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1.xml" ContentType="application/vnd.openxmlformats-officedocument.themeOverride+xml"/>
  <Override PartName="/xl/drawings/drawing1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2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3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4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5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6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7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8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9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0.xml" ContentType="application/vnd.openxmlformats-officedocument.themeOverride+xml"/>
  <Override PartName="/xl/drawings/drawing1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1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2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3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4.xml" ContentType="application/vnd.openxmlformats-officedocument.themeOverrid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7.xml" ContentType="application/vnd.openxmlformats-officedocument.themeOverrid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8.xml" ContentType="application/vnd.openxmlformats-officedocument.themeOverrid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29.xml" ContentType="application/vnd.openxmlformats-officedocument.themeOverrid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0.xml" ContentType="application/vnd.openxmlformats-officedocument.themeOverrid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1.xml" ContentType="application/vnd.openxmlformats-officedocument.themeOverrid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2.xml" ContentType="application/vnd.openxmlformats-officedocument.themeOverrid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3.xml" ContentType="application/vnd.openxmlformats-officedocument.themeOverrid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4.xml" ContentType="application/vnd.openxmlformats-officedocument.themeOverrid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5.xml" ContentType="application/vnd.openxmlformats-officedocument.themeOverrid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3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AA Secciones\A.0 Bases de datos Anual y Trimestral\"/>
    </mc:Choice>
  </mc:AlternateContent>
  <bookViews>
    <workbookView xWindow="0" yWindow="0" windowWidth="20490" windowHeight="6600" activeTab="5"/>
  </bookViews>
  <sheets>
    <sheet name="IPC-IPM" sheetId="3" r:id="rId1"/>
    <sheet name="TCR1" sheetId="5" r:id="rId2"/>
    <sheet name="TCR2" sheetId="12" r:id="rId3"/>
    <sheet name="Oferta" sheetId="4" r:id="rId4"/>
    <sheet name="INF" sheetId="14" r:id="rId5"/>
    <sheet name="IPC-VS-M" sheetId="13" r:id="rId6"/>
    <sheet name="Smin" sheetId="2" r:id="rId7"/>
    <sheet name="Res Int" sheetId="7" r:id="rId8"/>
    <sheet name="Redes" sheetId="6" r:id="rId9"/>
    <sheet name="BC Men" sheetId="1" r:id="rId10"/>
    <sheet name="BC Trim" sheetId="8" r:id="rId11"/>
    <sheet name="BP TRIM" sheetId="15" r:id="rId12"/>
    <sheet name="Prod" sheetId="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 localSheetId="9">#REF!</definedName>
    <definedName name="\A" localSheetId="4">#REF!</definedName>
    <definedName name="\A" localSheetId="0">#REF!</definedName>
    <definedName name="\A" localSheetId="5">#REF!</definedName>
    <definedName name="\A" localSheetId="8">#REF!</definedName>
    <definedName name="\A" localSheetId="7">#REF!</definedName>
    <definedName name="\A" localSheetId="6">#REF!</definedName>
    <definedName name="\A" localSheetId="1">#REF!</definedName>
    <definedName name="\A" localSheetId="2">#REF!</definedName>
    <definedName name="\A">#REF!</definedName>
    <definedName name="\g" localSheetId="9">#REF!</definedName>
    <definedName name="\g" localSheetId="4">#REF!</definedName>
    <definedName name="\g" localSheetId="0">#REF!</definedName>
    <definedName name="\g" localSheetId="5">#REF!</definedName>
    <definedName name="\g" localSheetId="8">#REF!</definedName>
    <definedName name="\g" localSheetId="7">#REF!</definedName>
    <definedName name="\g" localSheetId="6">#REF!</definedName>
    <definedName name="\g" localSheetId="1">#REF!</definedName>
    <definedName name="\g" localSheetId="2">#REF!</definedName>
    <definedName name="\g">#REF!</definedName>
    <definedName name="\S" localSheetId="9">#REF!</definedName>
    <definedName name="\S" localSheetId="4">#REF!</definedName>
    <definedName name="\S" localSheetId="0">#REF!</definedName>
    <definedName name="\S" localSheetId="5">#REF!</definedName>
    <definedName name="\S" localSheetId="8">#REF!</definedName>
    <definedName name="\S" localSheetId="7">#REF!</definedName>
    <definedName name="\S" localSheetId="6">#REF!</definedName>
    <definedName name="\S" localSheetId="1">#REF!</definedName>
    <definedName name="\S" localSheetId="2">#REF!</definedName>
    <definedName name="\S">#REF!</definedName>
    <definedName name="__123Graph_A" localSheetId="9" hidden="1">#REF!</definedName>
    <definedName name="__123Graph_A" localSheetId="4" hidden="1">#REF!</definedName>
    <definedName name="__123Graph_A" localSheetId="0" hidden="1">#REF!</definedName>
    <definedName name="__123Graph_A" localSheetId="5" hidden="1">#REF!</definedName>
    <definedName name="__123Graph_A" localSheetId="8" hidden="1">#REF!</definedName>
    <definedName name="__123Graph_A" localSheetId="7" hidden="1">#REF!</definedName>
    <definedName name="__123Graph_A" localSheetId="6" hidden="1">#REF!</definedName>
    <definedName name="__123Graph_A" localSheetId="1" hidden="1">#REF!</definedName>
    <definedName name="__123Graph_A" localSheetId="2" hidden="1">#REF!</definedName>
    <definedName name="__123Graph_A" hidden="1">#REF!</definedName>
    <definedName name="__123Graph_AIMPORTS" localSheetId="9" hidden="1">'[1]CA input'!#REF!</definedName>
    <definedName name="__123Graph_AIMPORTS" localSheetId="4" hidden="1">'[1]CA input'!#REF!</definedName>
    <definedName name="__123Graph_AIMPORTS" localSheetId="0" hidden="1">'[1]CA input'!#REF!</definedName>
    <definedName name="__123Graph_AIMPORTS" localSheetId="5" hidden="1">'[1]CA input'!#REF!</definedName>
    <definedName name="__123Graph_AIMPORTS" localSheetId="8" hidden="1">'[1]CA input'!#REF!</definedName>
    <definedName name="__123Graph_AIMPORTS" localSheetId="7" hidden="1">'[1]CA input'!#REF!</definedName>
    <definedName name="__123Graph_AIMPORTS" localSheetId="6" hidden="1">'[1]CA input'!#REF!</definedName>
    <definedName name="__123Graph_AIMPORTS" localSheetId="1" hidden="1">'[1]CA input'!#REF!</definedName>
    <definedName name="__123Graph_AIMPORTS" localSheetId="2" hidden="1">'[1]CA input'!#REF!</definedName>
    <definedName name="__123Graph_AIMPORTS" hidden="1">'[1]CA input'!#REF!</definedName>
    <definedName name="__123Graph_B" localSheetId="9" hidden="1">[2]TOC!#REF!</definedName>
    <definedName name="__123Graph_B" localSheetId="4" hidden="1">[2]TOC!#REF!</definedName>
    <definedName name="__123Graph_B" localSheetId="0" hidden="1">[3]TOC!#REF!</definedName>
    <definedName name="__123Graph_B" localSheetId="5" hidden="1">[2]TOC!#REF!</definedName>
    <definedName name="__123Graph_B" localSheetId="8" hidden="1">[4]TOC!#REF!</definedName>
    <definedName name="__123Graph_B" localSheetId="7" hidden="1">[4]TOC!#REF!</definedName>
    <definedName name="__123Graph_B" localSheetId="6" hidden="1">[3]TOC!#REF!</definedName>
    <definedName name="__123Graph_B" localSheetId="1" hidden="1">[3]TOC!#REF!</definedName>
    <definedName name="__123Graph_B" localSheetId="2" hidden="1">[4]TOC!#REF!</definedName>
    <definedName name="__123Graph_B" hidden="1">[2]TOC!#REF!</definedName>
    <definedName name="__123Graph_BIMPORTS" localSheetId="9" hidden="1">'[1]CA input'!#REF!</definedName>
    <definedName name="__123Graph_BIMPORTS" localSheetId="4" hidden="1">'[1]CA input'!#REF!</definedName>
    <definedName name="__123Graph_BIMPORTS" localSheetId="0" hidden="1">'[1]CA input'!#REF!</definedName>
    <definedName name="__123Graph_BIMPORTS" localSheetId="5" hidden="1">'[1]CA input'!#REF!</definedName>
    <definedName name="__123Graph_BIMPORTS" localSheetId="8" hidden="1">'[1]CA input'!#REF!</definedName>
    <definedName name="__123Graph_BIMPORTS" localSheetId="7" hidden="1">'[1]CA input'!#REF!</definedName>
    <definedName name="__123Graph_BIMPORTS" localSheetId="6" hidden="1">'[1]CA input'!#REF!</definedName>
    <definedName name="__123Graph_BIMPORTS" localSheetId="1" hidden="1">'[1]CA input'!#REF!</definedName>
    <definedName name="__123Graph_BIMPORTS" localSheetId="2" hidden="1">'[1]CA input'!#REF!</definedName>
    <definedName name="__123Graph_BIMPORTS" hidden="1">'[1]CA input'!#REF!</definedName>
    <definedName name="__123Graph_C" localSheetId="9" hidden="1">[2]TOC!#REF!</definedName>
    <definedName name="__123Graph_C" localSheetId="4" hidden="1">[2]TOC!#REF!</definedName>
    <definedName name="__123Graph_C" localSheetId="0" hidden="1">[3]TOC!#REF!</definedName>
    <definedName name="__123Graph_C" localSheetId="5" hidden="1">[2]TOC!#REF!</definedName>
    <definedName name="__123Graph_C" localSheetId="8" hidden="1">[4]TOC!#REF!</definedName>
    <definedName name="__123Graph_C" localSheetId="7" hidden="1">[4]TOC!#REF!</definedName>
    <definedName name="__123Graph_C" localSheetId="6" hidden="1">[3]TOC!#REF!</definedName>
    <definedName name="__123Graph_C" localSheetId="1" hidden="1">[3]TOC!#REF!</definedName>
    <definedName name="__123Graph_C" localSheetId="2" hidden="1">[4]TOC!#REF!</definedName>
    <definedName name="__123Graph_C" hidden="1">[2]TOC!#REF!</definedName>
    <definedName name="__123Graph_CIMPORTS" localSheetId="9" hidden="1">#REF!</definedName>
    <definedName name="__123Graph_CIMPORTS" localSheetId="4" hidden="1">#REF!</definedName>
    <definedName name="__123Graph_CIMPORTS" localSheetId="0" hidden="1">#REF!</definedName>
    <definedName name="__123Graph_CIMPORTS" localSheetId="5" hidden="1">#REF!</definedName>
    <definedName name="__123Graph_CIMPORTS" localSheetId="8" hidden="1">#REF!</definedName>
    <definedName name="__123Graph_CIMPORTS" localSheetId="7" hidden="1">#REF!</definedName>
    <definedName name="__123Graph_CIMPORTS" localSheetId="6" hidden="1">#REF!</definedName>
    <definedName name="__123Graph_CIMPORTS" localSheetId="1" hidden="1">#REF!</definedName>
    <definedName name="__123Graph_CIMPORTS" localSheetId="2" hidden="1">#REF!</definedName>
    <definedName name="__123Graph_CIMPORTS" hidden="1">#REF!</definedName>
    <definedName name="__123Graph_D" localSheetId="9" hidden="1">[2]TOC!#REF!</definedName>
    <definedName name="__123Graph_D" localSheetId="4" hidden="1">[2]TOC!#REF!</definedName>
    <definedName name="__123Graph_D" localSheetId="0" hidden="1">[3]TOC!#REF!</definedName>
    <definedName name="__123Graph_D" localSheetId="5" hidden="1">[2]TOC!#REF!</definedName>
    <definedName name="__123Graph_D" localSheetId="8" hidden="1">[4]TOC!#REF!</definedName>
    <definedName name="__123Graph_D" localSheetId="7" hidden="1">[4]TOC!#REF!</definedName>
    <definedName name="__123Graph_D" localSheetId="6" hidden="1">[3]TOC!#REF!</definedName>
    <definedName name="__123Graph_D" localSheetId="1" hidden="1">[3]TOC!#REF!</definedName>
    <definedName name="__123Graph_D" localSheetId="2" hidden="1">[4]TOC!#REF!</definedName>
    <definedName name="__123Graph_D" hidden="1">[2]TOC!#REF!</definedName>
    <definedName name="__123Graph_E" localSheetId="9" hidden="1">[2]TOC!#REF!</definedName>
    <definedName name="__123Graph_E" localSheetId="4" hidden="1">[2]TOC!#REF!</definedName>
    <definedName name="__123Graph_E" localSheetId="0" hidden="1">[3]TOC!#REF!</definedName>
    <definedName name="__123Graph_E" localSheetId="5" hidden="1">[2]TOC!#REF!</definedName>
    <definedName name="__123Graph_E" localSheetId="8" hidden="1">[4]TOC!#REF!</definedName>
    <definedName name="__123Graph_E" localSheetId="7" hidden="1">[4]TOC!#REF!</definedName>
    <definedName name="__123Graph_E" localSheetId="6" hidden="1">[3]TOC!#REF!</definedName>
    <definedName name="__123Graph_E" localSheetId="1" hidden="1">[3]TOC!#REF!</definedName>
    <definedName name="__123Graph_E" localSheetId="2" hidden="1">[4]TOC!#REF!</definedName>
    <definedName name="__123Graph_E" hidden="1">[2]TOC!#REF!</definedName>
    <definedName name="__123Graph_F" localSheetId="9" hidden="1">[2]TOC!#REF!</definedName>
    <definedName name="__123Graph_F" localSheetId="4" hidden="1">[2]TOC!#REF!</definedName>
    <definedName name="__123Graph_F" localSheetId="0" hidden="1">[3]TOC!#REF!</definedName>
    <definedName name="__123Graph_F" localSheetId="5" hidden="1">[2]TOC!#REF!</definedName>
    <definedName name="__123Graph_F" localSheetId="8" hidden="1">[4]TOC!#REF!</definedName>
    <definedName name="__123Graph_F" localSheetId="7" hidden="1">[4]TOC!#REF!</definedName>
    <definedName name="__123Graph_F" localSheetId="6" hidden="1">[3]TOC!#REF!</definedName>
    <definedName name="__123Graph_F" localSheetId="1" hidden="1">[3]TOC!#REF!</definedName>
    <definedName name="__123Graph_F" localSheetId="2" hidden="1">[4]TOC!#REF!</definedName>
    <definedName name="__123Graph_F" hidden="1">[2]TOC!#REF!</definedName>
    <definedName name="__123Graph_X" localSheetId="9" hidden="1">#REF!</definedName>
    <definedName name="__123Graph_X" localSheetId="4" hidden="1">#REF!</definedName>
    <definedName name="__123Graph_X" localSheetId="0" hidden="1">#REF!</definedName>
    <definedName name="__123Graph_X" localSheetId="5" hidden="1">#REF!</definedName>
    <definedName name="__123Graph_X" localSheetId="8" hidden="1">#REF!</definedName>
    <definedName name="__123Graph_X" localSheetId="7" hidden="1">#REF!</definedName>
    <definedName name="__123Graph_X" localSheetId="6" hidden="1">#REF!</definedName>
    <definedName name="__123Graph_X" localSheetId="1" hidden="1">#REF!</definedName>
    <definedName name="__123Graph_X" localSheetId="2" hidden="1">#REF!</definedName>
    <definedName name="__123Graph_X" hidden="1">#REF!</definedName>
    <definedName name="__123Graph_XIMPORTS" localSheetId="9" hidden="1">'[1]CA input'!#REF!</definedName>
    <definedName name="__123Graph_XIMPORTS" localSheetId="4" hidden="1">'[1]CA input'!#REF!</definedName>
    <definedName name="__123Graph_XIMPORTS" localSheetId="0" hidden="1">'[1]CA input'!#REF!</definedName>
    <definedName name="__123Graph_XIMPORTS" localSheetId="5" hidden="1">'[1]CA input'!#REF!</definedName>
    <definedName name="__123Graph_XIMPORTS" localSheetId="8" hidden="1">'[1]CA input'!#REF!</definedName>
    <definedName name="__123Graph_XIMPORTS" localSheetId="7" hidden="1">'[1]CA input'!#REF!</definedName>
    <definedName name="__123Graph_XIMPORTS" localSheetId="6" hidden="1">'[1]CA input'!#REF!</definedName>
    <definedName name="__123Graph_XIMPORTS" localSheetId="1" hidden="1">'[1]CA input'!#REF!</definedName>
    <definedName name="__123Graph_XIMPORTS" localSheetId="2" hidden="1">'[1]CA input'!#REF!</definedName>
    <definedName name="__123Graph_XIMPORTS" hidden="1">'[1]CA input'!#REF!</definedName>
    <definedName name="_1__123Graph_AFIG_D" localSheetId="9" hidden="1">#REF!</definedName>
    <definedName name="_1__123Graph_AFIG_D" localSheetId="4" hidden="1">#REF!</definedName>
    <definedName name="_1__123Graph_AFIG_D" localSheetId="0" hidden="1">#REF!</definedName>
    <definedName name="_1__123Graph_AFIG_D" localSheetId="5" hidden="1">#REF!</definedName>
    <definedName name="_1__123Graph_AFIG_D" localSheetId="8" hidden="1">#REF!</definedName>
    <definedName name="_1__123Graph_AFIG_D" localSheetId="7" hidden="1">#REF!</definedName>
    <definedName name="_1__123Graph_AFIG_D" localSheetId="6" hidden="1">#REF!</definedName>
    <definedName name="_1__123Graph_AFIG_D" localSheetId="1" hidden="1">#REF!</definedName>
    <definedName name="_1__123Graph_AFIG_D" localSheetId="2" hidden="1">#REF!</definedName>
    <definedName name="_1__123Graph_AFIG_D" hidden="1">#REF!</definedName>
    <definedName name="_124Graph_A" localSheetId="9" hidden="1">#REF!</definedName>
    <definedName name="_124Graph_A" localSheetId="4" hidden="1">#REF!</definedName>
    <definedName name="_124Graph_A" localSheetId="0" hidden="1">#REF!</definedName>
    <definedName name="_124Graph_A" localSheetId="5" hidden="1">#REF!</definedName>
    <definedName name="_124Graph_A" localSheetId="8" hidden="1">#REF!</definedName>
    <definedName name="_124Graph_A" localSheetId="7" hidden="1">#REF!</definedName>
    <definedName name="_124Graph_A" localSheetId="6" hidden="1">#REF!</definedName>
    <definedName name="_124Graph_A" localSheetId="1" hidden="1">#REF!</definedName>
    <definedName name="_124Graph_A" localSheetId="2" hidden="1">#REF!</definedName>
    <definedName name="_124Graph_A" hidden="1">#REF!</definedName>
    <definedName name="_124Graph_H" localSheetId="9" hidden="1">[2]TOC!#REF!</definedName>
    <definedName name="_124Graph_H" localSheetId="4" hidden="1">[2]TOC!#REF!</definedName>
    <definedName name="_124Graph_H" localSheetId="0" hidden="1">[4]TOC!#REF!</definedName>
    <definedName name="_124Graph_H" localSheetId="5" hidden="1">[2]TOC!#REF!</definedName>
    <definedName name="_124Graph_H" localSheetId="8" hidden="1">[4]TOC!#REF!</definedName>
    <definedName name="_124Graph_H" localSheetId="7" hidden="1">[4]TOC!#REF!</definedName>
    <definedName name="_124Graph_H" localSheetId="6" hidden="1">[4]TOC!#REF!</definedName>
    <definedName name="_124Graph_H" localSheetId="1" hidden="1">[4]TOC!#REF!</definedName>
    <definedName name="_124Graph_H" localSheetId="2" hidden="1">[4]TOC!#REF!</definedName>
    <definedName name="_124Graph_H" hidden="1">[2]TOC!#REF!</definedName>
    <definedName name="_2__123Graph_AGROWTH_CPI" localSheetId="9" hidden="1">[5]Data!#REF!</definedName>
    <definedName name="_2__123Graph_AGROWTH_CPI" localSheetId="4" hidden="1">[5]Data!#REF!</definedName>
    <definedName name="_2__123Graph_AGROWTH_CPI" localSheetId="0" hidden="1">[6]Data!#REF!</definedName>
    <definedName name="_2__123Graph_AGROWTH_CPI" localSheetId="5" hidden="1">[5]Data!#REF!</definedName>
    <definedName name="_2__123Graph_AGROWTH_CPI" localSheetId="8" hidden="1">[7]Data!#REF!</definedName>
    <definedName name="_2__123Graph_AGROWTH_CPI" localSheetId="7" hidden="1">[7]Data!#REF!</definedName>
    <definedName name="_2__123Graph_AGROWTH_CPI" localSheetId="6" hidden="1">[6]Data!#REF!</definedName>
    <definedName name="_2__123Graph_AGROWTH_CPI" localSheetId="1" hidden="1">[6]Data!#REF!</definedName>
    <definedName name="_2__123Graph_AGROWTH_CPI" localSheetId="2" hidden="1">[7]Data!#REF!</definedName>
    <definedName name="_2__123Graph_AGROWTH_CPI" hidden="1">[5]Data!#REF!</definedName>
    <definedName name="_3__123Graph_ATERMS_OF_TRADE" localSheetId="9" hidden="1">#REF!</definedName>
    <definedName name="_3__123Graph_ATERMS_OF_TRADE" localSheetId="4" hidden="1">#REF!</definedName>
    <definedName name="_3__123Graph_ATERMS_OF_TRADE" localSheetId="0" hidden="1">#REF!</definedName>
    <definedName name="_3__123Graph_ATERMS_OF_TRADE" localSheetId="5" hidden="1">#REF!</definedName>
    <definedName name="_3__123Graph_ATERMS_OF_TRADE" localSheetId="8" hidden="1">#REF!</definedName>
    <definedName name="_3__123Graph_ATERMS_OF_TRADE" localSheetId="7" hidden="1">#REF!</definedName>
    <definedName name="_3__123Graph_ATERMS_OF_TRADE" localSheetId="6" hidden="1">#REF!</definedName>
    <definedName name="_3__123Graph_ATERMS_OF_TRADE" localSheetId="1" hidden="1">#REF!</definedName>
    <definedName name="_3__123Graph_ATERMS_OF_TRADE" localSheetId="2" hidden="1">#REF!</definedName>
    <definedName name="_3__123Graph_ATERMS_OF_TRADE" hidden="1">#REF!</definedName>
    <definedName name="_345" localSheetId="9" hidden="1">[2]TOC!#REF!</definedName>
    <definedName name="_345" localSheetId="4" hidden="1">[2]TOC!#REF!</definedName>
    <definedName name="_345" localSheetId="0" hidden="1">[4]TOC!#REF!</definedName>
    <definedName name="_345" localSheetId="5" hidden="1">[2]TOC!#REF!</definedName>
    <definedName name="_345" localSheetId="8" hidden="1">[4]TOC!#REF!</definedName>
    <definedName name="_345" localSheetId="7" hidden="1">[4]TOC!#REF!</definedName>
    <definedName name="_345" localSheetId="6" hidden="1">[4]TOC!#REF!</definedName>
    <definedName name="_345" localSheetId="1" hidden="1">[4]TOC!#REF!</definedName>
    <definedName name="_345" localSheetId="2" hidden="1">[4]TOC!#REF!</definedName>
    <definedName name="_345" hidden="1">[2]TOC!#REF!</definedName>
    <definedName name="_4__123Graph_BTERMS_OF_TRADE" localSheetId="9" hidden="1">#REF!</definedName>
    <definedName name="_4__123Graph_BTERMS_OF_TRADE" localSheetId="4" hidden="1">#REF!</definedName>
    <definedName name="_4__123Graph_BTERMS_OF_TRADE" localSheetId="0" hidden="1">#REF!</definedName>
    <definedName name="_4__123Graph_BTERMS_OF_TRADE" localSheetId="5" hidden="1">#REF!</definedName>
    <definedName name="_4__123Graph_BTERMS_OF_TRADE" localSheetId="8" hidden="1">#REF!</definedName>
    <definedName name="_4__123Graph_BTERMS_OF_TRADE" localSheetId="7" hidden="1">#REF!</definedName>
    <definedName name="_4__123Graph_BTERMS_OF_TRADE" localSheetId="6" hidden="1">#REF!</definedName>
    <definedName name="_4__123Graph_BTERMS_OF_TRADE" localSheetId="1" hidden="1">#REF!</definedName>
    <definedName name="_4__123Graph_BTERMS_OF_TRADE" localSheetId="2" hidden="1">#REF!</definedName>
    <definedName name="_4__123Graph_BTERMS_OF_TRADE" hidden="1">#REF!</definedName>
    <definedName name="_5__123Graph_DGROWTH_CPI" localSheetId="9" hidden="1">[5]Data!#REF!</definedName>
    <definedName name="_5__123Graph_DGROWTH_CPI" localSheetId="4" hidden="1">[5]Data!#REF!</definedName>
    <definedName name="_5__123Graph_DGROWTH_CPI" localSheetId="0" hidden="1">[6]Data!#REF!</definedName>
    <definedName name="_5__123Graph_DGROWTH_CPI" localSheetId="5" hidden="1">[5]Data!#REF!</definedName>
    <definedName name="_5__123Graph_DGROWTH_CPI" localSheetId="8" hidden="1">[7]Data!#REF!</definedName>
    <definedName name="_5__123Graph_DGROWTH_CPI" localSheetId="7" hidden="1">[7]Data!#REF!</definedName>
    <definedName name="_5__123Graph_DGROWTH_CPI" localSheetId="6" hidden="1">[6]Data!#REF!</definedName>
    <definedName name="_5__123Graph_DGROWTH_CPI" localSheetId="1" hidden="1">[6]Data!#REF!</definedName>
    <definedName name="_5__123Graph_DGROWTH_CPI" localSheetId="2" hidden="1">[7]Data!#REF!</definedName>
    <definedName name="_5__123Graph_DGROWTH_CPI" hidden="1">[5]Data!#REF!</definedName>
    <definedName name="_6__123Graph_XFIG_D" localSheetId="9" hidden="1">#REF!</definedName>
    <definedName name="_6__123Graph_XFIG_D" localSheetId="4" hidden="1">#REF!</definedName>
    <definedName name="_6__123Graph_XFIG_D" localSheetId="0" hidden="1">#REF!</definedName>
    <definedName name="_6__123Graph_XFIG_D" localSheetId="5" hidden="1">#REF!</definedName>
    <definedName name="_6__123Graph_XFIG_D" localSheetId="8" hidden="1">#REF!</definedName>
    <definedName name="_6__123Graph_XFIG_D" localSheetId="7" hidden="1">#REF!</definedName>
    <definedName name="_6__123Graph_XFIG_D" localSheetId="6" hidden="1">#REF!</definedName>
    <definedName name="_6__123Graph_XFIG_D" localSheetId="1" hidden="1">#REF!</definedName>
    <definedName name="_6__123Graph_XFIG_D" localSheetId="2" hidden="1">#REF!</definedName>
    <definedName name="_6__123Graph_XFIG_D" hidden="1">#REF!</definedName>
    <definedName name="_7__123Graph_XTERMS_OF_TRADE" localSheetId="9" hidden="1">#REF!</definedName>
    <definedName name="_7__123Graph_XTERMS_OF_TRADE" localSheetId="4" hidden="1">#REF!</definedName>
    <definedName name="_7__123Graph_XTERMS_OF_TRADE" localSheetId="0" hidden="1">#REF!</definedName>
    <definedName name="_7__123Graph_XTERMS_OF_TRADE" localSheetId="5" hidden="1">#REF!</definedName>
    <definedName name="_7__123Graph_XTERMS_OF_TRADE" localSheetId="8" hidden="1">#REF!</definedName>
    <definedName name="_7__123Graph_XTERMS_OF_TRADE" localSheetId="7" hidden="1">#REF!</definedName>
    <definedName name="_7__123Graph_XTERMS_OF_TRADE" localSheetId="6" hidden="1">#REF!</definedName>
    <definedName name="_7__123Graph_XTERMS_OF_TRADE" localSheetId="1" hidden="1">#REF!</definedName>
    <definedName name="_7__123Graph_XTERMS_OF_TRADE" localSheetId="2" hidden="1">#REF!</definedName>
    <definedName name="_7__123Graph_XTERMS_OF_TRADE" hidden="1">#REF!</definedName>
    <definedName name="_Fill" localSheetId="9" hidden="1">#REF!</definedName>
    <definedName name="_Fill" localSheetId="4" hidden="1">#REF!</definedName>
    <definedName name="_Fill" localSheetId="0" hidden="1">#REF!</definedName>
    <definedName name="_Fill" localSheetId="5" hidden="1">#REF!</definedName>
    <definedName name="_Fill" localSheetId="8" hidden="1">#REF!</definedName>
    <definedName name="_Fill" localSheetId="7" hidden="1">#REF!</definedName>
    <definedName name="_Fill" localSheetId="6" hidden="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0" hidden="1">[8]C!$P$428:$T$428</definedName>
    <definedName name="_xlnm._FilterDatabase" localSheetId="8" hidden="1">[9]C!$P$428:$T$428</definedName>
    <definedName name="_xlnm._FilterDatabase" localSheetId="7" hidden="1">[9]C!$P$428:$T$428</definedName>
    <definedName name="_xlnm._FilterDatabase" localSheetId="6" hidden="1">[8]C!$P$428:$T$428</definedName>
    <definedName name="_xlnm._FilterDatabase" localSheetId="1" hidden="1">[8]C!$P$428:$T$428</definedName>
    <definedName name="_xlnm._FilterDatabase" localSheetId="2" hidden="1">[9]C!$P$428:$T$428</definedName>
    <definedName name="_xlnm._FilterDatabase" hidden="1">[10]C!$P$428:$T$428</definedName>
    <definedName name="_Order1" hidden="1">255</definedName>
    <definedName name="_Order2" hidden="1">0</definedName>
    <definedName name="_Parse_Out" localSheetId="9" hidden="1">#REF!</definedName>
    <definedName name="_Parse_Out" localSheetId="4" hidden="1">#REF!</definedName>
    <definedName name="_Parse_Out" localSheetId="0" hidden="1">#REF!</definedName>
    <definedName name="_Parse_Out" localSheetId="5" hidden="1">#REF!</definedName>
    <definedName name="_Parse_Out" localSheetId="8" hidden="1">#REF!</definedName>
    <definedName name="_Parse_Out" localSheetId="7" hidden="1">#REF!</definedName>
    <definedName name="_Parse_Out" localSheetId="6" hidden="1">#REF!</definedName>
    <definedName name="_Parse_Out" localSheetId="1" hidden="1">#REF!</definedName>
    <definedName name="_Parse_Out" localSheetId="2" hidden="1">#REF!</definedName>
    <definedName name="_Parse_Out" hidden="1">#REF!</definedName>
    <definedName name="_Regression_Int" hidden="1">1</definedName>
    <definedName name="_Regression_Out" localSheetId="0" hidden="1">[8]C!$AK$18:$AK$18</definedName>
    <definedName name="_Regression_Out" localSheetId="8" hidden="1">[9]C!$AK$18:$AK$18</definedName>
    <definedName name="_Regression_Out" localSheetId="7" hidden="1">[9]C!$AK$18:$AK$18</definedName>
    <definedName name="_Regression_Out" localSheetId="6" hidden="1">[8]C!$AK$18:$AK$18</definedName>
    <definedName name="_Regression_Out" localSheetId="1" hidden="1">[8]C!$AK$18:$AK$18</definedName>
    <definedName name="_Regression_Out" localSheetId="2" hidden="1">[9]C!$AK$18:$AK$18</definedName>
    <definedName name="_Regression_Out" hidden="1">[10]C!$AK$18:$AK$18</definedName>
    <definedName name="_Regression_X" localSheetId="9" hidden="1">#REF!</definedName>
    <definedName name="_Regression_X" localSheetId="4" hidden="1">#REF!</definedName>
    <definedName name="_Regression_X" localSheetId="0" hidden="1">#REF!</definedName>
    <definedName name="_Regression_X" localSheetId="5" hidden="1">#REF!</definedName>
    <definedName name="_Regression_X" localSheetId="8" hidden="1">#REF!</definedName>
    <definedName name="_Regression_X" localSheetId="7" hidden="1">#REF!</definedName>
    <definedName name="_Regression_X" localSheetId="6" hidden="1">#REF!</definedName>
    <definedName name="_Regression_X" localSheetId="1" hidden="1">#REF!</definedName>
    <definedName name="_Regression_X" localSheetId="2" hidden="1">#REF!</definedName>
    <definedName name="_Regression_X" hidden="1">#REF!</definedName>
    <definedName name="_Regression_Y" localSheetId="9" hidden="1">#REF!</definedName>
    <definedName name="_Regression_Y" localSheetId="4" hidden="1">#REF!</definedName>
    <definedName name="_Regression_Y" localSheetId="0" hidden="1">#REF!</definedName>
    <definedName name="_Regression_Y" localSheetId="5" hidden="1">#REF!</definedName>
    <definedName name="_Regression_Y" localSheetId="8" hidden="1">#REF!</definedName>
    <definedName name="_Regression_Y" localSheetId="7" hidden="1">#REF!</definedName>
    <definedName name="_Regression_Y" localSheetId="6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CTIVATE" localSheetId="9">#REF!</definedName>
    <definedName name="ACTIVATE" localSheetId="4">#REF!</definedName>
    <definedName name="ACTIVATE" localSheetId="0">#REF!</definedName>
    <definedName name="ACTIVATE" localSheetId="5">#REF!</definedName>
    <definedName name="ACTIVATE" localSheetId="8">#REF!</definedName>
    <definedName name="ACTIVATE" localSheetId="7">#REF!</definedName>
    <definedName name="ACTIVATE" localSheetId="6">#REF!</definedName>
    <definedName name="ACTIVATE" localSheetId="1">#REF!</definedName>
    <definedName name="ACTIVATE" localSheetId="2">#REF!</definedName>
    <definedName name="ACTIVATE">#REF!</definedName>
    <definedName name="_xlnm.Print_Area" localSheetId="9">#REF!</definedName>
    <definedName name="_xlnm.Print_Area" localSheetId="10">'BC Trim'!$G$3:$K$55</definedName>
    <definedName name="_xlnm.Print_Area" localSheetId="4">INF!#REF!</definedName>
    <definedName name="_xlnm.Print_Area" localSheetId="0">'IPC-IPM'!$G$3:$S$31</definedName>
    <definedName name="_xlnm.Print_Area" localSheetId="5">'IPC-VS-M'!#REF!</definedName>
    <definedName name="_xlnm.Print_Area" localSheetId="3">Oferta!$U$3:$AG$28</definedName>
    <definedName name="_xlnm.Print_Area" localSheetId="8">#REF!</definedName>
    <definedName name="_xlnm.Print_Area" localSheetId="7">'Res Int'!$R$3:$AD$34</definedName>
    <definedName name="_xlnm.Print_Area" localSheetId="6">#N/A</definedName>
    <definedName name="_xlnm.Print_Area" localSheetId="1">#N/A</definedName>
    <definedName name="_xlnm.Print_Area" localSheetId="2">#REF!</definedName>
    <definedName name="_xlnm.Print_Area">#REF!</definedName>
    <definedName name="ASSUMPT" localSheetId="9">#REF!</definedName>
    <definedName name="ASSUMPT" localSheetId="4">#REF!</definedName>
    <definedName name="ASSUMPT" localSheetId="0">#REF!</definedName>
    <definedName name="ASSUMPT" localSheetId="5">#REF!</definedName>
    <definedName name="ASSUMPT" localSheetId="8">#REF!</definedName>
    <definedName name="ASSUMPT" localSheetId="7">#REF!</definedName>
    <definedName name="ASSUMPT" localSheetId="6">#REF!</definedName>
    <definedName name="ASSUMPT" localSheetId="1">#REF!</definedName>
    <definedName name="ASSUMPT" localSheetId="2">#REF!</definedName>
    <definedName name="ASSUMPT">#REF!</definedName>
    <definedName name="ASSUMPTIONS" localSheetId="9">#REF!</definedName>
    <definedName name="ASSUMPTIONS" localSheetId="4">#REF!</definedName>
    <definedName name="ASSUMPTIONS" localSheetId="0">#REF!</definedName>
    <definedName name="ASSUMPTIONS" localSheetId="5">#REF!</definedName>
    <definedName name="ASSUMPTIONS" localSheetId="8">#REF!</definedName>
    <definedName name="ASSUMPTIONS" localSheetId="7">#REF!</definedName>
    <definedName name="ASSUMPTIONS" localSheetId="6">#REF!</definedName>
    <definedName name="ASSUMPTIONS" localSheetId="1">#REF!</definedName>
    <definedName name="ASSUMPTIONS" localSheetId="2">#REF!</definedName>
    <definedName name="ASSUMPTIONS">#REF!</definedName>
    <definedName name="basicdata1" localSheetId="9">#REF!</definedName>
    <definedName name="basicdata1" localSheetId="4">#REF!</definedName>
    <definedName name="basicdata1" localSheetId="0">#REF!</definedName>
    <definedName name="basicdata1" localSheetId="5">#REF!</definedName>
    <definedName name="basicdata1" localSheetId="8">#REF!</definedName>
    <definedName name="basicdata1" localSheetId="7">#REF!</definedName>
    <definedName name="basicdata1" localSheetId="6">#REF!</definedName>
    <definedName name="basicdata1" localSheetId="1">#REF!</definedName>
    <definedName name="basicdata1" localSheetId="2">#REF!</definedName>
    <definedName name="basicdata1">#REF!</definedName>
    <definedName name="basicdata2" localSheetId="9">#REF!</definedName>
    <definedName name="basicdata2" localSheetId="4">#REF!</definedName>
    <definedName name="basicdata2" localSheetId="0">#REF!</definedName>
    <definedName name="basicdata2" localSheetId="5">#REF!</definedName>
    <definedName name="basicdata2" localSheetId="8">#REF!</definedName>
    <definedName name="basicdata2" localSheetId="7">#REF!</definedName>
    <definedName name="basicdata2" localSheetId="6">#REF!</definedName>
    <definedName name="basicdata2" localSheetId="1">#REF!</definedName>
    <definedName name="basicdata2" localSheetId="2">#REF!</definedName>
    <definedName name="basicdata2">#REF!</definedName>
    <definedName name="BCA_NGDP">[11]Q6!$E$10:$AH$10</definedName>
    <definedName name="BMG">[11]Q6!$E$27:$AH$27</definedName>
    <definedName name="BOP" localSheetId="9">#REF!</definedName>
    <definedName name="BOP" localSheetId="4">#REF!</definedName>
    <definedName name="BOP" localSheetId="0">#REF!</definedName>
    <definedName name="BOP" localSheetId="5">#REF!</definedName>
    <definedName name="BOP" localSheetId="8">#REF!</definedName>
    <definedName name="BOP" localSheetId="7">#REF!</definedName>
    <definedName name="BOP" localSheetId="6">#REF!</definedName>
    <definedName name="BOP" localSheetId="1">#REF!</definedName>
    <definedName name="BOP" localSheetId="2">#REF!</definedName>
    <definedName name="BOP">#REF!</definedName>
    <definedName name="BXG">[11]Q6!$E$19:$AH$19</definedName>
    <definedName name="CAPITAL" localSheetId="9">#REF!</definedName>
    <definedName name="CAPITAL" localSheetId="4">#REF!</definedName>
    <definedName name="CAPITAL" localSheetId="0">#REF!</definedName>
    <definedName name="CAPITAL" localSheetId="5">#REF!</definedName>
    <definedName name="CAPITAL" localSheetId="8">#REF!</definedName>
    <definedName name="CAPITAL" localSheetId="7">#REF!</definedName>
    <definedName name="CAPITAL" localSheetId="6">#REF!</definedName>
    <definedName name="CAPITAL" localSheetId="1">#REF!</definedName>
    <definedName name="CAPITAL" localSheetId="2">#REF!</definedName>
    <definedName name="CAPITAL">#REF!</definedName>
    <definedName name="CARGO_BY_TYPE" localSheetId="9">'[12]Table No.18-Exports goods+servi'!#REF!</definedName>
    <definedName name="CARGO_BY_TYPE" localSheetId="4">'[12]Table No.18-Exports goods+servi'!#REF!</definedName>
    <definedName name="CARGO_BY_TYPE" localSheetId="0">'[12]Table No.18-Exports goods+servi'!#REF!</definedName>
    <definedName name="CARGO_BY_TYPE" localSheetId="5">'[12]Table No.18-Exports goods+servi'!#REF!</definedName>
    <definedName name="CARGO_BY_TYPE" localSheetId="8">'[12]Table No.18-Exports goods+servi'!#REF!</definedName>
    <definedName name="CARGO_BY_TYPE" localSheetId="7">'[12]Table No.18-Exports goods+servi'!#REF!</definedName>
    <definedName name="CARGO_BY_TYPE" localSheetId="6">'[12]Table No.18-Exports goods+servi'!#REF!</definedName>
    <definedName name="CARGO_BY_TYPE" localSheetId="1">'[12]Table No.18-Exports goods+servi'!#REF!</definedName>
    <definedName name="CARGO_BY_TYPE" localSheetId="2">'[12]Table No.18-Exports goods+servi'!#REF!</definedName>
    <definedName name="CARGO_BY_TYPE">'[12]Table No.18-Exports goods+servi'!#REF!</definedName>
    <definedName name="CCode">[13]Codes!$A$2</definedName>
    <definedName name="CENTRALG" localSheetId="9">#REF!</definedName>
    <definedName name="CENTRALG" localSheetId="4">#REF!</definedName>
    <definedName name="CENTRALG" localSheetId="0">#REF!</definedName>
    <definedName name="CENTRALG" localSheetId="5">#REF!</definedName>
    <definedName name="CENTRALG" localSheetId="8">#REF!</definedName>
    <definedName name="CENTRALG" localSheetId="7">#REF!</definedName>
    <definedName name="CENTRALG" localSheetId="6">#REF!</definedName>
    <definedName name="CENTRALG" localSheetId="1">#REF!</definedName>
    <definedName name="CENTRALG" localSheetId="2">#REF!</definedName>
    <definedName name="CENTRALG">#REF!</definedName>
    <definedName name="CFLOW" localSheetId="9">#REF!</definedName>
    <definedName name="CFLOW" localSheetId="4">#REF!</definedName>
    <definedName name="CFLOW" localSheetId="0">#REF!</definedName>
    <definedName name="CFLOW" localSheetId="5">#REF!</definedName>
    <definedName name="CFLOW" localSheetId="8">#REF!</definedName>
    <definedName name="CFLOW" localSheetId="7">#REF!</definedName>
    <definedName name="CFLOW" localSheetId="6">#REF!</definedName>
    <definedName name="CFLOW" localSheetId="1">#REF!</definedName>
    <definedName name="CFLOW" localSheetId="2">#REF!</definedName>
    <definedName name="CFLOW">#REF!</definedName>
    <definedName name="chart1" localSheetId="9">#REF!</definedName>
    <definedName name="chart1" localSheetId="4">#REF!</definedName>
    <definedName name="chart1" localSheetId="0">#REF!</definedName>
    <definedName name="chart1" localSheetId="5">#REF!</definedName>
    <definedName name="chart1" localSheetId="8">#REF!</definedName>
    <definedName name="chart1" localSheetId="7">#REF!</definedName>
    <definedName name="chart1" localSheetId="6">#REF!</definedName>
    <definedName name="chart1" localSheetId="1">#REF!</definedName>
    <definedName name="chart1" localSheetId="2">#REF!</definedName>
    <definedName name="chart1">#REF!</definedName>
    <definedName name="Chart11" localSheetId="9">#REF!</definedName>
    <definedName name="Chart11" localSheetId="4">#REF!</definedName>
    <definedName name="Chart11" localSheetId="0">#REF!</definedName>
    <definedName name="Chart11" localSheetId="5">#REF!</definedName>
    <definedName name="Chart11" localSheetId="8">#REF!</definedName>
    <definedName name="Chart11" localSheetId="7">#REF!</definedName>
    <definedName name="Chart11" localSheetId="6">#REF!</definedName>
    <definedName name="Chart11" localSheetId="1">#REF!</definedName>
    <definedName name="Chart11" localSheetId="2">#REF!</definedName>
    <definedName name="Chart11">#REF!</definedName>
    <definedName name="chart2" localSheetId="9">#REF!</definedName>
    <definedName name="chart2" localSheetId="4">#REF!</definedName>
    <definedName name="chart2" localSheetId="0">#REF!</definedName>
    <definedName name="chart2" localSheetId="5">#REF!</definedName>
    <definedName name="chart2" localSheetId="8">#REF!</definedName>
    <definedName name="chart2" localSheetId="7">#REF!</definedName>
    <definedName name="chart2" localSheetId="6">#REF!</definedName>
    <definedName name="chart2" localSheetId="1">#REF!</definedName>
    <definedName name="chart2" localSheetId="2">#REF!</definedName>
    <definedName name="chart2">#REF!</definedName>
    <definedName name="Chart22" localSheetId="9">#REF!</definedName>
    <definedName name="Chart22" localSheetId="4">#REF!</definedName>
    <definedName name="Chart22" localSheetId="0">#REF!</definedName>
    <definedName name="Chart22" localSheetId="5">#REF!</definedName>
    <definedName name="Chart22" localSheetId="8">#REF!</definedName>
    <definedName name="Chart22" localSheetId="7">#REF!</definedName>
    <definedName name="Chart22" localSheetId="6">#REF!</definedName>
    <definedName name="Chart22" localSheetId="1">#REF!</definedName>
    <definedName name="Chart22" localSheetId="2">#REF!</definedName>
    <definedName name="Chart22">#REF!</definedName>
    <definedName name="COUNTER" localSheetId="9">#REF!</definedName>
    <definedName name="COUNTER" localSheetId="4">#REF!</definedName>
    <definedName name="COUNTER" localSheetId="0">#REF!</definedName>
    <definedName name="COUNTER" localSheetId="5">#REF!</definedName>
    <definedName name="COUNTER" localSheetId="8">#REF!</definedName>
    <definedName name="COUNTER" localSheetId="7">#REF!</definedName>
    <definedName name="COUNTER" localSheetId="6">#REF!</definedName>
    <definedName name="COUNTER" localSheetId="1">#REF!</definedName>
    <definedName name="COUNTER" localSheetId="2">#REF!</definedName>
    <definedName name="COUNTER">#REF!</definedName>
    <definedName name="CurrVintage" localSheetId="0">[14]Current!$D$66</definedName>
    <definedName name="CurrVintage" localSheetId="8">[15]Current!$D$66</definedName>
    <definedName name="CurrVintage" localSheetId="7">[15]Current!$D$66</definedName>
    <definedName name="CurrVintage" localSheetId="6">[14]Current!$D$66</definedName>
    <definedName name="CurrVintage" localSheetId="1">[14]Current!$D$66</definedName>
    <definedName name="CurrVintage" localSheetId="2">[15]Current!$D$66</definedName>
    <definedName name="CurrVintage">[16]Current!$D$66</definedName>
    <definedName name="Date">[13]Current!$D$67</definedName>
    <definedName name="DEBT" localSheetId="9">#REF!</definedName>
    <definedName name="DEBT" localSheetId="4">#REF!</definedName>
    <definedName name="DEBT" localSheetId="0">#REF!</definedName>
    <definedName name="DEBT" localSheetId="5">#REF!</definedName>
    <definedName name="DEBT" localSheetId="8">#REF!</definedName>
    <definedName name="DEBT" localSheetId="7">#REF!</definedName>
    <definedName name="DEBT" localSheetId="6">#REF!</definedName>
    <definedName name="DEBT" localSheetId="1">#REF!</definedName>
    <definedName name="DEBT" localSheetId="2">#REF!</definedName>
    <definedName name="DEBT">#REF!</definedName>
    <definedName name="Discount_NC" localSheetId="9">[17]NPV_base!#REF!</definedName>
    <definedName name="Discount_NC" localSheetId="4">[17]NPV_base!#REF!</definedName>
    <definedName name="Discount_NC" localSheetId="0">[17]NPV_base!#REF!</definedName>
    <definedName name="Discount_NC" localSheetId="5">[17]NPV_base!#REF!</definedName>
    <definedName name="Discount_NC" localSheetId="8">[17]NPV_base!#REF!</definedName>
    <definedName name="Discount_NC" localSheetId="7">[17]NPV_base!#REF!</definedName>
    <definedName name="Discount_NC" localSheetId="6">[17]NPV_base!#REF!</definedName>
    <definedName name="Discount_NC" localSheetId="1">[17]NPV_base!#REF!</definedName>
    <definedName name="Discount_NC" localSheetId="2">[17]NPV_base!#REF!</definedName>
    <definedName name="Discount_NC">[17]NPV_base!#REF!</definedName>
    <definedName name="DiscountRate" localSheetId="9">#REF!</definedName>
    <definedName name="DiscountRate" localSheetId="4">#REF!</definedName>
    <definedName name="DiscountRate" localSheetId="0">#REF!</definedName>
    <definedName name="DiscountRate" localSheetId="5">#REF!</definedName>
    <definedName name="DiscountRate" localSheetId="8">#REF!</definedName>
    <definedName name="DiscountRate" localSheetId="7">#REF!</definedName>
    <definedName name="DiscountRate" localSheetId="6">#REF!</definedName>
    <definedName name="DiscountRate" localSheetId="1">#REF!</definedName>
    <definedName name="DiscountRate" localSheetId="2">#REF!</definedName>
    <definedName name="DiscountRate">#REF!</definedName>
    <definedName name="empty" localSheetId="9">[1]Micro!#REF!</definedName>
    <definedName name="empty" localSheetId="4">[1]Micro!#REF!</definedName>
    <definedName name="empty" localSheetId="0">[1]Micro!#REF!</definedName>
    <definedName name="empty" localSheetId="5">[1]Micro!#REF!</definedName>
    <definedName name="empty" localSheetId="8">[1]Micro!#REF!</definedName>
    <definedName name="empty" localSheetId="7">[1]Micro!#REF!</definedName>
    <definedName name="empty" localSheetId="6">[1]Micro!#REF!</definedName>
    <definedName name="empty" localSheetId="1">[1]Micro!#REF!</definedName>
    <definedName name="empty" localSheetId="2">[1]Micro!#REF!</definedName>
    <definedName name="empty">[1]Micro!#REF!</definedName>
    <definedName name="ergferger" localSheetId="0" hidden="1">{"Main Economic Indicators",#N/A,FALSE,"C"}</definedName>
    <definedName name="ergferger" localSheetId="8" hidden="1">{"Main Economic Indicators",#N/A,FALSE,"C"}</definedName>
    <definedName name="ergferger" localSheetId="7" hidden="1">{"Main Economic Indicators",#N/A,FALSE,"C"}</definedName>
    <definedName name="ergferger" localSheetId="6" hidden="1">{"Main Economic Indicators",#N/A,FALSE,"C"}</definedName>
    <definedName name="ergferger" localSheetId="1" hidden="1">{"Main Economic Indicators",#N/A,FALSE,"C"}</definedName>
    <definedName name="ergferger" localSheetId="2" hidden="1">{"Main Economic Indicators",#N/A,FALSE,"C"}</definedName>
    <definedName name="ergferger" hidden="1">{"Main Economic Indicators",#N/A,FALSE,"C"}</definedName>
    <definedName name="EX_IMP" localSheetId="9">#REF!</definedName>
    <definedName name="EX_IMP" localSheetId="4">#REF!</definedName>
    <definedName name="EX_IMP" localSheetId="0">#REF!</definedName>
    <definedName name="EX_IMP" localSheetId="5">#REF!</definedName>
    <definedName name="EX_IMP" localSheetId="8">#REF!</definedName>
    <definedName name="EX_IMP" localSheetId="7">#REF!</definedName>
    <definedName name="EX_IMP" localSheetId="6">#REF!</definedName>
    <definedName name="EX_IMP" localSheetId="1">#REF!</definedName>
    <definedName name="EX_IMP" localSheetId="2">#REF!</definedName>
    <definedName name="EX_IMP">#REF!</definedName>
    <definedName name="GCB_NGDP">[11]Q4!$E$19:$AH$19</definedName>
    <definedName name="GGB_NGDP">[11]Q4!$E$41:$AH$41</definedName>
    <definedName name="Grace_NC" localSheetId="9">[17]NPV_base!#REF!</definedName>
    <definedName name="Grace_NC" localSheetId="4">[17]NPV_base!#REF!</definedName>
    <definedName name="Grace_NC" localSheetId="0">[17]NPV_base!#REF!</definedName>
    <definedName name="Grace_NC" localSheetId="5">[17]NPV_base!#REF!</definedName>
    <definedName name="Grace_NC" localSheetId="8">[17]NPV_base!#REF!</definedName>
    <definedName name="Grace_NC" localSheetId="7">[17]NPV_base!#REF!</definedName>
    <definedName name="Grace_NC" localSheetId="6">[17]NPV_base!#REF!</definedName>
    <definedName name="Grace_NC" localSheetId="1">[17]NPV_base!#REF!</definedName>
    <definedName name="Grace_NC" localSheetId="2">[17]NPV_base!#REF!</definedName>
    <definedName name="Grace_NC">[17]NPV_base!#REF!</definedName>
    <definedName name="IMPORT" localSheetId="9">#REF!</definedName>
    <definedName name="IMPORT" localSheetId="4">#REF!</definedName>
    <definedName name="IMPORT" localSheetId="0">#REF!</definedName>
    <definedName name="IMPORT" localSheetId="5">#REF!</definedName>
    <definedName name="IMPORT" localSheetId="8">#REF!</definedName>
    <definedName name="IMPORT" localSheetId="7">#REF!</definedName>
    <definedName name="IMPORT" localSheetId="6">#REF!</definedName>
    <definedName name="IMPORT" localSheetId="1">#REF!</definedName>
    <definedName name="IMPORT" localSheetId="2">#REF!</definedName>
    <definedName name="IMPORT">#REF!</definedName>
    <definedName name="IN_OUT" localSheetId="9">#REF!</definedName>
    <definedName name="IN_OUT" localSheetId="4">#REF!</definedName>
    <definedName name="IN_OUT" localSheetId="0">#REF!</definedName>
    <definedName name="IN_OUT" localSheetId="5">#REF!</definedName>
    <definedName name="IN_OUT" localSheetId="8">#REF!</definedName>
    <definedName name="IN_OUT" localSheetId="7">#REF!</definedName>
    <definedName name="IN_OUT" localSheetId="6">#REF!</definedName>
    <definedName name="IN_OUT" localSheetId="1">#REF!</definedName>
    <definedName name="IN_OUT" localSheetId="2">#REF!</definedName>
    <definedName name="IN_OUT">#REF!</definedName>
    <definedName name="IN1_" localSheetId="9">#REF!</definedName>
    <definedName name="IN1_" localSheetId="4">#REF!</definedName>
    <definedName name="IN1_" localSheetId="0">#REF!</definedName>
    <definedName name="IN1_" localSheetId="5">#REF!</definedName>
    <definedName name="IN1_" localSheetId="8">#REF!</definedName>
    <definedName name="IN1_" localSheetId="7">#REF!</definedName>
    <definedName name="IN1_" localSheetId="6">#REF!</definedName>
    <definedName name="IN1_" localSheetId="1">#REF!</definedName>
    <definedName name="IN1_" localSheetId="2">#REF!</definedName>
    <definedName name="IN1_">#REF!</definedName>
    <definedName name="Interest_NC" localSheetId="9">[17]NPV_base!#REF!</definedName>
    <definedName name="Interest_NC" localSheetId="4">[17]NPV_base!#REF!</definedName>
    <definedName name="Interest_NC" localSheetId="0">[17]NPV_base!#REF!</definedName>
    <definedName name="Interest_NC" localSheetId="5">[17]NPV_base!#REF!</definedName>
    <definedName name="Interest_NC" localSheetId="8">[17]NPV_base!#REF!</definedName>
    <definedName name="Interest_NC" localSheetId="7">[17]NPV_base!#REF!</definedName>
    <definedName name="Interest_NC" localSheetId="6">[17]NPV_base!#REF!</definedName>
    <definedName name="Interest_NC" localSheetId="1">[17]NPV_base!#REF!</definedName>
    <definedName name="Interest_NC" localSheetId="2">[17]NPV_base!#REF!</definedName>
    <definedName name="Interest_NC">[17]NPV_base!#REF!</definedName>
    <definedName name="InterestRate" localSheetId="9">#REF!</definedName>
    <definedName name="InterestRate" localSheetId="4">#REF!</definedName>
    <definedName name="InterestRate" localSheetId="0">#REF!</definedName>
    <definedName name="InterestRate" localSheetId="5">#REF!</definedName>
    <definedName name="InterestRate" localSheetId="8">#REF!</definedName>
    <definedName name="InterestRate" localSheetId="7">#REF!</definedName>
    <definedName name="InterestRate" localSheetId="6">#REF!</definedName>
    <definedName name="InterestRate" localSheetId="1">#REF!</definedName>
    <definedName name="InterestRate" localSheetId="2">#REF!</definedName>
    <definedName name="InterestRate">#REF!</definedName>
    <definedName name="LUR">[11]Q3!$E$16:$AH$16</definedName>
    <definedName name="MACRO" localSheetId="9">#REF!</definedName>
    <definedName name="MACRO" localSheetId="4">#REF!</definedName>
    <definedName name="MACRO" localSheetId="0">#REF!</definedName>
    <definedName name="MACRO" localSheetId="5">#REF!</definedName>
    <definedName name="MACRO" localSheetId="8">#REF!</definedName>
    <definedName name="MACRO" localSheetId="7">#REF!</definedName>
    <definedName name="MACRO" localSheetId="6">#REF!</definedName>
    <definedName name="MACRO" localSheetId="1">#REF!</definedName>
    <definedName name="MACRO" localSheetId="2">#REF!</definedName>
    <definedName name="MACRO">#REF!</definedName>
    <definedName name="Maturity_NC" localSheetId="9">[17]NPV_base!#REF!</definedName>
    <definedName name="Maturity_NC" localSheetId="4">[17]NPV_base!#REF!</definedName>
    <definedName name="Maturity_NC" localSheetId="0">[17]NPV_base!#REF!</definedName>
    <definedName name="Maturity_NC" localSheetId="5">[17]NPV_base!#REF!</definedName>
    <definedName name="Maturity_NC" localSheetId="8">[17]NPV_base!#REF!</definedName>
    <definedName name="Maturity_NC" localSheetId="7">[17]NPV_base!#REF!</definedName>
    <definedName name="Maturity_NC" localSheetId="6">[17]NPV_base!#REF!</definedName>
    <definedName name="Maturity_NC" localSheetId="1">[17]NPV_base!#REF!</definedName>
    <definedName name="Maturity_NC" localSheetId="2">[17]NPV_base!#REF!</definedName>
    <definedName name="Maturity_NC">[17]NPV_base!#REF!</definedName>
    <definedName name="MCV" localSheetId="0">[18]Q2!$E$101:$AH$101</definedName>
    <definedName name="MCV" localSheetId="8">[19]Q2!$E$101:$AH$101</definedName>
    <definedName name="MCV" localSheetId="7">[19]Q2!$E$101:$AH$101</definedName>
    <definedName name="MCV" localSheetId="6">[18]Q2!$E$101:$AH$101</definedName>
    <definedName name="MCV" localSheetId="1">[18]Q2!$E$101:$AH$101</definedName>
    <definedName name="MCV" localSheetId="2">[19]Q2!$E$101:$AH$101</definedName>
    <definedName name="MCV">[20]Q2!$E$101:$AH$101</definedName>
    <definedName name="MIDDLE" localSheetId="9">#REF!</definedName>
    <definedName name="MIDDLE" localSheetId="4">#REF!</definedName>
    <definedName name="MIDDLE" localSheetId="0">#REF!</definedName>
    <definedName name="MIDDLE" localSheetId="5">#REF!</definedName>
    <definedName name="MIDDLE" localSheetId="8">#REF!</definedName>
    <definedName name="MIDDLE" localSheetId="7">#REF!</definedName>
    <definedName name="MIDDLE" localSheetId="6">#REF!</definedName>
    <definedName name="MIDDLE" localSheetId="1">#REF!</definedName>
    <definedName name="MIDDLE" localSheetId="2">#REF!</definedName>
    <definedName name="MIDDLE">#REF!</definedName>
    <definedName name="NGDP" localSheetId="0">[18]Q2!$E$54:$AH$54</definedName>
    <definedName name="NGDP" localSheetId="8">[19]Q2!$E$54:$AH$54</definedName>
    <definedName name="NGDP" localSheetId="7">[19]Q2!$E$54:$AH$54</definedName>
    <definedName name="NGDP" localSheetId="6">[18]Q2!$E$54:$AH$54</definedName>
    <definedName name="NGDP" localSheetId="1">[18]Q2!$E$54:$AH$54</definedName>
    <definedName name="NGDP" localSheetId="2">[19]Q2!$E$54:$AH$54</definedName>
    <definedName name="NGDP">[20]Q2!$E$54:$AH$54</definedName>
    <definedName name="NGDP_RG">[11]Q1!$E$51:$AH$51</definedName>
    <definedName name="OnShow" localSheetId="0">[21]!OnShow</definedName>
    <definedName name="OnShow" localSheetId="8">#N/A</definedName>
    <definedName name="OnShow" localSheetId="7">#N/A</definedName>
    <definedName name="OnShow" localSheetId="6">[21]!OnShow</definedName>
    <definedName name="OnShow" localSheetId="1">[21]!OnShow</definedName>
    <definedName name="OnShow" localSheetId="2">[22]!OnShow</definedName>
    <definedName name="OnShow">[0]!OnShow</definedName>
    <definedName name="PCPIG">[11]Q3!$E$26:$AH$26</definedName>
    <definedName name="PRICES" localSheetId="9">#REF!</definedName>
    <definedName name="PRICES" localSheetId="4">#REF!</definedName>
    <definedName name="PRICES" localSheetId="0">#REF!</definedName>
    <definedName name="PRICES" localSheetId="5">#REF!</definedName>
    <definedName name="PRICES" localSheetId="8">#REF!</definedName>
    <definedName name="PRICES" localSheetId="7">#REF!</definedName>
    <definedName name="PRICES" localSheetId="6">#REF!</definedName>
    <definedName name="PRICES" localSheetId="1">#REF!</definedName>
    <definedName name="PRICES" localSheetId="2">#REF!</definedName>
    <definedName name="PRICES">#REF!</definedName>
    <definedName name="Print_Area">#N/A</definedName>
    <definedName name="PSECTOR" localSheetId="9">#REF!</definedName>
    <definedName name="PSECTOR" localSheetId="4">#REF!</definedName>
    <definedName name="PSECTOR" localSheetId="0">#REF!</definedName>
    <definedName name="PSECTOR" localSheetId="5">#REF!</definedName>
    <definedName name="PSECTOR" localSheetId="8">#REF!</definedName>
    <definedName name="PSECTOR" localSheetId="7">#REF!</definedName>
    <definedName name="PSECTOR" localSheetId="6">#REF!</definedName>
    <definedName name="PSECTOR" localSheetId="1">#REF!</definedName>
    <definedName name="PSECTOR" localSheetId="2">#REF!</definedName>
    <definedName name="PSECTOR">#REF!</definedName>
    <definedName name="REDB1" localSheetId="9">#REF!</definedName>
    <definedName name="REDB1" localSheetId="4">#REF!</definedName>
    <definedName name="REDB1" localSheetId="0">#REF!</definedName>
    <definedName name="REDB1" localSheetId="5">#REF!</definedName>
    <definedName name="REDB1" localSheetId="8">#REF!</definedName>
    <definedName name="REDB1" localSheetId="7">#REF!</definedName>
    <definedName name="REDB1" localSheetId="6">#REF!</definedName>
    <definedName name="REDB1" localSheetId="1">#REF!</definedName>
    <definedName name="REDB1" localSheetId="2">#REF!</definedName>
    <definedName name="REDB1">#REF!</definedName>
    <definedName name="REDB2" localSheetId="9">#REF!</definedName>
    <definedName name="REDB2" localSheetId="4">#REF!</definedName>
    <definedName name="REDB2" localSheetId="0">#REF!</definedName>
    <definedName name="REDB2" localSheetId="5">#REF!</definedName>
    <definedName name="REDB2" localSheetId="8">#REF!</definedName>
    <definedName name="REDB2" localSheetId="7">#REF!</definedName>
    <definedName name="REDB2" localSheetId="6">#REF!</definedName>
    <definedName name="REDB2" localSheetId="1">#REF!</definedName>
    <definedName name="REDB2" localSheetId="2">#REF!</definedName>
    <definedName name="REDB2">#REF!</definedName>
    <definedName name="REDB3" localSheetId="9">#REF!</definedName>
    <definedName name="REDB3" localSheetId="4">#REF!</definedName>
    <definedName name="REDB3" localSheetId="0">#REF!</definedName>
    <definedName name="REDB3" localSheetId="5">#REF!</definedName>
    <definedName name="REDB3" localSheetId="8">#REF!</definedName>
    <definedName name="REDB3" localSheetId="7">#REF!</definedName>
    <definedName name="REDB3" localSheetId="6">#REF!</definedName>
    <definedName name="REDB3" localSheetId="1">#REF!</definedName>
    <definedName name="REDB3" localSheetId="2">#REF!</definedName>
    <definedName name="REDB3">#REF!</definedName>
    <definedName name="REDB4" localSheetId="9">#REF!</definedName>
    <definedName name="REDB4" localSheetId="4">#REF!</definedName>
    <definedName name="REDB4" localSheetId="0">#REF!</definedName>
    <definedName name="REDB4" localSheetId="5">#REF!</definedName>
    <definedName name="REDB4" localSheetId="8">#REF!</definedName>
    <definedName name="REDB4" localSheetId="7">#REF!</definedName>
    <definedName name="REDB4" localSheetId="6">#REF!</definedName>
    <definedName name="REDB4" localSheetId="1">#REF!</definedName>
    <definedName name="REDB4" localSheetId="2">#REF!</definedName>
    <definedName name="REDB4">#REF!</definedName>
    <definedName name="REDB5" localSheetId="9">#REF!</definedName>
    <definedName name="REDB5" localSheetId="4">#REF!</definedName>
    <definedName name="REDB5" localSheetId="0">#REF!</definedName>
    <definedName name="REDB5" localSheetId="5">#REF!</definedName>
    <definedName name="REDB5" localSheetId="8">#REF!</definedName>
    <definedName name="REDB5" localSheetId="7">#REF!</definedName>
    <definedName name="REDB5" localSheetId="6">#REF!</definedName>
    <definedName name="REDB5" localSheetId="1">#REF!</definedName>
    <definedName name="REDB5" localSheetId="2">#REF!</definedName>
    <definedName name="REDB5">#REF!</definedName>
    <definedName name="REDB6" localSheetId="9">#REF!</definedName>
    <definedName name="REDB6" localSheetId="4">#REF!</definedName>
    <definedName name="REDB6" localSheetId="0">#REF!</definedName>
    <definedName name="REDB6" localSheetId="5">#REF!</definedName>
    <definedName name="REDB6" localSheetId="8">#REF!</definedName>
    <definedName name="REDB6" localSheetId="7">#REF!</definedName>
    <definedName name="REDB6" localSheetId="6">#REF!</definedName>
    <definedName name="REDB6" localSheetId="1">#REF!</definedName>
    <definedName name="REDB6" localSheetId="2">#REF!</definedName>
    <definedName name="REDB6">#REF!</definedName>
    <definedName name="REDB7" localSheetId="9">#REF!</definedName>
    <definedName name="REDB7" localSheetId="4">#REF!</definedName>
    <definedName name="REDB7" localSheetId="0">#REF!</definedName>
    <definedName name="REDB7" localSheetId="5">#REF!</definedName>
    <definedName name="REDB7" localSheetId="8">#REF!</definedName>
    <definedName name="REDB7" localSheetId="7">#REF!</definedName>
    <definedName name="REDB7" localSheetId="6">#REF!</definedName>
    <definedName name="REDB7" localSheetId="1">#REF!</definedName>
    <definedName name="REDB7" localSheetId="2">#REF!</definedName>
    <definedName name="REDB7">#REF!</definedName>
    <definedName name="REDB8" localSheetId="9">#REF!</definedName>
    <definedName name="REDB8" localSheetId="4">#REF!</definedName>
    <definedName name="REDB8" localSheetId="0">#REF!</definedName>
    <definedName name="REDB8" localSheetId="5">#REF!</definedName>
    <definedName name="REDB8" localSheetId="8">#REF!</definedName>
    <definedName name="REDB8" localSheetId="7">#REF!</definedName>
    <definedName name="REDB8" localSheetId="6">#REF!</definedName>
    <definedName name="REDB8" localSheetId="1">#REF!</definedName>
    <definedName name="REDB8" localSheetId="2">#REF!</definedName>
    <definedName name="REDB8">#REF!</definedName>
    <definedName name="REDB9" localSheetId="9">#REF!</definedName>
    <definedName name="REDB9" localSheetId="4">#REF!</definedName>
    <definedName name="REDB9" localSheetId="0">#REF!</definedName>
    <definedName name="REDB9" localSheetId="5">#REF!</definedName>
    <definedName name="REDB9" localSheetId="8">#REF!</definedName>
    <definedName name="REDB9" localSheetId="7">#REF!</definedName>
    <definedName name="REDB9" localSheetId="6">#REF!</definedName>
    <definedName name="REDB9" localSheetId="1">#REF!</definedName>
    <definedName name="REDB9" localSheetId="2">#REF!</definedName>
    <definedName name="REDB9">#REF!</definedName>
    <definedName name="REDF1" localSheetId="9">#REF!</definedName>
    <definedName name="REDF1" localSheetId="4">#REF!</definedName>
    <definedName name="REDF1" localSheetId="0">#REF!</definedName>
    <definedName name="REDF1" localSheetId="5">#REF!</definedName>
    <definedName name="REDF1" localSheetId="8">#REF!</definedName>
    <definedName name="REDF1" localSheetId="7">#REF!</definedName>
    <definedName name="REDF1" localSheetId="6">#REF!</definedName>
    <definedName name="REDF1" localSheetId="1">#REF!</definedName>
    <definedName name="REDF1" localSheetId="2">#REF!</definedName>
    <definedName name="REDF1">#REF!</definedName>
    <definedName name="REDF2" localSheetId="9">#REF!</definedName>
    <definedName name="REDF2" localSheetId="4">#REF!</definedName>
    <definedName name="REDF2" localSheetId="0">#REF!</definedName>
    <definedName name="REDF2" localSheetId="5">#REF!</definedName>
    <definedName name="REDF2" localSheetId="8">#REF!</definedName>
    <definedName name="REDF2" localSheetId="7">#REF!</definedName>
    <definedName name="REDF2" localSheetId="6">#REF!</definedName>
    <definedName name="REDF2" localSheetId="1">#REF!</definedName>
    <definedName name="REDF2" localSheetId="2">#REF!</definedName>
    <definedName name="REDF2">#REF!</definedName>
    <definedName name="REDF3" localSheetId="9">#REF!</definedName>
    <definedName name="REDF3" localSheetId="4">#REF!</definedName>
    <definedName name="REDF3" localSheetId="0">#REF!</definedName>
    <definedName name="REDF3" localSheetId="5">#REF!</definedName>
    <definedName name="REDF3" localSheetId="8">#REF!</definedName>
    <definedName name="REDF3" localSheetId="7">#REF!</definedName>
    <definedName name="REDF3" localSheetId="6">#REF!</definedName>
    <definedName name="REDF3" localSheetId="1">#REF!</definedName>
    <definedName name="REDF3" localSheetId="2">#REF!</definedName>
    <definedName name="REDF3">#REF!</definedName>
    <definedName name="REDF4" localSheetId="9">#REF!</definedName>
    <definedName name="REDF4" localSheetId="4">#REF!</definedName>
    <definedName name="REDF4" localSheetId="0">#REF!</definedName>
    <definedName name="REDF4" localSheetId="5">#REF!</definedName>
    <definedName name="REDF4" localSheetId="8">#REF!</definedName>
    <definedName name="REDF4" localSheetId="7">#REF!</definedName>
    <definedName name="REDF4" localSheetId="6">#REF!</definedName>
    <definedName name="REDF4" localSheetId="1">#REF!</definedName>
    <definedName name="REDF4" localSheetId="2">#REF!</definedName>
    <definedName name="REDF4">#REF!</definedName>
    <definedName name="REDF5" localSheetId="9">#REF!</definedName>
    <definedName name="REDF5" localSheetId="4">#REF!</definedName>
    <definedName name="REDF5" localSheetId="0">#REF!</definedName>
    <definedName name="REDF5" localSheetId="5">#REF!</definedName>
    <definedName name="REDF5" localSheetId="8">#REF!</definedName>
    <definedName name="REDF5" localSheetId="7">#REF!</definedName>
    <definedName name="REDF5" localSheetId="6">#REF!</definedName>
    <definedName name="REDF5" localSheetId="1">#REF!</definedName>
    <definedName name="REDF5" localSheetId="2">#REF!</definedName>
    <definedName name="REDF5">#REF!</definedName>
    <definedName name="REDF6" localSheetId="9">#REF!</definedName>
    <definedName name="REDF6" localSheetId="4">#REF!</definedName>
    <definedName name="REDF6" localSheetId="0">#REF!</definedName>
    <definedName name="REDF6" localSheetId="5">#REF!</definedName>
    <definedName name="REDF6" localSheetId="8">#REF!</definedName>
    <definedName name="REDF6" localSheetId="7">#REF!</definedName>
    <definedName name="REDF6" localSheetId="6">#REF!</definedName>
    <definedName name="REDF6" localSheetId="1">#REF!</definedName>
    <definedName name="REDF6" localSheetId="2">#REF!</definedName>
    <definedName name="REDF6">#REF!</definedName>
    <definedName name="REDF7" localSheetId="9">#REF!</definedName>
    <definedName name="REDF7" localSheetId="4">#REF!</definedName>
    <definedName name="REDF7" localSheetId="0">#REF!</definedName>
    <definedName name="REDF7" localSheetId="5">#REF!</definedName>
    <definedName name="REDF7" localSheetId="8">#REF!</definedName>
    <definedName name="REDF7" localSheetId="7">#REF!</definedName>
    <definedName name="REDF7" localSheetId="6">#REF!</definedName>
    <definedName name="REDF7" localSheetId="1">#REF!</definedName>
    <definedName name="REDF7" localSheetId="2">#REF!</definedName>
    <definedName name="REDF7">#REF!</definedName>
    <definedName name="rtre" localSheetId="0" hidden="1">{"Main Economic Indicators",#N/A,FALSE,"C"}</definedName>
    <definedName name="rtre" localSheetId="8" hidden="1">{"Main Economic Indicators",#N/A,FALSE,"C"}</definedName>
    <definedName name="rtre" localSheetId="7" hidden="1">{"Main Economic Indicators",#N/A,FALSE,"C"}</definedName>
    <definedName name="rtre" localSheetId="6" hidden="1">{"Main Economic Indicators",#N/A,FALSE,"C"}</definedName>
    <definedName name="rtre" localSheetId="1" hidden="1">{"Main Economic Indicators",#N/A,FALSE,"C"}</definedName>
    <definedName name="rtre" localSheetId="2" hidden="1">{"Main Economic Indicators",#N/A,FALSE,"C"}</definedName>
    <definedName name="rtre" hidden="1">{"Main Economic Indicators",#N/A,FALSE,"C"}</definedName>
    <definedName name="SELECT" localSheetId="9">#REF!</definedName>
    <definedName name="SELECT" localSheetId="4">#REF!</definedName>
    <definedName name="SELECT" localSheetId="0">#REF!</definedName>
    <definedName name="SELECT" localSheetId="5">#REF!</definedName>
    <definedName name="SELECT" localSheetId="8">#REF!</definedName>
    <definedName name="SELECT" localSheetId="7">#REF!</definedName>
    <definedName name="SELECT" localSheetId="6">#REF!</definedName>
    <definedName name="SELECT" localSheetId="1">#REF!</definedName>
    <definedName name="SELECT" localSheetId="2">#REF!</definedName>
    <definedName name="SELECT">#REF!</definedName>
    <definedName name="SERV" localSheetId="9">#REF!</definedName>
    <definedName name="SERV" localSheetId="4">#REF!</definedName>
    <definedName name="SERV" localSheetId="0">#REF!</definedName>
    <definedName name="SERV" localSheetId="5">#REF!</definedName>
    <definedName name="SERV" localSheetId="8">#REF!</definedName>
    <definedName name="SERV" localSheetId="7">#REF!</definedName>
    <definedName name="SERV" localSheetId="6">#REF!</definedName>
    <definedName name="SERV" localSheetId="1">#REF!</definedName>
    <definedName name="SERV" localSheetId="2">#REF!</definedName>
    <definedName name="SERV">#REF!</definedName>
    <definedName name="STOP" localSheetId="9">#REF!</definedName>
    <definedName name="STOP" localSheetId="4">#REF!</definedName>
    <definedName name="STOP" localSheetId="0">#REF!</definedName>
    <definedName name="STOP" localSheetId="5">#REF!</definedName>
    <definedName name="STOP" localSheetId="8">#REF!</definedName>
    <definedName name="STOP" localSheetId="7">#REF!</definedName>
    <definedName name="STOP" localSheetId="6">#REF!</definedName>
    <definedName name="STOP" localSheetId="1">#REF!</definedName>
    <definedName name="STOP" localSheetId="2">#REF!</definedName>
    <definedName name="STOP">#REF!</definedName>
    <definedName name="Table1" localSheetId="9">#REF!</definedName>
    <definedName name="Table1" localSheetId="4">#REF!</definedName>
    <definedName name="Table1" localSheetId="0">#REF!</definedName>
    <definedName name="Table1" localSheetId="5">#REF!</definedName>
    <definedName name="Table1" localSheetId="8">#REF!</definedName>
    <definedName name="Table1" localSheetId="7">#REF!</definedName>
    <definedName name="Table1" localSheetId="6">#REF!</definedName>
    <definedName name="Table1" localSheetId="1">#REF!</definedName>
    <definedName name="Table1" localSheetId="2">#REF!</definedName>
    <definedName name="Table1">#REF!</definedName>
    <definedName name="table19" localSheetId="9">#REF!</definedName>
    <definedName name="table19" localSheetId="4">#REF!</definedName>
    <definedName name="table19" localSheetId="0">#REF!</definedName>
    <definedName name="table19" localSheetId="5">#REF!</definedName>
    <definedName name="table19" localSheetId="8">#REF!</definedName>
    <definedName name="table19" localSheetId="7">#REF!</definedName>
    <definedName name="table19" localSheetId="6">#REF!</definedName>
    <definedName name="table19" localSheetId="1">#REF!</definedName>
    <definedName name="table19" localSheetId="2">#REF!</definedName>
    <definedName name="table19">#REF!</definedName>
    <definedName name="table2" localSheetId="9">#REF!</definedName>
    <definedName name="table2" localSheetId="4">#REF!</definedName>
    <definedName name="table2" localSheetId="0">#REF!</definedName>
    <definedName name="table2" localSheetId="5">#REF!</definedName>
    <definedName name="table2" localSheetId="8">#REF!</definedName>
    <definedName name="table2" localSheetId="7">#REF!</definedName>
    <definedName name="table2" localSheetId="6">#REF!</definedName>
    <definedName name="table2" localSheetId="1">#REF!</definedName>
    <definedName name="table2" localSheetId="2">#REF!</definedName>
    <definedName name="table2">#REF!</definedName>
    <definedName name="Table20" localSheetId="9">#REF!</definedName>
    <definedName name="Table20" localSheetId="4">#REF!</definedName>
    <definedName name="Table20" localSheetId="0">#REF!</definedName>
    <definedName name="Table20" localSheetId="5">#REF!</definedName>
    <definedName name="Table20" localSheetId="8">#REF!</definedName>
    <definedName name="Table20" localSheetId="7">#REF!</definedName>
    <definedName name="Table20" localSheetId="6">#REF!</definedName>
    <definedName name="Table20" localSheetId="1">#REF!</definedName>
    <definedName name="Table20" localSheetId="2">#REF!</definedName>
    <definedName name="Table20">#REF!</definedName>
    <definedName name="Table21" localSheetId="9">#REF!</definedName>
    <definedName name="Table21" localSheetId="4">#REF!</definedName>
    <definedName name="Table21" localSheetId="0">#REF!</definedName>
    <definedName name="Table21" localSheetId="5">#REF!</definedName>
    <definedName name="Table21" localSheetId="8">#REF!</definedName>
    <definedName name="Table21" localSheetId="7">#REF!</definedName>
    <definedName name="Table21" localSheetId="6">#REF!</definedName>
    <definedName name="Table21" localSheetId="1">#REF!</definedName>
    <definedName name="Table21" localSheetId="2">#REF!</definedName>
    <definedName name="Table21">#REF!</definedName>
    <definedName name="Table22" localSheetId="9">#REF!</definedName>
    <definedName name="Table22" localSheetId="4">#REF!</definedName>
    <definedName name="Table22" localSheetId="0">#REF!</definedName>
    <definedName name="Table22" localSheetId="5">#REF!</definedName>
    <definedName name="Table22" localSheetId="8">#REF!</definedName>
    <definedName name="Table22" localSheetId="7">#REF!</definedName>
    <definedName name="Table22" localSheetId="6">#REF!</definedName>
    <definedName name="Table22" localSheetId="1">#REF!</definedName>
    <definedName name="Table22" localSheetId="2">#REF!</definedName>
    <definedName name="Table22">#REF!</definedName>
    <definedName name="Table222" localSheetId="9">#REF!</definedName>
    <definedName name="Table222" localSheetId="4">#REF!</definedName>
    <definedName name="Table222" localSheetId="0">#REF!</definedName>
    <definedName name="Table222" localSheetId="5">#REF!</definedName>
    <definedName name="Table222" localSheetId="8">#REF!</definedName>
    <definedName name="Table222" localSheetId="7">#REF!</definedName>
    <definedName name="Table222" localSheetId="6">#REF!</definedName>
    <definedName name="Table222" localSheetId="1">#REF!</definedName>
    <definedName name="Table222" localSheetId="2">#REF!</definedName>
    <definedName name="Table222">#REF!</definedName>
    <definedName name="Table23a" localSheetId="9">#REF!</definedName>
    <definedName name="Table23a" localSheetId="4">#REF!</definedName>
    <definedName name="Table23a" localSheetId="0">#REF!</definedName>
    <definedName name="Table23a" localSheetId="5">#REF!</definedName>
    <definedName name="Table23a" localSheetId="8">#REF!</definedName>
    <definedName name="Table23a" localSheetId="7">#REF!</definedName>
    <definedName name="Table23a" localSheetId="6">#REF!</definedName>
    <definedName name="Table23a" localSheetId="1">#REF!</definedName>
    <definedName name="Table23a" localSheetId="2">#REF!</definedName>
    <definedName name="Table23a">#REF!</definedName>
    <definedName name="Table23b" localSheetId="9">#REF!</definedName>
    <definedName name="Table23b" localSheetId="4">#REF!</definedName>
    <definedName name="Table23b" localSheetId="0">#REF!</definedName>
    <definedName name="Table23b" localSheetId="5">#REF!</definedName>
    <definedName name="Table23b" localSheetId="8">#REF!</definedName>
    <definedName name="Table23b" localSheetId="7">#REF!</definedName>
    <definedName name="Table23b" localSheetId="6">#REF!</definedName>
    <definedName name="Table23b" localSheetId="1">#REF!</definedName>
    <definedName name="Table23b" localSheetId="2">#REF!</definedName>
    <definedName name="Table23b">#REF!</definedName>
    <definedName name="Table25" localSheetId="9">#REF!</definedName>
    <definedName name="Table25" localSheetId="4">#REF!</definedName>
    <definedName name="Table25" localSheetId="0">#REF!</definedName>
    <definedName name="Table25" localSheetId="5">#REF!</definedName>
    <definedName name="Table25" localSheetId="8">#REF!</definedName>
    <definedName name="Table25" localSheetId="7">#REF!</definedName>
    <definedName name="Table25" localSheetId="6">#REF!</definedName>
    <definedName name="Table25" localSheetId="1">#REF!</definedName>
    <definedName name="Table25" localSheetId="2">#REF!</definedName>
    <definedName name="Table25">#REF!</definedName>
    <definedName name="Table25a" localSheetId="9">#REF!</definedName>
    <definedName name="Table25a" localSheetId="4">#REF!</definedName>
    <definedName name="Table25a" localSheetId="0">#REF!</definedName>
    <definedName name="Table25a" localSheetId="5">#REF!</definedName>
    <definedName name="Table25a" localSheetId="8">#REF!</definedName>
    <definedName name="Table25a" localSheetId="7">#REF!</definedName>
    <definedName name="Table25a" localSheetId="6">#REF!</definedName>
    <definedName name="Table25a" localSheetId="1">#REF!</definedName>
    <definedName name="Table25a" localSheetId="2">#REF!</definedName>
    <definedName name="Table25a">#REF!</definedName>
    <definedName name="Table25b" localSheetId="9">#REF!</definedName>
    <definedName name="Table25b" localSheetId="4">#REF!</definedName>
    <definedName name="Table25b" localSheetId="0">#REF!</definedName>
    <definedName name="Table25b" localSheetId="5">#REF!</definedName>
    <definedName name="Table25b" localSheetId="8">#REF!</definedName>
    <definedName name="Table25b" localSheetId="7">#REF!</definedName>
    <definedName name="Table25b" localSheetId="6">#REF!</definedName>
    <definedName name="Table25b" localSheetId="1">#REF!</definedName>
    <definedName name="Table25b" localSheetId="2">#REF!</definedName>
    <definedName name="Table25b">#REF!</definedName>
    <definedName name="Table26a" localSheetId="9">#REF!</definedName>
    <definedName name="Table26a" localSheetId="4">#REF!</definedName>
    <definedName name="Table26a" localSheetId="0">#REF!</definedName>
    <definedName name="Table26a" localSheetId="5">#REF!</definedName>
    <definedName name="Table26a" localSheetId="8">#REF!</definedName>
    <definedName name="Table26a" localSheetId="7">#REF!</definedName>
    <definedName name="Table26a" localSheetId="6">#REF!</definedName>
    <definedName name="Table26a" localSheetId="1">#REF!</definedName>
    <definedName name="Table26a" localSheetId="2">#REF!</definedName>
    <definedName name="Table26a">#REF!</definedName>
    <definedName name="Table26b" localSheetId="9">#REF!</definedName>
    <definedName name="Table26b" localSheetId="4">#REF!</definedName>
    <definedName name="Table26b" localSheetId="0">#REF!</definedName>
    <definedName name="Table26b" localSheetId="5">#REF!</definedName>
    <definedName name="Table26b" localSheetId="8">#REF!</definedName>
    <definedName name="Table26b" localSheetId="7">#REF!</definedName>
    <definedName name="Table26b" localSheetId="6">#REF!</definedName>
    <definedName name="Table26b" localSheetId="1">#REF!</definedName>
    <definedName name="Table26b" localSheetId="2">#REF!</definedName>
    <definedName name="Table26b">#REF!</definedName>
    <definedName name="table3" localSheetId="9">#REF!</definedName>
    <definedName name="table3" localSheetId="4">#REF!</definedName>
    <definedName name="table3" localSheetId="0">#REF!</definedName>
    <definedName name="table3" localSheetId="5">#REF!</definedName>
    <definedName name="table3" localSheetId="8">#REF!</definedName>
    <definedName name="table3" localSheetId="7">#REF!</definedName>
    <definedName name="table3" localSheetId="6">#REF!</definedName>
    <definedName name="table3" localSheetId="1">#REF!</definedName>
    <definedName name="table3" localSheetId="2">#REF!</definedName>
    <definedName name="table3">#REF!</definedName>
    <definedName name="table333" localSheetId="9">#REF!</definedName>
    <definedName name="table333" localSheetId="4">#REF!</definedName>
    <definedName name="table333" localSheetId="0">#REF!</definedName>
    <definedName name="table333" localSheetId="5">#REF!</definedName>
    <definedName name="table333" localSheetId="8">#REF!</definedName>
    <definedName name="table333" localSheetId="7">#REF!</definedName>
    <definedName name="table333" localSheetId="6">#REF!</definedName>
    <definedName name="table333" localSheetId="1">#REF!</definedName>
    <definedName name="table333" localSheetId="2">#REF!</definedName>
    <definedName name="table333">#REF!</definedName>
    <definedName name="table4" localSheetId="9">#REF!</definedName>
    <definedName name="table4" localSheetId="4">#REF!</definedName>
    <definedName name="table4" localSheetId="0">#REF!</definedName>
    <definedName name="table4" localSheetId="5">#REF!</definedName>
    <definedName name="table4" localSheetId="8">#REF!</definedName>
    <definedName name="table4" localSheetId="7">#REF!</definedName>
    <definedName name="table4" localSheetId="6">#REF!</definedName>
    <definedName name="table4" localSheetId="1">#REF!</definedName>
    <definedName name="table4" localSheetId="2">#REF!</definedName>
    <definedName name="table4">#REF!</definedName>
    <definedName name="table444" localSheetId="9">#REF!</definedName>
    <definedName name="table444" localSheetId="4">#REF!</definedName>
    <definedName name="table444" localSheetId="0">#REF!</definedName>
    <definedName name="table444" localSheetId="5">#REF!</definedName>
    <definedName name="table444" localSheetId="8">#REF!</definedName>
    <definedName name="table444" localSheetId="7">#REF!</definedName>
    <definedName name="table444" localSheetId="6">#REF!</definedName>
    <definedName name="table444" localSheetId="1">#REF!</definedName>
    <definedName name="table444" localSheetId="2">#REF!</definedName>
    <definedName name="table444">#REF!</definedName>
    <definedName name="table5" localSheetId="9">#REF!</definedName>
    <definedName name="table5" localSheetId="4">#REF!</definedName>
    <definedName name="table5" localSheetId="0">#REF!</definedName>
    <definedName name="table5" localSheetId="5">#REF!</definedName>
    <definedName name="table5" localSheetId="8">#REF!</definedName>
    <definedName name="table5" localSheetId="7">#REF!</definedName>
    <definedName name="table5" localSheetId="6">#REF!</definedName>
    <definedName name="table5" localSheetId="1">#REF!</definedName>
    <definedName name="table5" localSheetId="2">#REF!</definedName>
    <definedName name="table5">#REF!</definedName>
    <definedName name="table555" localSheetId="9">#REF!</definedName>
    <definedName name="table555" localSheetId="4">#REF!</definedName>
    <definedName name="table555" localSheetId="0">#REF!</definedName>
    <definedName name="table555" localSheetId="5">#REF!</definedName>
    <definedName name="table555" localSheetId="8">#REF!</definedName>
    <definedName name="table555" localSheetId="7">#REF!</definedName>
    <definedName name="table555" localSheetId="6">#REF!</definedName>
    <definedName name="table555" localSheetId="1">#REF!</definedName>
    <definedName name="table555" localSheetId="2">#REF!</definedName>
    <definedName name="table555">#REF!</definedName>
    <definedName name="_xlnm.Print_Titles" localSheetId="8">[23]Q5!$A$1:$C$65536,[23]Q5!$A$1:$IV$7</definedName>
    <definedName name="_xlnm.Print_Titles" localSheetId="6">[24]Q5!$A$1:$C$65536,[24]Q5!$A$1:$IV$7</definedName>
    <definedName name="_xlnm.Print_Titles" localSheetId="1">[24]Q5!$A$1:$C$65536,[24]Q5!$A$1:$IV$7</definedName>
    <definedName name="_xlnm.Print_Titles" localSheetId="2">[23]Q5!$A$1:$C$65536,[23]Q5!$A$1:$IV$7</definedName>
    <definedName name="_xlnm.Print_Titles">[25]Q5!$A$1:$C$65536,[25]Q5!$A$1:$IV$7</definedName>
    <definedName name="TMG_RPCH">[11]Q5!$E$40:$AH$40</definedName>
    <definedName name="TRISM" localSheetId="9">#REF!</definedName>
    <definedName name="TRISM" localSheetId="4">#REF!</definedName>
    <definedName name="TRISM" localSheetId="0">#REF!</definedName>
    <definedName name="TRISM" localSheetId="5">#REF!</definedName>
    <definedName name="TRISM" localSheetId="8">#REF!</definedName>
    <definedName name="TRISM" localSheetId="7">#REF!</definedName>
    <definedName name="TRISM" localSheetId="6">#REF!</definedName>
    <definedName name="TRISM" localSheetId="1">#REF!</definedName>
    <definedName name="TRISM" localSheetId="2">#REF!</definedName>
    <definedName name="TRISM">#REF!</definedName>
    <definedName name="TXG_RPCH">[11]Q5!$E$32:$AH$32</definedName>
    <definedName name="wrn.Main._.Economic._.Indicators." localSheetId="0" hidden="1">{"Main Economic Indicators",#N/A,FALSE,"C"}</definedName>
    <definedName name="wrn.Main._.Economic._.Indicators." localSheetId="8" hidden="1">{"Main Economic Indicators",#N/A,FALSE,"C"}</definedName>
    <definedName name="wrn.Main._.Economic._.Indicators." localSheetId="7" hidden="1">{"Main Economic Indicators",#N/A,FALSE,"C"}</definedName>
    <definedName name="wrn.Main._.Economic._.Indicators." localSheetId="6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2" hidden="1">{"Main Economic Indicators",#N/A,FALSE,"C"}</definedName>
    <definedName name="wrn.Main._.Economic._.Indicators." hidden="1">{"Main Economic Indicators",#N/A,FALSE,"C"}</definedName>
    <definedName name="XGS" localSheetId="9">#REF!</definedName>
    <definedName name="XGS" localSheetId="4">#REF!</definedName>
    <definedName name="XGS" localSheetId="0">#REF!</definedName>
    <definedName name="XGS" localSheetId="5">#REF!</definedName>
    <definedName name="XGS" localSheetId="8">#REF!</definedName>
    <definedName name="XGS" localSheetId="7">#REF!</definedName>
    <definedName name="XGS" localSheetId="6">#REF!</definedName>
    <definedName name="XGS" localSheetId="1">#REF!</definedName>
    <definedName name="XGS" localSheetId="2">#REF!</definedName>
    <definedName name="XGS">#REF!</definedName>
    <definedName name="xxWRS_1" localSheetId="9">#REF!</definedName>
    <definedName name="xxWRS_1" localSheetId="4">#REF!</definedName>
    <definedName name="xxWRS_1" localSheetId="0">#REF!</definedName>
    <definedName name="xxWRS_1" localSheetId="5">#REF!</definedName>
    <definedName name="xxWRS_1" localSheetId="8">#REF!</definedName>
    <definedName name="xxWRS_1" localSheetId="7">#REF!</definedName>
    <definedName name="xxWRS_1" localSheetId="6">#REF!</definedName>
    <definedName name="xxWRS_1" localSheetId="1">#REF!</definedName>
    <definedName name="xxWRS_1" localSheetId="2">#REF!</definedName>
    <definedName name="xxWRS_1">#REF!</definedName>
    <definedName name="xxWRS_2" localSheetId="9">#REF!</definedName>
    <definedName name="xxWRS_2" localSheetId="4">#REF!</definedName>
    <definedName name="xxWRS_2" localSheetId="0">#REF!</definedName>
    <definedName name="xxWRS_2" localSheetId="5">#REF!</definedName>
    <definedName name="xxWRS_2" localSheetId="8">#REF!</definedName>
    <definedName name="xxWRS_2" localSheetId="7">#REF!</definedName>
    <definedName name="xxWRS_2" localSheetId="6">#REF!</definedName>
    <definedName name="xxWRS_2" localSheetId="1">#REF!</definedName>
    <definedName name="xxWRS_2" localSheetId="2">#REF!</definedName>
    <definedName name="xxWRS_2">#REF!</definedName>
    <definedName name="xxWRS_3" localSheetId="9">#REF!</definedName>
    <definedName name="xxWRS_3" localSheetId="4">#REF!</definedName>
    <definedName name="xxWRS_3" localSheetId="0">#REF!</definedName>
    <definedName name="xxWRS_3" localSheetId="5">#REF!</definedName>
    <definedName name="xxWRS_3" localSheetId="8">#REF!</definedName>
    <definedName name="xxWRS_3" localSheetId="7">#REF!</definedName>
    <definedName name="xxWRS_3" localSheetId="6">#REF!</definedName>
    <definedName name="xxWRS_3" localSheetId="1">#REF!</definedName>
    <definedName name="xxWRS_3" localSheetId="2">#REF!</definedName>
    <definedName name="xxWRS_3">#REF!</definedName>
    <definedName name="xxWRS_4" localSheetId="9">#REF!</definedName>
    <definedName name="xxWRS_4" localSheetId="4">#REF!</definedName>
    <definedName name="xxWRS_4" localSheetId="0">#REF!</definedName>
    <definedName name="xxWRS_4" localSheetId="5">#REF!</definedName>
    <definedName name="xxWRS_4" localSheetId="8">#REF!</definedName>
    <definedName name="xxWRS_4" localSheetId="7">#REF!</definedName>
    <definedName name="xxWRS_4" localSheetId="6">#REF!</definedName>
    <definedName name="xxWRS_4" localSheetId="1">#REF!</definedName>
    <definedName name="xxWRS_4" localSheetId="2">#REF!</definedName>
    <definedName name="xxWRS_4">#REF!</definedName>
    <definedName name="xxWRS_5" localSheetId="9">#REF!</definedName>
    <definedName name="xxWRS_5" localSheetId="4">#REF!</definedName>
    <definedName name="xxWRS_5" localSheetId="0">#REF!</definedName>
    <definedName name="xxWRS_5" localSheetId="5">#REF!</definedName>
    <definedName name="xxWRS_5" localSheetId="8">#REF!</definedName>
    <definedName name="xxWRS_5" localSheetId="7">#REF!</definedName>
    <definedName name="xxWRS_5" localSheetId="6">#REF!</definedName>
    <definedName name="xxWRS_5" localSheetId="1">#REF!</definedName>
    <definedName name="xxWRS_5" localSheetId="2">#REF!</definedName>
    <definedName name="xxWRS_5">#REF!</definedName>
    <definedName name="xxWRS_6" localSheetId="9">#REF!</definedName>
    <definedName name="xxWRS_6" localSheetId="4">#REF!</definedName>
    <definedName name="xxWRS_6" localSheetId="0">#REF!</definedName>
    <definedName name="xxWRS_6" localSheetId="5">#REF!</definedName>
    <definedName name="xxWRS_6" localSheetId="8">#REF!</definedName>
    <definedName name="xxWRS_6" localSheetId="7">#REF!</definedName>
    <definedName name="xxWRS_6" localSheetId="6">#REF!</definedName>
    <definedName name="xxWRS_6" localSheetId="1">#REF!</definedName>
    <definedName name="xxWRS_6" localSheetId="2">#REF!</definedName>
    <definedName name="xxWRS_6">#REF!</definedName>
    <definedName name="xxWRS_7" localSheetId="9">#REF!</definedName>
    <definedName name="xxWRS_7" localSheetId="4">#REF!</definedName>
    <definedName name="xxWRS_7" localSheetId="0">#REF!</definedName>
    <definedName name="xxWRS_7" localSheetId="5">#REF!</definedName>
    <definedName name="xxWRS_7" localSheetId="8">#REF!</definedName>
    <definedName name="xxWRS_7" localSheetId="7">#REF!</definedName>
    <definedName name="xxWRS_7" localSheetId="6">#REF!</definedName>
    <definedName name="xxWRS_7" localSheetId="1">#REF!</definedName>
    <definedName name="xxWRS_7" localSheetId="2">#REF!</definedName>
    <definedName name="xxWRS_7">#REF!</definedName>
    <definedName name="Year" localSheetId="9">#REF!</definedName>
    <definedName name="Year" localSheetId="4">#REF!</definedName>
    <definedName name="Year" localSheetId="0">#REF!</definedName>
    <definedName name="Year" localSheetId="5">#REF!</definedName>
    <definedName name="Year" localSheetId="8">#REF!</definedName>
    <definedName name="Year" localSheetId="7">#REF!</definedName>
    <definedName name="Year" localSheetId="6">#REF!</definedName>
    <definedName name="Year" localSheetId="1">#REF!</definedName>
    <definedName name="Year" localSheetId="2">#REF!</definedName>
    <definedName name="Year">#REF!</definedName>
    <definedName name="Z_1A8C061B_2301_11D3_BFD1_000039E37209_.wvu.Cols" localSheetId="9" hidden="1">#REF!,#REF!,#REF!</definedName>
    <definedName name="Z_1A8C061B_2301_11D3_BFD1_000039E37209_.wvu.Cols" localSheetId="4" hidden="1">#REF!,#REF!,#REF!</definedName>
    <definedName name="Z_1A8C061B_2301_11D3_BFD1_000039E37209_.wvu.Cols" localSheetId="0" hidden="1">#REF!,#REF!,#REF!</definedName>
    <definedName name="Z_1A8C061B_2301_11D3_BFD1_000039E37209_.wvu.Cols" localSheetId="5" hidden="1">#REF!,#REF!,#REF!</definedName>
    <definedName name="Z_1A8C061B_2301_11D3_BFD1_000039E37209_.wvu.Cols" localSheetId="8" hidden="1">#REF!,#REF!,#REF!</definedName>
    <definedName name="Z_1A8C061B_2301_11D3_BFD1_000039E37209_.wvu.Cols" localSheetId="7" hidden="1">#REF!,#REF!,#REF!</definedName>
    <definedName name="Z_1A8C061B_2301_11D3_BFD1_000039E37209_.wvu.Cols" localSheetId="6" hidden="1">#REF!,#REF!,#REF!</definedName>
    <definedName name="Z_1A8C061B_2301_11D3_BFD1_000039E37209_.wvu.Cols" localSheetId="1" hidden="1">#REF!,#REF!,#REF!</definedName>
    <definedName name="Z_1A8C061B_2301_11D3_BFD1_000039E37209_.wvu.Cols" localSheetId="2" hidden="1">#REF!,#REF!,#REF!</definedName>
    <definedName name="Z_1A8C061B_2301_11D3_BFD1_000039E37209_.wvu.Cols" hidden="1">#REF!,#REF!,#REF!</definedName>
    <definedName name="Z_1A8C061B_2301_11D3_BFD1_000039E37209_.wvu.Rows" localSheetId="9" hidden="1">#REF!,#REF!,#REF!</definedName>
    <definedName name="Z_1A8C061B_2301_11D3_BFD1_000039E37209_.wvu.Rows" localSheetId="4" hidden="1">#REF!,#REF!,#REF!</definedName>
    <definedName name="Z_1A8C061B_2301_11D3_BFD1_000039E37209_.wvu.Rows" localSheetId="0" hidden="1">#REF!,#REF!,#REF!</definedName>
    <definedName name="Z_1A8C061B_2301_11D3_BFD1_000039E37209_.wvu.Rows" localSheetId="5" hidden="1">#REF!,#REF!,#REF!</definedName>
    <definedName name="Z_1A8C061B_2301_11D3_BFD1_000039E37209_.wvu.Rows" localSheetId="8" hidden="1">#REF!,#REF!,#REF!</definedName>
    <definedName name="Z_1A8C061B_2301_11D3_BFD1_000039E37209_.wvu.Rows" localSheetId="7" hidden="1">#REF!,#REF!,#REF!</definedName>
    <definedName name="Z_1A8C061B_2301_11D3_BFD1_000039E37209_.wvu.Rows" localSheetId="6" hidden="1">#REF!,#REF!,#REF!</definedName>
    <definedName name="Z_1A8C061B_2301_11D3_BFD1_000039E37209_.wvu.Rows" localSheetId="1" hidden="1">#REF!,#REF!,#REF!</definedName>
    <definedName name="Z_1A8C061B_2301_11D3_BFD1_000039E37209_.wvu.Rows" localSheetId="2" hidden="1">#REF!,#REF!,#REF!</definedName>
    <definedName name="Z_1A8C061B_2301_11D3_BFD1_000039E37209_.wvu.Rows" hidden="1">#REF!,#REF!,#REF!</definedName>
    <definedName name="Z_1A8C061C_2301_11D3_BFD1_000039E37209_.wvu.Cols" localSheetId="9" hidden="1">#REF!,#REF!,#REF!</definedName>
    <definedName name="Z_1A8C061C_2301_11D3_BFD1_000039E37209_.wvu.Cols" localSheetId="4" hidden="1">#REF!,#REF!,#REF!</definedName>
    <definedName name="Z_1A8C061C_2301_11D3_BFD1_000039E37209_.wvu.Cols" localSheetId="0" hidden="1">#REF!,#REF!,#REF!</definedName>
    <definedName name="Z_1A8C061C_2301_11D3_BFD1_000039E37209_.wvu.Cols" localSheetId="5" hidden="1">#REF!,#REF!,#REF!</definedName>
    <definedName name="Z_1A8C061C_2301_11D3_BFD1_000039E37209_.wvu.Cols" localSheetId="8" hidden="1">#REF!,#REF!,#REF!</definedName>
    <definedName name="Z_1A8C061C_2301_11D3_BFD1_000039E37209_.wvu.Cols" localSheetId="7" hidden="1">#REF!,#REF!,#REF!</definedName>
    <definedName name="Z_1A8C061C_2301_11D3_BFD1_000039E37209_.wvu.Cols" localSheetId="6" hidden="1">#REF!,#REF!,#REF!</definedName>
    <definedName name="Z_1A8C061C_2301_11D3_BFD1_000039E37209_.wvu.Cols" localSheetId="1" hidden="1">#REF!,#REF!,#REF!</definedName>
    <definedName name="Z_1A8C061C_2301_11D3_BFD1_000039E37209_.wvu.Cols" localSheetId="2" hidden="1">#REF!,#REF!,#REF!</definedName>
    <definedName name="Z_1A8C061C_2301_11D3_BFD1_000039E37209_.wvu.Cols" hidden="1">#REF!,#REF!,#REF!</definedName>
    <definedName name="Z_1A8C061C_2301_11D3_BFD1_000039E37209_.wvu.Rows" localSheetId="9" hidden="1">#REF!,#REF!,#REF!</definedName>
    <definedName name="Z_1A8C061C_2301_11D3_BFD1_000039E37209_.wvu.Rows" localSheetId="4" hidden="1">#REF!,#REF!,#REF!</definedName>
    <definedName name="Z_1A8C061C_2301_11D3_BFD1_000039E37209_.wvu.Rows" localSheetId="0" hidden="1">#REF!,#REF!,#REF!</definedName>
    <definedName name="Z_1A8C061C_2301_11D3_BFD1_000039E37209_.wvu.Rows" localSheetId="5" hidden="1">#REF!,#REF!,#REF!</definedName>
    <definedName name="Z_1A8C061C_2301_11D3_BFD1_000039E37209_.wvu.Rows" localSheetId="8" hidden="1">#REF!,#REF!,#REF!</definedName>
    <definedName name="Z_1A8C061C_2301_11D3_BFD1_000039E37209_.wvu.Rows" localSheetId="7" hidden="1">#REF!,#REF!,#REF!</definedName>
    <definedName name="Z_1A8C061C_2301_11D3_BFD1_000039E37209_.wvu.Rows" localSheetId="6" hidden="1">#REF!,#REF!,#REF!</definedName>
    <definedName name="Z_1A8C061C_2301_11D3_BFD1_000039E37209_.wvu.Rows" localSheetId="1" hidden="1">#REF!,#REF!,#REF!</definedName>
    <definedName name="Z_1A8C061C_2301_11D3_BFD1_000039E37209_.wvu.Rows" localSheetId="2" hidden="1">#REF!,#REF!,#REF!</definedName>
    <definedName name="Z_1A8C061C_2301_11D3_BFD1_000039E37209_.wvu.Rows" hidden="1">#REF!,#REF!,#REF!</definedName>
    <definedName name="Z_1A8C061E_2301_11D3_BFD1_000039E37209_.wvu.Cols" localSheetId="9" hidden="1">#REF!,#REF!,#REF!</definedName>
    <definedName name="Z_1A8C061E_2301_11D3_BFD1_000039E37209_.wvu.Cols" localSheetId="4" hidden="1">#REF!,#REF!,#REF!</definedName>
    <definedName name="Z_1A8C061E_2301_11D3_BFD1_000039E37209_.wvu.Cols" localSheetId="0" hidden="1">#REF!,#REF!,#REF!</definedName>
    <definedName name="Z_1A8C061E_2301_11D3_BFD1_000039E37209_.wvu.Cols" localSheetId="5" hidden="1">#REF!,#REF!,#REF!</definedName>
    <definedName name="Z_1A8C061E_2301_11D3_BFD1_000039E37209_.wvu.Cols" localSheetId="8" hidden="1">#REF!,#REF!,#REF!</definedName>
    <definedName name="Z_1A8C061E_2301_11D3_BFD1_000039E37209_.wvu.Cols" localSheetId="7" hidden="1">#REF!,#REF!,#REF!</definedName>
    <definedName name="Z_1A8C061E_2301_11D3_BFD1_000039E37209_.wvu.Cols" localSheetId="6" hidden="1">#REF!,#REF!,#REF!</definedName>
    <definedName name="Z_1A8C061E_2301_11D3_BFD1_000039E37209_.wvu.Cols" localSheetId="1" hidden="1">#REF!,#REF!,#REF!</definedName>
    <definedName name="Z_1A8C061E_2301_11D3_BFD1_000039E37209_.wvu.Cols" localSheetId="2" hidden="1">#REF!,#REF!,#REF!</definedName>
    <definedName name="Z_1A8C061E_2301_11D3_BFD1_000039E37209_.wvu.Cols" hidden="1">#REF!,#REF!,#REF!</definedName>
    <definedName name="Z_1A8C061E_2301_11D3_BFD1_000039E37209_.wvu.Rows" localSheetId="9" hidden="1">#REF!,#REF!,#REF!</definedName>
    <definedName name="Z_1A8C061E_2301_11D3_BFD1_000039E37209_.wvu.Rows" localSheetId="4" hidden="1">#REF!,#REF!,#REF!</definedName>
    <definedName name="Z_1A8C061E_2301_11D3_BFD1_000039E37209_.wvu.Rows" localSheetId="0" hidden="1">#REF!,#REF!,#REF!</definedName>
    <definedName name="Z_1A8C061E_2301_11D3_BFD1_000039E37209_.wvu.Rows" localSheetId="5" hidden="1">#REF!,#REF!,#REF!</definedName>
    <definedName name="Z_1A8C061E_2301_11D3_BFD1_000039E37209_.wvu.Rows" localSheetId="8" hidden="1">#REF!,#REF!,#REF!</definedName>
    <definedName name="Z_1A8C061E_2301_11D3_BFD1_000039E37209_.wvu.Rows" localSheetId="7" hidden="1">#REF!,#REF!,#REF!</definedName>
    <definedName name="Z_1A8C061E_2301_11D3_BFD1_000039E37209_.wvu.Rows" localSheetId="6" hidden="1">#REF!,#REF!,#REF!</definedName>
    <definedName name="Z_1A8C061E_2301_11D3_BFD1_000039E37209_.wvu.Rows" localSheetId="1" hidden="1">#REF!,#REF!,#REF!</definedName>
    <definedName name="Z_1A8C061E_2301_11D3_BFD1_000039E37209_.wvu.Rows" localSheetId="2" hidden="1">#REF!,#REF!,#REF!</definedName>
    <definedName name="Z_1A8C061E_2301_11D3_BFD1_000039E37209_.wvu.Rows" hidden="1">#REF!,#REF!,#REF!</definedName>
    <definedName name="Z_1A8C061F_2301_11D3_BFD1_000039E37209_.wvu.Cols" localSheetId="9" hidden="1">#REF!,#REF!,#REF!</definedName>
    <definedName name="Z_1A8C061F_2301_11D3_BFD1_000039E37209_.wvu.Cols" localSheetId="4" hidden="1">#REF!,#REF!,#REF!</definedName>
    <definedName name="Z_1A8C061F_2301_11D3_BFD1_000039E37209_.wvu.Cols" localSheetId="0" hidden="1">#REF!,#REF!,#REF!</definedName>
    <definedName name="Z_1A8C061F_2301_11D3_BFD1_000039E37209_.wvu.Cols" localSheetId="5" hidden="1">#REF!,#REF!,#REF!</definedName>
    <definedName name="Z_1A8C061F_2301_11D3_BFD1_000039E37209_.wvu.Cols" localSheetId="8" hidden="1">#REF!,#REF!,#REF!</definedName>
    <definedName name="Z_1A8C061F_2301_11D3_BFD1_000039E37209_.wvu.Cols" localSheetId="7" hidden="1">#REF!,#REF!,#REF!</definedName>
    <definedName name="Z_1A8C061F_2301_11D3_BFD1_000039E37209_.wvu.Cols" localSheetId="6" hidden="1">#REF!,#REF!,#REF!</definedName>
    <definedName name="Z_1A8C061F_2301_11D3_BFD1_000039E37209_.wvu.Cols" localSheetId="1" hidden="1">#REF!,#REF!,#REF!</definedName>
    <definedName name="Z_1A8C061F_2301_11D3_BFD1_000039E37209_.wvu.Cols" localSheetId="2" hidden="1">#REF!,#REF!,#REF!</definedName>
    <definedName name="Z_1A8C061F_2301_11D3_BFD1_000039E37209_.wvu.Cols" hidden="1">#REF!,#REF!,#REF!</definedName>
    <definedName name="Z_1A8C061F_2301_11D3_BFD1_000039E37209_.wvu.Rows" localSheetId="9" hidden="1">#REF!,#REF!,#REF!</definedName>
    <definedName name="Z_1A8C061F_2301_11D3_BFD1_000039E37209_.wvu.Rows" localSheetId="4" hidden="1">#REF!,#REF!,#REF!</definedName>
    <definedName name="Z_1A8C061F_2301_11D3_BFD1_000039E37209_.wvu.Rows" localSheetId="0" hidden="1">#REF!,#REF!,#REF!</definedName>
    <definedName name="Z_1A8C061F_2301_11D3_BFD1_000039E37209_.wvu.Rows" localSheetId="5" hidden="1">#REF!,#REF!,#REF!</definedName>
    <definedName name="Z_1A8C061F_2301_11D3_BFD1_000039E37209_.wvu.Rows" localSheetId="8" hidden="1">#REF!,#REF!,#REF!</definedName>
    <definedName name="Z_1A8C061F_2301_11D3_BFD1_000039E37209_.wvu.Rows" localSheetId="7" hidden="1">#REF!,#REF!,#REF!</definedName>
    <definedName name="Z_1A8C061F_2301_11D3_BFD1_000039E37209_.wvu.Rows" localSheetId="6" hidden="1">#REF!,#REF!,#REF!</definedName>
    <definedName name="Z_1A8C061F_2301_11D3_BFD1_000039E37209_.wvu.Rows" localSheetId="1" hidden="1">#REF!,#REF!,#REF!</definedName>
    <definedName name="Z_1A8C061F_2301_11D3_BFD1_000039E37209_.wvu.Rows" localSheetId="2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4" l="1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53" i="4"/>
  <c r="S91" i="8" l="1"/>
  <c r="S90" i="8"/>
  <c r="S89" i="8"/>
  <c r="S88" i="8"/>
  <c r="S87" i="8"/>
  <c r="S86" i="8"/>
  <c r="S85" i="8"/>
  <c r="S84" i="8"/>
  <c r="S83" i="8"/>
  <c r="S82" i="8"/>
  <c r="S81" i="8"/>
  <c r="S80" i="8"/>
  <c r="S79" i="8"/>
  <c r="S78" i="8"/>
  <c r="S77" i="8"/>
  <c r="S76" i="8"/>
  <c r="S75" i="8"/>
  <c r="S74" i="8"/>
  <c r="S73" i="8"/>
  <c r="S72" i="8"/>
  <c r="S71" i="8"/>
  <c r="S70" i="8"/>
  <c r="S69" i="8"/>
  <c r="S68" i="8"/>
  <c r="L94" i="8"/>
  <c r="L93" i="8"/>
  <c r="L92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S60" i="8"/>
  <c r="S59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5" i="8"/>
  <c r="S44" i="8"/>
  <c r="S43" i="8"/>
  <c r="S42" i="8"/>
  <c r="S41" i="8"/>
  <c r="S40" i="8"/>
  <c r="S39" i="8"/>
  <c r="S38" i="8"/>
  <c r="S37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5" i="8"/>
  <c r="E120" i="15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5" i="8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1" i="15"/>
  <c r="E122" i="15"/>
  <c r="E123" i="15"/>
  <c r="E124" i="15"/>
  <c r="E5" i="15"/>
  <c r="C88" i="4" l="1"/>
  <c r="E88" i="4" s="1"/>
  <c r="F53" i="13" l="1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211" i="13"/>
  <c r="H212" i="13"/>
  <c r="H213" i="13"/>
  <c r="H214" i="13"/>
  <c r="H215" i="13"/>
  <c r="H216" i="13"/>
  <c r="H217" i="13"/>
  <c r="H218" i="13"/>
  <c r="H219" i="13"/>
  <c r="H220" i="13"/>
  <c r="H221" i="13"/>
  <c r="H222" i="13"/>
  <c r="H223" i="13"/>
  <c r="H224" i="13"/>
  <c r="H225" i="13"/>
  <c r="H226" i="13"/>
  <c r="H227" i="13"/>
  <c r="H228" i="13"/>
  <c r="H229" i="13"/>
  <c r="H230" i="13"/>
  <c r="H231" i="13"/>
  <c r="H232" i="13"/>
  <c r="H233" i="13"/>
  <c r="H234" i="13"/>
  <c r="H235" i="13"/>
  <c r="H236" i="13"/>
  <c r="H237" i="13"/>
  <c r="H238" i="13"/>
  <c r="H239" i="13"/>
  <c r="H240" i="13"/>
  <c r="H241" i="13"/>
  <c r="H242" i="13"/>
  <c r="H243" i="13"/>
  <c r="H244" i="13"/>
  <c r="H245" i="13"/>
  <c r="H246" i="13"/>
  <c r="H247" i="13"/>
  <c r="H248" i="13"/>
  <c r="H249" i="13"/>
  <c r="H250" i="13"/>
  <c r="H251" i="13"/>
  <c r="H252" i="13"/>
  <c r="H253" i="13"/>
  <c r="H254" i="13"/>
  <c r="H255" i="13"/>
  <c r="H256" i="13"/>
  <c r="H257" i="13"/>
  <c r="H258" i="13"/>
  <c r="H259" i="13"/>
  <c r="H260" i="13"/>
  <c r="H261" i="13"/>
  <c r="H262" i="13"/>
  <c r="H263" i="13"/>
  <c r="H264" i="13"/>
  <c r="H265" i="13"/>
  <c r="H266" i="13"/>
  <c r="H267" i="13"/>
  <c r="H268" i="13"/>
  <c r="H269" i="13"/>
  <c r="H270" i="13"/>
  <c r="H271" i="13"/>
  <c r="H272" i="13"/>
  <c r="H273" i="13"/>
  <c r="H274" i="13"/>
  <c r="H275" i="13"/>
  <c r="H276" i="13"/>
  <c r="H277" i="13"/>
  <c r="H278" i="13"/>
  <c r="H279" i="13"/>
  <c r="H280" i="13"/>
  <c r="H281" i="13"/>
  <c r="H282" i="13"/>
  <c r="H283" i="13"/>
  <c r="H284" i="13"/>
  <c r="H285" i="13"/>
  <c r="H286" i="13"/>
  <c r="H287" i="13"/>
  <c r="H288" i="13"/>
  <c r="H289" i="13"/>
  <c r="H290" i="13"/>
  <c r="H291" i="13"/>
  <c r="H292" i="13"/>
  <c r="H293" i="13"/>
  <c r="H294" i="13"/>
  <c r="H295" i="13"/>
  <c r="H296" i="13"/>
  <c r="H297" i="13"/>
  <c r="H298" i="13"/>
  <c r="H299" i="13"/>
  <c r="H300" i="13"/>
  <c r="H301" i="13"/>
  <c r="H302" i="13"/>
  <c r="H303" i="13"/>
  <c r="H304" i="13"/>
  <c r="H305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25" i="13"/>
  <c r="H326" i="13"/>
  <c r="H327" i="13"/>
  <c r="H328" i="13"/>
  <c r="H329" i="13"/>
  <c r="H330" i="13"/>
  <c r="H331" i="13"/>
  <c r="H332" i="13"/>
  <c r="H333" i="13"/>
  <c r="H334" i="13"/>
  <c r="H335" i="13"/>
  <c r="H336" i="13"/>
  <c r="H337" i="13"/>
  <c r="H338" i="13"/>
  <c r="H339" i="13"/>
  <c r="H340" i="13"/>
  <c r="H341" i="13"/>
  <c r="H342" i="13"/>
  <c r="H343" i="13"/>
  <c r="H344" i="13"/>
  <c r="H345" i="13"/>
  <c r="H346" i="13"/>
  <c r="H347" i="13"/>
  <c r="H348" i="13"/>
  <c r="H349" i="13"/>
  <c r="H350" i="13"/>
  <c r="H351" i="13"/>
  <c r="H352" i="13"/>
  <c r="H353" i="13"/>
  <c r="H354" i="13"/>
  <c r="H355" i="13"/>
  <c r="H356" i="13"/>
  <c r="H357" i="13"/>
  <c r="H358" i="13"/>
  <c r="H359" i="13"/>
  <c r="H360" i="13"/>
  <c r="H361" i="13"/>
  <c r="H362" i="13"/>
  <c r="H363" i="13"/>
  <c r="H364" i="13"/>
  <c r="H365" i="13"/>
  <c r="H366" i="13"/>
  <c r="H367" i="13"/>
  <c r="H368" i="13"/>
  <c r="H369" i="13"/>
  <c r="H370" i="13"/>
  <c r="H371" i="13"/>
  <c r="H372" i="13"/>
  <c r="H373" i="13"/>
  <c r="H374" i="13"/>
  <c r="H375" i="13"/>
  <c r="H376" i="13"/>
  <c r="H377" i="13"/>
  <c r="H378" i="13"/>
  <c r="H379" i="13"/>
  <c r="H380" i="13"/>
  <c r="H381" i="13"/>
  <c r="H382" i="13"/>
  <c r="H383" i="13"/>
  <c r="H384" i="13"/>
  <c r="H385" i="13"/>
  <c r="H386" i="13"/>
  <c r="H387" i="13"/>
  <c r="H388" i="13"/>
  <c r="H389" i="13"/>
  <c r="H390" i="13"/>
  <c r="H391" i="13"/>
  <c r="H392" i="13"/>
  <c r="H393" i="13"/>
  <c r="H394" i="13"/>
  <c r="H395" i="13"/>
  <c r="H396" i="13"/>
  <c r="H397" i="13"/>
  <c r="H398" i="13"/>
  <c r="H399" i="13"/>
  <c r="H400" i="13"/>
  <c r="H401" i="13"/>
  <c r="H402" i="13"/>
  <c r="H403" i="13"/>
  <c r="H404" i="13"/>
  <c r="H405" i="13"/>
  <c r="H406" i="13"/>
  <c r="H407" i="13"/>
  <c r="H408" i="13"/>
  <c r="H409" i="13"/>
  <c r="H410" i="13"/>
  <c r="H411" i="13"/>
  <c r="H412" i="13"/>
  <c r="H413" i="13"/>
  <c r="H414" i="13"/>
  <c r="H415" i="13"/>
  <c r="H416" i="13"/>
  <c r="H417" i="13"/>
  <c r="H418" i="13"/>
  <c r="H419" i="13"/>
  <c r="H420" i="13"/>
  <c r="H421" i="13"/>
  <c r="H422" i="13"/>
  <c r="H423" i="13"/>
  <c r="H424" i="13"/>
  <c r="H425" i="13"/>
  <c r="H426" i="13"/>
  <c r="H427" i="13"/>
  <c r="H428" i="13"/>
  <c r="H429" i="13"/>
  <c r="H430" i="13"/>
  <c r="H431" i="13"/>
  <c r="H432" i="13"/>
  <c r="H433" i="13"/>
  <c r="H434" i="13"/>
  <c r="H435" i="13"/>
  <c r="H436" i="13"/>
  <c r="H437" i="13"/>
  <c r="H438" i="13"/>
  <c r="H439" i="13"/>
  <c r="H440" i="13"/>
  <c r="H441" i="13"/>
  <c r="H442" i="13"/>
  <c r="H443" i="13"/>
  <c r="H444" i="13"/>
  <c r="H445" i="13"/>
  <c r="H446" i="13"/>
  <c r="H447" i="13"/>
  <c r="H448" i="13"/>
  <c r="H449" i="13"/>
  <c r="H450" i="13"/>
  <c r="H451" i="13"/>
  <c r="H452" i="13"/>
  <c r="H453" i="13"/>
  <c r="H454" i="13"/>
  <c r="H455" i="13"/>
  <c r="H456" i="13"/>
  <c r="H457" i="13"/>
  <c r="H458" i="13"/>
  <c r="H459" i="13"/>
  <c r="H460" i="13"/>
  <c r="H461" i="13"/>
  <c r="H462" i="13"/>
  <c r="H463" i="13"/>
  <c r="H464" i="13"/>
  <c r="H465" i="13"/>
  <c r="H466" i="13"/>
  <c r="H467" i="13"/>
  <c r="H468" i="13"/>
  <c r="H469" i="13"/>
  <c r="H470" i="13"/>
  <c r="H471" i="13"/>
  <c r="H472" i="13"/>
  <c r="H473" i="13"/>
  <c r="H474" i="13"/>
  <c r="H475" i="13"/>
  <c r="H476" i="13"/>
  <c r="H477" i="13"/>
  <c r="H478" i="13"/>
  <c r="H479" i="13"/>
  <c r="H480" i="13"/>
  <c r="H481" i="13"/>
  <c r="H482" i="13"/>
  <c r="H483" i="13"/>
  <c r="H484" i="13"/>
  <c r="H485" i="13"/>
  <c r="H486" i="13"/>
  <c r="H487" i="13"/>
  <c r="H488" i="13"/>
  <c r="H489" i="13"/>
  <c r="H490" i="13"/>
  <c r="H491" i="13"/>
  <c r="H492" i="13"/>
  <c r="H493" i="13"/>
  <c r="H494" i="13"/>
  <c r="H495" i="13"/>
  <c r="H496" i="13"/>
  <c r="H497" i="13"/>
  <c r="H498" i="13"/>
  <c r="H499" i="13"/>
  <c r="H500" i="13"/>
  <c r="H501" i="13"/>
  <c r="H502" i="13"/>
  <c r="H503" i="13"/>
  <c r="H504" i="13"/>
  <c r="H505" i="13"/>
  <c r="H506" i="13"/>
  <c r="H507" i="13"/>
  <c r="H508" i="13"/>
  <c r="H509" i="13"/>
  <c r="H510" i="13"/>
  <c r="H511" i="13"/>
  <c r="H512" i="13"/>
  <c r="H513" i="13"/>
  <c r="H514" i="13"/>
  <c r="H515" i="13"/>
  <c r="H516" i="13"/>
  <c r="H517" i="13"/>
  <c r="H518" i="13"/>
  <c r="H519" i="13"/>
  <c r="H520" i="13"/>
  <c r="H521" i="13"/>
  <c r="H522" i="13"/>
  <c r="H523" i="13"/>
  <c r="H524" i="13"/>
  <c r="H525" i="13"/>
  <c r="H526" i="13"/>
  <c r="H527" i="13"/>
  <c r="H528" i="13"/>
  <c r="H529" i="13"/>
  <c r="H530" i="13"/>
  <c r="H531" i="13"/>
  <c r="H532" i="13"/>
  <c r="H533" i="13"/>
  <c r="H534" i="13"/>
  <c r="H535" i="13"/>
  <c r="H536" i="13"/>
  <c r="H537" i="13"/>
  <c r="H538" i="13"/>
  <c r="H539" i="13"/>
  <c r="H540" i="13"/>
  <c r="H541" i="13"/>
  <c r="H542" i="13"/>
  <c r="H543" i="13"/>
  <c r="H544" i="13"/>
  <c r="H545" i="13"/>
  <c r="H546" i="13"/>
  <c r="H547" i="13"/>
  <c r="H548" i="13"/>
  <c r="H549" i="13"/>
  <c r="H550" i="13"/>
  <c r="H551" i="13"/>
  <c r="H552" i="13"/>
  <c r="H553" i="13"/>
  <c r="H554" i="13"/>
  <c r="H555" i="13"/>
  <c r="H556" i="13"/>
  <c r="H557" i="13"/>
  <c r="H558" i="13"/>
  <c r="H559" i="13"/>
  <c r="H560" i="13"/>
  <c r="H561" i="13"/>
  <c r="H562" i="13"/>
  <c r="H563" i="13"/>
  <c r="H564" i="13"/>
  <c r="H565" i="13"/>
  <c r="H566" i="13"/>
  <c r="H567" i="13"/>
  <c r="H568" i="13"/>
  <c r="H569" i="13"/>
  <c r="H570" i="13"/>
  <c r="H571" i="13"/>
  <c r="H572" i="13"/>
  <c r="H573" i="13"/>
  <c r="H574" i="13"/>
  <c r="H575" i="13"/>
  <c r="H576" i="13"/>
  <c r="H577" i="13"/>
  <c r="H578" i="13"/>
  <c r="H579" i="13"/>
  <c r="H580" i="13"/>
  <c r="H581" i="13"/>
  <c r="H582" i="13"/>
  <c r="H583" i="13"/>
  <c r="H584" i="13"/>
  <c r="H585" i="13"/>
  <c r="H586" i="13"/>
  <c r="H587" i="13"/>
  <c r="H588" i="13"/>
  <c r="H589" i="13"/>
  <c r="H590" i="13"/>
  <c r="H591" i="13"/>
  <c r="H592" i="13"/>
  <c r="H593" i="13"/>
  <c r="H594" i="13"/>
  <c r="H595" i="13"/>
  <c r="H596" i="13"/>
  <c r="H597" i="13"/>
  <c r="H598" i="13"/>
  <c r="H599" i="13"/>
  <c r="H600" i="13"/>
  <c r="H601" i="13"/>
  <c r="H602" i="13"/>
  <c r="H603" i="13"/>
  <c r="H604" i="13"/>
  <c r="H605" i="13"/>
  <c r="H606" i="13"/>
  <c r="H607" i="13"/>
  <c r="H608" i="13"/>
  <c r="H609" i="13"/>
  <c r="H610" i="13"/>
  <c r="H611" i="13"/>
  <c r="H612" i="13"/>
  <c r="H613" i="13"/>
  <c r="H614" i="13"/>
  <c r="H615" i="13"/>
  <c r="H616" i="13"/>
  <c r="H41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F197" i="13"/>
  <c r="F198" i="13"/>
  <c r="F199" i="13"/>
  <c r="F200" i="13"/>
  <c r="F201" i="13"/>
  <c r="F202" i="13"/>
  <c r="F203" i="13"/>
  <c r="F204" i="13"/>
  <c r="F205" i="13"/>
  <c r="F206" i="13"/>
  <c r="F207" i="13"/>
  <c r="F208" i="13"/>
  <c r="F209" i="13"/>
  <c r="F210" i="13"/>
  <c r="F211" i="13"/>
  <c r="F212" i="13"/>
  <c r="F213" i="13"/>
  <c r="F214" i="13"/>
  <c r="F215" i="13"/>
  <c r="F216" i="13"/>
  <c r="F217" i="13"/>
  <c r="F218" i="13"/>
  <c r="F219" i="13"/>
  <c r="F220" i="13"/>
  <c r="F221" i="13"/>
  <c r="F222" i="13"/>
  <c r="F223" i="13"/>
  <c r="F224" i="13"/>
  <c r="F225" i="13"/>
  <c r="F226" i="13"/>
  <c r="F227" i="13"/>
  <c r="F228" i="13"/>
  <c r="F229" i="13"/>
  <c r="F230" i="13"/>
  <c r="F231" i="13"/>
  <c r="F232" i="13"/>
  <c r="F233" i="13"/>
  <c r="F234" i="13"/>
  <c r="F235" i="13"/>
  <c r="F236" i="13"/>
  <c r="F237" i="13"/>
  <c r="F238" i="13"/>
  <c r="F239" i="13"/>
  <c r="F240" i="13"/>
  <c r="F241" i="13"/>
  <c r="F242" i="13"/>
  <c r="F243" i="13"/>
  <c r="F244" i="13"/>
  <c r="F245" i="13"/>
  <c r="F246" i="13"/>
  <c r="F247" i="13"/>
  <c r="F248" i="13"/>
  <c r="F249" i="13"/>
  <c r="F250" i="13"/>
  <c r="F251" i="13"/>
  <c r="F252" i="13"/>
  <c r="F253" i="13"/>
  <c r="F254" i="13"/>
  <c r="F255" i="13"/>
  <c r="F256" i="13"/>
  <c r="F257" i="13"/>
  <c r="F258" i="13"/>
  <c r="F259" i="13"/>
  <c r="F260" i="13"/>
  <c r="F261" i="13"/>
  <c r="F262" i="13"/>
  <c r="F263" i="13"/>
  <c r="F264" i="13"/>
  <c r="F265" i="13"/>
  <c r="F266" i="13"/>
  <c r="F267" i="13"/>
  <c r="F268" i="13"/>
  <c r="F269" i="13"/>
  <c r="F270" i="13"/>
  <c r="F271" i="13"/>
  <c r="F272" i="13"/>
  <c r="F273" i="13"/>
  <c r="F274" i="13"/>
  <c r="F275" i="13"/>
  <c r="F276" i="13"/>
  <c r="F277" i="13"/>
  <c r="F278" i="13"/>
  <c r="F279" i="13"/>
  <c r="F280" i="13"/>
  <c r="F281" i="13"/>
  <c r="F282" i="13"/>
  <c r="F283" i="13"/>
  <c r="F284" i="13"/>
  <c r="F285" i="13"/>
  <c r="F286" i="13"/>
  <c r="F287" i="13"/>
  <c r="F288" i="13"/>
  <c r="F289" i="13"/>
  <c r="F290" i="13"/>
  <c r="F291" i="13"/>
  <c r="F292" i="13"/>
  <c r="F293" i="13"/>
  <c r="F294" i="13"/>
  <c r="F295" i="13"/>
  <c r="F296" i="13"/>
  <c r="F297" i="13"/>
  <c r="F298" i="13"/>
  <c r="F299" i="13"/>
  <c r="F300" i="13"/>
  <c r="F301" i="13"/>
  <c r="F302" i="13"/>
  <c r="F303" i="13"/>
  <c r="F304" i="13"/>
  <c r="F305" i="13"/>
  <c r="F306" i="13"/>
  <c r="F307" i="13"/>
  <c r="F308" i="13"/>
  <c r="F309" i="13"/>
  <c r="F310" i="13"/>
  <c r="F311" i="13"/>
  <c r="F312" i="13"/>
  <c r="F313" i="13"/>
  <c r="F314" i="13"/>
  <c r="F315" i="13"/>
  <c r="F316" i="13"/>
  <c r="F317" i="13"/>
  <c r="F318" i="13"/>
  <c r="F319" i="13"/>
  <c r="F320" i="13"/>
  <c r="F321" i="13"/>
  <c r="F322" i="13"/>
  <c r="F323" i="13"/>
  <c r="F324" i="13"/>
  <c r="F325" i="13"/>
  <c r="F326" i="13"/>
  <c r="F327" i="13"/>
  <c r="F328" i="13"/>
  <c r="F329" i="13"/>
  <c r="F330" i="13"/>
  <c r="F331" i="13"/>
  <c r="F332" i="13"/>
  <c r="F333" i="13"/>
  <c r="F334" i="13"/>
  <c r="F335" i="13"/>
  <c r="F336" i="13"/>
  <c r="F337" i="13"/>
  <c r="F338" i="13"/>
  <c r="F339" i="13"/>
  <c r="F340" i="13"/>
  <c r="F341" i="13"/>
  <c r="F342" i="13"/>
  <c r="F343" i="13"/>
  <c r="F344" i="13"/>
  <c r="F345" i="13"/>
  <c r="F346" i="13"/>
  <c r="F347" i="13"/>
  <c r="F348" i="13"/>
  <c r="F349" i="13"/>
  <c r="F350" i="13"/>
  <c r="F351" i="13"/>
  <c r="F352" i="13"/>
  <c r="F353" i="13"/>
  <c r="F354" i="13"/>
  <c r="F355" i="13"/>
  <c r="F356" i="13"/>
  <c r="F357" i="13"/>
  <c r="F358" i="13"/>
  <c r="F359" i="13"/>
  <c r="F360" i="13"/>
  <c r="F361" i="13"/>
  <c r="F362" i="13"/>
  <c r="F363" i="13"/>
  <c r="F364" i="13"/>
  <c r="F365" i="13"/>
  <c r="F366" i="13"/>
  <c r="F367" i="13"/>
  <c r="F368" i="13"/>
  <c r="F369" i="13"/>
  <c r="F370" i="13"/>
  <c r="F371" i="13"/>
  <c r="F372" i="13"/>
  <c r="F373" i="13"/>
  <c r="F374" i="13"/>
  <c r="F375" i="13"/>
  <c r="F376" i="13"/>
  <c r="F377" i="13"/>
  <c r="F378" i="13"/>
  <c r="F379" i="13"/>
  <c r="F380" i="13"/>
  <c r="F381" i="13"/>
  <c r="F382" i="13"/>
  <c r="F383" i="13"/>
  <c r="F384" i="13"/>
  <c r="F385" i="13"/>
  <c r="F386" i="13"/>
  <c r="F387" i="13"/>
  <c r="F388" i="13"/>
  <c r="F389" i="13"/>
  <c r="F390" i="13"/>
  <c r="F391" i="13"/>
  <c r="F392" i="13"/>
  <c r="F393" i="13"/>
  <c r="F394" i="13"/>
  <c r="F395" i="13"/>
  <c r="F396" i="13"/>
  <c r="F397" i="13"/>
  <c r="F398" i="13"/>
  <c r="F399" i="13"/>
  <c r="F400" i="13"/>
  <c r="F401" i="13"/>
  <c r="F402" i="13"/>
  <c r="F403" i="13"/>
  <c r="F404" i="13"/>
  <c r="F405" i="13"/>
  <c r="F406" i="13"/>
  <c r="F407" i="13"/>
  <c r="F408" i="13"/>
  <c r="F409" i="13"/>
  <c r="F410" i="13"/>
  <c r="F411" i="13"/>
  <c r="F412" i="13"/>
  <c r="F413" i="13"/>
  <c r="F414" i="13"/>
  <c r="F415" i="13"/>
  <c r="F416" i="13"/>
  <c r="F417" i="13"/>
  <c r="F418" i="13"/>
  <c r="F419" i="13"/>
  <c r="F420" i="13"/>
  <c r="F421" i="13"/>
  <c r="F422" i="13"/>
  <c r="F423" i="13"/>
  <c r="F424" i="13"/>
  <c r="F425" i="13"/>
  <c r="F426" i="13"/>
  <c r="F427" i="13"/>
  <c r="F428" i="13"/>
  <c r="F429" i="13"/>
  <c r="F430" i="13"/>
  <c r="F431" i="13"/>
  <c r="F432" i="13"/>
  <c r="F433" i="13"/>
  <c r="F434" i="13"/>
  <c r="F435" i="13"/>
  <c r="F436" i="13"/>
  <c r="F437" i="13"/>
  <c r="F438" i="13"/>
  <c r="F439" i="13"/>
  <c r="F440" i="13"/>
  <c r="F441" i="13"/>
  <c r="F442" i="13"/>
  <c r="F443" i="13"/>
  <c r="F444" i="13"/>
  <c r="F445" i="13"/>
  <c r="F446" i="13"/>
  <c r="F447" i="13"/>
  <c r="F448" i="13"/>
  <c r="F449" i="13"/>
  <c r="F450" i="13"/>
  <c r="F451" i="13"/>
  <c r="F452" i="13"/>
  <c r="F453" i="13"/>
  <c r="F454" i="13"/>
  <c r="F455" i="13"/>
  <c r="F456" i="13"/>
  <c r="F457" i="13"/>
  <c r="F458" i="13"/>
  <c r="F459" i="13"/>
  <c r="F460" i="13"/>
  <c r="F461" i="13"/>
  <c r="F462" i="13"/>
  <c r="F463" i="13"/>
  <c r="F464" i="13"/>
  <c r="F465" i="13"/>
  <c r="F466" i="13"/>
  <c r="F467" i="13"/>
  <c r="F468" i="13"/>
  <c r="F469" i="13"/>
  <c r="F470" i="13"/>
  <c r="F471" i="13"/>
  <c r="F472" i="13"/>
  <c r="F473" i="13"/>
  <c r="F474" i="13"/>
  <c r="F475" i="13"/>
  <c r="F476" i="13"/>
  <c r="F477" i="13"/>
  <c r="F478" i="13"/>
  <c r="F479" i="13"/>
  <c r="F480" i="13"/>
  <c r="F481" i="13"/>
  <c r="F482" i="13"/>
  <c r="F483" i="13"/>
  <c r="F484" i="13"/>
  <c r="F485" i="13"/>
  <c r="F486" i="13"/>
  <c r="F487" i="13"/>
  <c r="F488" i="13"/>
  <c r="F489" i="13"/>
  <c r="F490" i="13"/>
  <c r="F491" i="13"/>
  <c r="F492" i="13"/>
  <c r="F493" i="13"/>
  <c r="F494" i="13"/>
  <c r="F495" i="13"/>
  <c r="F496" i="13"/>
  <c r="F497" i="13"/>
  <c r="F498" i="13"/>
  <c r="F499" i="13"/>
  <c r="F500" i="13"/>
  <c r="F501" i="13"/>
  <c r="F502" i="13"/>
  <c r="F503" i="13"/>
  <c r="F504" i="13"/>
  <c r="F505" i="13"/>
  <c r="F506" i="13"/>
  <c r="F507" i="13"/>
  <c r="F508" i="13"/>
  <c r="F509" i="13"/>
  <c r="F510" i="13"/>
  <c r="F511" i="13"/>
  <c r="F512" i="13"/>
  <c r="F513" i="13"/>
  <c r="F514" i="13"/>
  <c r="F515" i="13"/>
  <c r="F516" i="13"/>
  <c r="F517" i="13"/>
  <c r="F518" i="13"/>
  <c r="F519" i="13"/>
  <c r="F520" i="13"/>
  <c r="F521" i="13"/>
  <c r="F522" i="13"/>
  <c r="F523" i="13"/>
  <c r="F524" i="13"/>
  <c r="F525" i="13"/>
  <c r="F526" i="13"/>
  <c r="F527" i="13"/>
  <c r="F528" i="13"/>
  <c r="F529" i="13"/>
  <c r="F530" i="13"/>
  <c r="F531" i="13"/>
  <c r="F532" i="13"/>
  <c r="F533" i="13"/>
  <c r="F534" i="13"/>
  <c r="F535" i="13"/>
  <c r="F536" i="13"/>
  <c r="F537" i="13"/>
  <c r="F538" i="13"/>
  <c r="F539" i="13"/>
  <c r="F540" i="13"/>
  <c r="F541" i="13"/>
  <c r="F542" i="13"/>
  <c r="F543" i="13"/>
  <c r="F544" i="13"/>
  <c r="F545" i="13"/>
  <c r="F546" i="13"/>
  <c r="F547" i="13"/>
  <c r="F548" i="13"/>
  <c r="F549" i="13"/>
  <c r="F550" i="13"/>
  <c r="F551" i="13"/>
  <c r="F552" i="13"/>
  <c r="F553" i="13"/>
  <c r="F554" i="13"/>
  <c r="F555" i="13"/>
  <c r="F556" i="13"/>
  <c r="F557" i="13"/>
  <c r="F558" i="13"/>
  <c r="F559" i="13"/>
  <c r="F560" i="13"/>
  <c r="F561" i="13"/>
  <c r="F562" i="13"/>
  <c r="F563" i="13"/>
  <c r="F564" i="13"/>
  <c r="F565" i="13"/>
  <c r="F566" i="13"/>
  <c r="F567" i="13"/>
  <c r="F568" i="13"/>
  <c r="F569" i="13"/>
  <c r="F570" i="13"/>
  <c r="F571" i="13"/>
  <c r="F572" i="13"/>
  <c r="F573" i="13"/>
  <c r="F574" i="13"/>
  <c r="F575" i="13"/>
  <c r="F576" i="13"/>
  <c r="F577" i="13"/>
  <c r="F578" i="13"/>
  <c r="F579" i="13"/>
  <c r="F580" i="13"/>
  <c r="F581" i="13"/>
  <c r="F582" i="13"/>
  <c r="F583" i="13"/>
  <c r="F584" i="13"/>
  <c r="F585" i="13"/>
  <c r="F586" i="13"/>
  <c r="F587" i="13"/>
  <c r="F588" i="13"/>
  <c r="F589" i="13"/>
  <c r="F590" i="13"/>
  <c r="F591" i="13"/>
  <c r="F592" i="13"/>
  <c r="F593" i="13"/>
  <c r="F594" i="13"/>
  <c r="F595" i="13"/>
  <c r="F596" i="13"/>
  <c r="F597" i="13"/>
  <c r="F598" i="13"/>
  <c r="F599" i="13"/>
  <c r="F600" i="13"/>
  <c r="F601" i="13"/>
  <c r="F602" i="13"/>
  <c r="F603" i="13"/>
  <c r="F604" i="13"/>
  <c r="F605" i="13"/>
  <c r="F606" i="13"/>
  <c r="F607" i="13"/>
  <c r="F608" i="13"/>
  <c r="F609" i="13"/>
  <c r="F610" i="13"/>
  <c r="F611" i="13"/>
  <c r="F612" i="13"/>
  <c r="F613" i="13"/>
  <c r="F614" i="13"/>
  <c r="F615" i="13"/>
  <c r="F616" i="13"/>
  <c r="I616" i="13"/>
  <c r="I61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5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  <c r="E584" i="13"/>
  <c r="E583" i="13"/>
  <c r="E582" i="13"/>
  <c r="E581" i="13"/>
  <c r="E580" i="13"/>
  <c r="E579" i="13"/>
  <c r="E578" i="13"/>
  <c r="E577" i="13"/>
  <c r="E576" i="13"/>
  <c r="E575" i="13"/>
  <c r="E574" i="13"/>
  <c r="E573" i="13"/>
  <c r="E572" i="13"/>
  <c r="E571" i="13"/>
  <c r="E570" i="13"/>
  <c r="E569" i="13"/>
  <c r="E568" i="13"/>
  <c r="E567" i="13"/>
  <c r="E566" i="13"/>
  <c r="E565" i="13"/>
  <c r="E564" i="13"/>
  <c r="E563" i="13"/>
  <c r="E562" i="13"/>
  <c r="E561" i="13"/>
  <c r="E560" i="13"/>
  <c r="E559" i="13"/>
  <c r="E558" i="13"/>
  <c r="E557" i="13"/>
  <c r="E556" i="13"/>
  <c r="E555" i="13"/>
  <c r="E554" i="13"/>
  <c r="E553" i="13"/>
  <c r="E552" i="13"/>
  <c r="E551" i="13"/>
  <c r="E550" i="13"/>
  <c r="E549" i="13"/>
  <c r="E548" i="13"/>
  <c r="E547" i="13"/>
  <c r="E546" i="13"/>
  <c r="E545" i="13"/>
  <c r="E544" i="13"/>
  <c r="E543" i="13"/>
  <c r="E542" i="13"/>
  <c r="E541" i="13"/>
  <c r="E540" i="13"/>
  <c r="E539" i="13"/>
  <c r="E538" i="13"/>
  <c r="E537" i="13"/>
  <c r="E536" i="13"/>
  <c r="E535" i="13"/>
  <c r="E534" i="13"/>
  <c r="E533" i="13"/>
  <c r="E532" i="13"/>
  <c r="E531" i="13"/>
  <c r="E530" i="13"/>
  <c r="E529" i="13"/>
  <c r="E528" i="13"/>
  <c r="E527" i="13"/>
  <c r="E526" i="13"/>
  <c r="E525" i="13"/>
  <c r="E524" i="13"/>
  <c r="E523" i="13"/>
  <c r="E522" i="13"/>
  <c r="E521" i="13"/>
  <c r="E520" i="13"/>
  <c r="E519" i="13"/>
  <c r="E518" i="13"/>
  <c r="E517" i="13"/>
  <c r="E516" i="13"/>
  <c r="E515" i="13"/>
  <c r="E514" i="13"/>
  <c r="E513" i="13"/>
  <c r="E512" i="13"/>
  <c r="E511" i="13"/>
  <c r="E510" i="13"/>
  <c r="E509" i="13"/>
  <c r="E508" i="13"/>
  <c r="E507" i="13"/>
  <c r="E506" i="13"/>
  <c r="E505" i="13"/>
  <c r="E504" i="13"/>
  <c r="E503" i="13"/>
  <c r="E502" i="13"/>
  <c r="E501" i="13"/>
  <c r="E500" i="13"/>
  <c r="E499" i="13"/>
  <c r="E498" i="13"/>
  <c r="E497" i="13"/>
  <c r="E496" i="13"/>
  <c r="E495" i="13"/>
  <c r="E494" i="13"/>
  <c r="E493" i="13"/>
  <c r="E492" i="13"/>
  <c r="E491" i="13"/>
  <c r="E490" i="13"/>
  <c r="E489" i="13"/>
  <c r="E488" i="13"/>
  <c r="E487" i="13"/>
  <c r="E486" i="13"/>
  <c r="E485" i="13"/>
  <c r="E484" i="13"/>
  <c r="E483" i="13"/>
  <c r="E482" i="13"/>
  <c r="E481" i="13"/>
  <c r="E480" i="13"/>
  <c r="E479" i="13"/>
  <c r="E478" i="13"/>
  <c r="E477" i="13"/>
  <c r="E476" i="13"/>
  <c r="E475" i="13"/>
  <c r="E474" i="13"/>
  <c r="E473" i="13"/>
  <c r="E472" i="13"/>
  <c r="E471" i="13"/>
  <c r="E470" i="13"/>
  <c r="E469" i="13"/>
  <c r="E468" i="13"/>
  <c r="E467" i="13"/>
  <c r="E466" i="13"/>
  <c r="E465" i="13"/>
  <c r="E464" i="13"/>
  <c r="E463" i="13"/>
  <c r="E462" i="13"/>
  <c r="E461" i="13"/>
  <c r="E460" i="13"/>
  <c r="E459" i="13"/>
  <c r="E458" i="13"/>
  <c r="E457" i="13"/>
  <c r="E456" i="13"/>
  <c r="E455" i="13"/>
  <c r="E454" i="13"/>
  <c r="E453" i="13"/>
  <c r="E452" i="13"/>
  <c r="E451" i="13"/>
  <c r="E450" i="13"/>
  <c r="E449" i="13"/>
  <c r="E448" i="13"/>
  <c r="E447" i="13"/>
  <c r="E446" i="13"/>
  <c r="E445" i="13"/>
  <c r="E444" i="13"/>
  <c r="E443" i="13"/>
  <c r="E442" i="13"/>
  <c r="E441" i="13"/>
  <c r="E440" i="13"/>
  <c r="E439" i="13"/>
  <c r="E438" i="13"/>
  <c r="E437" i="13"/>
  <c r="E436" i="13"/>
  <c r="E435" i="13"/>
  <c r="E434" i="13"/>
  <c r="E433" i="13"/>
  <c r="E432" i="13"/>
  <c r="E431" i="13"/>
  <c r="E430" i="13"/>
  <c r="E429" i="13"/>
  <c r="E428" i="13"/>
  <c r="E427" i="13"/>
  <c r="E426" i="13"/>
  <c r="E425" i="13"/>
  <c r="E424" i="13"/>
  <c r="E423" i="13"/>
  <c r="E422" i="13"/>
  <c r="E421" i="13"/>
  <c r="E420" i="13"/>
  <c r="E419" i="13"/>
  <c r="E418" i="13"/>
  <c r="E417" i="13"/>
  <c r="E416" i="13"/>
  <c r="E415" i="13"/>
  <c r="E414" i="13"/>
  <c r="E413" i="13"/>
  <c r="E412" i="13"/>
  <c r="E411" i="13"/>
  <c r="E410" i="13"/>
  <c r="E409" i="13"/>
  <c r="E408" i="13"/>
  <c r="E407" i="13"/>
  <c r="E406" i="13"/>
  <c r="E405" i="13"/>
  <c r="E404" i="13"/>
  <c r="E403" i="13"/>
  <c r="E402" i="13"/>
  <c r="E401" i="13"/>
  <c r="E400" i="13"/>
  <c r="E399" i="13"/>
  <c r="E398" i="13"/>
  <c r="E397" i="13"/>
  <c r="E396" i="13"/>
  <c r="E395" i="13"/>
  <c r="E394" i="13"/>
  <c r="E393" i="13"/>
  <c r="E392" i="13"/>
  <c r="E391" i="13"/>
  <c r="E390" i="13"/>
  <c r="E389" i="13"/>
  <c r="E388" i="13"/>
  <c r="E387" i="13"/>
  <c r="E386" i="13"/>
  <c r="E385" i="13"/>
  <c r="E384" i="13"/>
  <c r="E383" i="13"/>
  <c r="E382" i="13"/>
  <c r="E381" i="13"/>
  <c r="E380" i="13"/>
  <c r="E379" i="13"/>
  <c r="E378" i="13"/>
  <c r="E377" i="13"/>
  <c r="E376" i="13"/>
  <c r="E375" i="13"/>
  <c r="E374" i="13"/>
  <c r="E373" i="13"/>
  <c r="E372" i="13"/>
  <c r="E371" i="13"/>
  <c r="E370" i="13"/>
  <c r="E369" i="13"/>
  <c r="E368" i="13"/>
  <c r="E367" i="13"/>
  <c r="E366" i="13"/>
  <c r="E365" i="13"/>
  <c r="E364" i="13"/>
  <c r="E363" i="13"/>
  <c r="E362" i="13"/>
  <c r="E361" i="13"/>
  <c r="E360" i="13"/>
  <c r="E359" i="13"/>
  <c r="E358" i="13"/>
  <c r="E357" i="13"/>
  <c r="E356" i="13"/>
  <c r="E355" i="13"/>
  <c r="E354" i="13"/>
  <c r="E353" i="13"/>
  <c r="E352" i="13"/>
  <c r="E351" i="13"/>
  <c r="E350" i="13"/>
  <c r="E349" i="13"/>
  <c r="E348" i="13"/>
  <c r="E347" i="13"/>
  <c r="E346" i="13"/>
  <c r="E345" i="13"/>
  <c r="E344" i="13"/>
  <c r="E343" i="13"/>
  <c r="E342" i="13"/>
  <c r="E341" i="13"/>
  <c r="E340" i="13"/>
  <c r="E339" i="13"/>
  <c r="E338" i="13"/>
  <c r="E337" i="13"/>
  <c r="E336" i="13"/>
  <c r="E335" i="13"/>
  <c r="E334" i="13"/>
  <c r="E333" i="13"/>
  <c r="E332" i="13"/>
  <c r="E331" i="13"/>
  <c r="E330" i="13"/>
  <c r="E329" i="13"/>
  <c r="E328" i="13"/>
  <c r="E327" i="13"/>
  <c r="E326" i="13"/>
  <c r="E325" i="13"/>
  <c r="E324" i="13"/>
  <c r="E323" i="13"/>
  <c r="E322" i="13"/>
  <c r="E321" i="13"/>
  <c r="E320" i="13"/>
  <c r="E319" i="13"/>
  <c r="E318" i="13"/>
  <c r="E317" i="13"/>
  <c r="E316" i="13"/>
  <c r="E315" i="13"/>
  <c r="E314" i="13"/>
  <c r="E313" i="13"/>
  <c r="E312" i="13"/>
  <c r="E311" i="13"/>
  <c r="E310" i="13"/>
  <c r="E309" i="13"/>
  <c r="E308" i="13"/>
  <c r="E307" i="13"/>
  <c r="E306" i="13"/>
  <c r="E305" i="13"/>
  <c r="E304" i="13"/>
  <c r="E303" i="13"/>
  <c r="E302" i="13"/>
  <c r="E301" i="13"/>
  <c r="E300" i="13"/>
  <c r="E299" i="13"/>
  <c r="E298" i="13"/>
  <c r="E297" i="13"/>
  <c r="E296" i="13"/>
  <c r="E295" i="13"/>
  <c r="E294" i="13"/>
  <c r="E293" i="13"/>
  <c r="E292" i="13"/>
  <c r="E291" i="13"/>
  <c r="E290" i="13"/>
  <c r="E289" i="13"/>
  <c r="E288" i="13"/>
  <c r="E287" i="13"/>
  <c r="E286" i="13"/>
  <c r="E285" i="13"/>
  <c r="E284" i="13"/>
  <c r="E283" i="13"/>
  <c r="E282" i="13"/>
  <c r="E281" i="13"/>
  <c r="E280" i="13"/>
  <c r="E279" i="13"/>
  <c r="E278" i="13"/>
  <c r="E277" i="13"/>
  <c r="E276" i="13"/>
  <c r="E275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43" i="13"/>
  <c r="E242" i="13"/>
  <c r="E241" i="13"/>
  <c r="E240" i="13"/>
  <c r="E239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217" i="13"/>
  <c r="E216" i="13"/>
  <c r="E215" i="13"/>
  <c r="E214" i="13"/>
  <c r="E213" i="13"/>
  <c r="E212" i="13"/>
  <c r="E211" i="13"/>
  <c r="E210" i="13"/>
  <c r="E209" i="13"/>
  <c r="E208" i="13"/>
  <c r="E207" i="13"/>
  <c r="E206" i="13"/>
  <c r="E205" i="13"/>
  <c r="E204" i="13"/>
  <c r="E203" i="13"/>
  <c r="E202" i="13"/>
  <c r="E201" i="13"/>
  <c r="E200" i="13"/>
  <c r="E199" i="13"/>
  <c r="E198" i="13"/>
  <c r="E197" i="13"/>
  <c r="E196" i="13"/>
  <c r="E195" i="13"/>
  <c r="E194" i="13"/>
  <c r="E193" i="13"/>
  <c r="E192" i="13"/>
  <c r="E191" i="13"/>
  <c r="E190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E173" i="13"/>
  <c r="E172" i="13"/>
  <c r="E171" i="13"/>
  <c r="E170" i="13"/>
  <c r="E169" i="13"/>
  <c r="E168" i="13"/>
  <c r="E167" i="13"/>
  <c r="E166" i="13"/>
  <c r="E165" i="1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171" i="12"/>
  <c r="C170" i="12"/>
  <c r="C169" i="12"/>
  <c r="C168" i="12"/>
  <c r="C167" i="12"/>
  <c r="C166" i="12"/>
  <c r="C165" i="12"/>
  <c r="C164" i="12"/>
  <c r="C163" i="12"/>
  <c r="C162" i="12"/>
  <c r="C161" i="12"/>
  <c r="C160" i="12"/>
  <c r="C159" i="12"/>
  <c r="C158" i="12"/>
  <c r="C157" i="12"/>
  <c r="C156" i="12"/>
  <c r="C155" i="12"/>
  <c r="C154" i="12"/>
  <c r="C153" i="12"/>
  <c r="C152" i="12"/>
  <c r="C151" i="12"/>
  <c r="C150" i="12"/>
  <c r="C149" i="12"/>
  <c r="C148" i="12"/>
  <c r="C147" i="12"/>
  <c r="C146" i="12"/>
  <c r="C145" i="12"/>
  <c r="C144" i="12"/>
  <c r="C143" i="12"/>
  <c r="C142" i="12"/>
  <c r="C141" i="12"/>
  <c r="C140" i="12"/>
  <c r="C139" i="12"/>
  <c r="C138" i="12"/>
  <c r="C137" i="12"/>
  <c r="C136" i="12"/>
  <c r="C135" i="12"/>
  <c r="C134" i="12"/>
  <c r="C133" i="12"/>
  <c r="C132" i="12"/>
  <c r="C131" i="12"/>
  <c r="C130" i="12"/>
  <c r="C129" i="12"/>
  <c r="C128" i="12"/>
  <c r="C127" i="12"/>
  <c r="C126" i="12"/>
  <c r="C125" i="12"/>
  <c r="C124" i="12"/>
  <c r="C123" i="12"/>
  <c r="C122" i="12"/>
  <c r="C121" i="12"/>
  <c r="C120" i="12"/>
  <c r="C119" i="12"/>
  <c r="C118" i="12"/>
  <c r="C117" i="12"/>
  <c r="C116" i="12"/>
  <c r="C115" i="12"/>
  <c r="C114" i="12"/>
  <c r="C113" i="12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18" i="9" l="1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17" i="9"/>
  <c r="D78" i="9"/>
  <c r="C616" i="5" l="1"/>
  <c r="C615" i="5"/>
  <c r="C614" i="5"/>
  <c r="C613" i="5"/>
  <c r="C612" i="5"/>
  <c r="C611" i="5"/>
  <c r="C610" i="5"/>
  <c r="C609" i="5"/>
  <c r="C608" i="5"/>
  <c r="C607" i="5"/>
  <c r="C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54" i="4"/>
  <c r="E54" i="4" s="1"/>
  <c r="C55" i="4"/>
  <c r="E55" i="4" s="1"/>
  <c r="C56" i="4"/>
  <c r="E56" i="4" s="1"/>
  <c r="C57" i="4"/>
  <c r="E57" i="4" s="1"/>
  <c r="C58" i="4"/>
  <c r="E58" i="4" s="1"/>
  <c r="C59" i="4"/>
  <c r="E59" i="4" s="1"/>
  <c r="C60" i="4"/>
  <c r="E60" i="4" s="1"/>
  <c r="C61" i="4"/>
  <c r="E61" i="4" s="1"/>
  <c r="C62" i="4"/>
  <c r="E62" i="4" s="1"/>
  <c r="C63" i="4"/>
  <c r="E63" i="4" s="1"/>
  <c r="C64" i="4"/>
  <c r="E64" i="4" s="1"/>
  <c r="C65" i="4"/>
  <c r="E65" i="4" s="1"/>
  <c r="C66" i="4"/>
  <c r="E66" i="4" s="1"/>
  <c r="C67" i="4"/>
  <c r="E67" i="4" s="1"/>
  <c r="C68" i="4"/>
  <c r="E68" i="4" s="1"/>
  <c r="C69" i="4"/>
  <c r="E69" i="4" s="1"/>
  <c r="C70" i="4"/>
  <c r="E70" i="4" s="1"/>
  <c r="C71" i="4"/>
  <c r="E71" i="4" s="1"/>
  <c r="C72" i="4"/>
  <c r="E72" i="4" s="1"/>
  <c r="C73" i="4"/>
  <c r="E73" i="4" s="1"/>
  <c r="C74" i="4"/>
  <c r="E74" i="4" s="1"/>
  <c r="C75" i="4"/>
  <c r="E75" i="4" s="1"/>
  <c r="C76" i="4"/>
  <c r="E76" i="4" s="1"/>
  <c r="C77" i="4"/>
  <c r="E77" i="4" s="1"/>
  <c r="C78" i="4"/>
  <c r="E78" i="4" s="1"/>
  <c r="C79" i="4"/>
  <c r="E79" i="4" s="1"/>
  <c r="C80" i="4"/>
  <c r="E80" i="4" s="1"/>
  <c r="C81" i="4"/>
  <c r="E81" i="4" s="1"/>
  <c r="C82" i="4"/>
  <c r="E82" i="4" s="1"/>
  <c r="C83" i="4"/>
  <c r="E83" i="4" s="1"/>
  <c r="C84" i="4"/>
  <c r="E84" i="4" s="1"/>
  <c r="C85" i="4"/>
  <c r="E85" i="4" s="1"/>
  <c r="C86" i="4"/>
  <c r="E86" i="4" s="1"/>
  <c r="C87" i="4"/>
  <c r="E87" i="4" s="1"/>
  <c r="C89" i="4"/>
  <c r="E89" i="4" s="1"/>
  <c r="C90" i="4"/>
  <c r="E90" i="4" s="1"/>
  <c r="C91" i="4"/>
  <c r="E91" i="4" s="1"/>
  <c r="C92" i="4"/>
  <c r="E92" i="4" s="1"/>
  <c r="C93" i="4"/>
  <c r="E93" i="4" s="1"/>
  <c r="C94" i="4"/>
  <c r="E94" i="4" s="1"/>
  <c r="C95" i="4"/>
  <c r="E95" i="4" s="1"/>
  <c r="C96" i="4"/>
  <c r="E96" i="4" s="1"/>
  <c r="C97" i="4"/>
  <c r="E97" i="4" s="1"/>
  <c r="C98" i="4"/>
  <c r="E98" i="4" s="1"/>
  <c r="C99" i="4"/>
  <c r="E99" i="4" s="1"/>
  <c r="C100" i="4"/>
  <c r="E100" i="4" s="1"/>
  <c r="C101" i="4"/>
  <c r="E101" i="4" s="1"/>
  <c r="C102" i="4"/>
  <c r="E102" i="4" s="1"/>
  <c r="C103" i="4"/>
  <c r="E103" i="4" s="1"/>
  <c r="C104" i="4"/>
  <c r="E104" i="4" s="1"/>
  <c r="C105" i="4"/>
  <c r="E105" i="4" s="1"/>
  <c r="C106" i="4"/>
  <c r="E106" i="4" s="1"/>
  <c r="C107" i="4"/>
  <c r="E107" i="4" s="1"/>
  <c r="C108" i="4"/>
  <c r="E108" i="4" s="1"/>
  <c r="C109" i="4"/>
  <c r="E109" i="4" s="1"/>
  <c r="C110" i="4"/>
  <c r="E110" i="4" s="1"/>
  <c r="C111" i="4"/>
  <c r="E111" i="4" s="1"/>
  <c r="C112" i="4"/>
  <c r="E112" i="4" s="1"/>
  <c r="C113" i="4"/>
  <c r="E113" i="4" s="1"/>
  <c r="C114" i="4"/>
  <c r="E114" i="4" s="1"/>
  <c r="C115" i="4"/>
  <c r="E115" i="4" s="1"/>
  <c r="C116" i="4"/>
  <c r="E116" i="4" s="1"/>
  <c r="C117" i="4"/>
  <c r="E117" i="4" s="1"/>
  <c r="C118" i="4"/>
  <c r="E118" i="4" s="1"/>
  <c r="C119" i="4"/>
  <c r="E119" i="4" s="1"/>
  <c r="C120" i="4"/>
  <c r="E120" i="4" s="1"/>
  <c r="C121" i="4"/>
  <c r="E121" i="4" s="1"/>
  <c r="C122" i="4"/>
  <c r="E122" i="4" s="1"/>
  <c r="C123" i="4"/>
  <c r="E123" i="4" s="1"/>
  <c r="C124" i="4"/>
  <c r="E124" i="4" s="1"/>
  <c r="C125" i="4"/>
  <c r="E125" i="4" s="1"/>
  <c r="C126" i="4"/>
  <c r="E126" i="4" s="1"/>
  <c r="C127" i="4"/>
  <c r="E127" i="4" s="1"/>
  <c r="C128" i="4"/>
  <c r="E128" i="4" s="1"/>
  <c r="C129" i="4"/>
  <c r="E129" i="4" s="1"/>
  <c r="C130" i="4"/>
  <c r="E130" i="4" s="1"/>
  <c r="C131" i="4"/>
  <c r="E131" i="4" s="1"/>
  <c r="C132" i="4"/>
  <c r="E132" i="4" s="1"/>
  <c r="C133" i="4"/>
  <c r="E133" i="4" s="1"/>
  <c r="C134" i="4"/>
  <c r="E134" i="4" s="1"/>
  <c r="C135" i="4"/>
  <c r="E135" i="4" s="1"/>
  <c r="C136" i="4"/>
  <c r="E136" i="4" s="1"/>
  <c r="C137" i="4"/>
  <c r="E137" i="4" s="1"/>
  <c r="C138" i="4"/>
  <c r="E138" i="4" s="1"/>
  <c r="C139" i="4"/>
  <c r="E139" i="4" s="1"/>
  <c r="C140" i="4"/>
  <c r="E140" i="4" s="1"/>
  <c r="C141" i="4"/>
  <c r="E141" i="4" s="1"/>
  <c r="C142" i="4"/>
  <c r="E142" i="4" s="1"/>
  <c r="C143" i="4"/>
  <c r="E143" i="4" s="1"/>
  <c r="C144" i="4"/>
  <c r="E144" i="4" s="1"/>
  <c r="C145" i="4"/>
  <c r="E145" i="4" s="1"/>
  <c r="C146" i="4"/>
  <c r="E146" i="4" s="1"/>
  <c r="C147" i="4"/>
  <c r="E147" i="4" s="1"/>
  <c r="C148" i="4"/>
  <c r="E148" i="4" s="1"/>
  <c r="C149" i="4"/>
  <c r="E149" i="4" s="1"/>
  <c r="C150" i="4"/>
  <c r="E150" i="4" s="1"/>
  <c r="C151" i="4"/>
  <c r="E151" i="4" s="1"/>
  <c r="C152" i="4"/>
  <c r="E152" i="4" s="1"/>
  <c r="C153" i="4"/>
  <c r="E153" i="4" s="1"/>
  <c r="C154" i="4"/>
  <c r="E154" i="4" s="1"/>
  <c r="C155" i="4"/>
  <c r="E155" i="4" s="1"/>
  <c r="C156" i="4"/>
  <c r="E156" i="4" s="1"/>
  <c r="C157" i="4"/>
  <c r="E157" i="4" s="1"/>
  <c r="C158" i="4"/>
  <c r="E158" i="4" s="1"/>
  <c r="C159" i="4"/>
  <c r="E159" i="4" s="1"/>
  <c r="C160" i="4"/>
  <c r="E160" i="4" s="1"/>
  <c r="C161" i="4"/>
  <c r="E161" i="4" s="1"/>
  <c r="C162" i="4"/>
  <c r="E162" i="4" s="1"/>
  <c r="C163" i="4"/>
  <c r="E163" i="4" s="1"/>
  <c r="C164" i="4"/>
  <c r="E164" i="4" s="1"/>
  <c r="C165" i="4"/>
  <c r="E165" i="4" s="1"/>
  <c r="C166" i="4"/>
  <c r="E166" i="4" s="1"/>
  <c r="C167" i="4"/>
  <c r="E167" i="4" s="1"/>
  <c r="C168" i="4"/>
  <c r="E168" i="4" s="1"/>
  <c r="C169" i="4"/>
  <c r="E169" i="4" s="1"/>
  <c r="C170" i="4"/>
  <c r="E170" i="4" s="1"/>
  <c r="C171" i="4"/>
  <c r="E171" i="4" s="1"/>
  <c r="C172" i="4"/>
  <c r="E172" i="4" s="1"/>
  <c r="C173" i="4"/>
  <c r="E173" i="4" s="1"/>
  <c r="C174" i="4"/>
  <c r="E174" i="4" s="1"/>
  <c r="C175" i="4"/>
  <c r="E175" i="4" s="1"/>
  <c r="C176" i="4"/>
  <c r="E176" i="4" s="1"/>
  <c r="C177" i="4"/>
  <c r="E177" i="4" s="1"/>
  <c r="C178" i="4"/>
  <c r="E178" i="4" s="1"/>
  <c r="C179" i="4"/>
  <c r="E179" i="4" s="1"/>
  <c r="C180" i="4"/>
  <c r="E180" i="4" s="1"/>
  <c r="C181" i="4"/>
  <c r="E181" i="4" s="1"/>
  <c r="C182" i="4"/>
  <c r="E182" i="4" s="1"/>
  <c r="C183" i="4"/>
  <c r="E183" i="4" s="1"/>
  <c r="C184" i="4"/>
  <c r="E184" i="4" s="1"/>
  <c r="C185" i="4"/>
  <c r="E185" i="4" s="1"/>
  <c r="C186" i="4"/>
  <c r="E186" i="4" s="1"/>
  <c r="C187" i="4"/>
  <c r="E187" i="4" s="1"/>
  <c r="C188" i="4"/>
  <c r="E188" i="4" s="1"/>
  <c r="C189" i="4"/>
  <c r="E189" i="4" s="1"/>
  <c r="C190" i="4"/>
  <c r="E190" i="4" s="1"/>
  <c r="C191" i="4"/>
  <c r="E191" i="4" s="1"/>
  <c r="C192" i="4"/>
  <c r="E192" i="4" s="1"/>
  <c r="C193" i="4"/>
  <c r="E193" i="4" s="1"/>
  <c r="C194" i="4"/>
  <c r="E194" i="4" s="1"/>
  <c r="C195" i="4"/>
  <c r="E195" i="4" s="1"/>
  <c r="C196" i="4"/>
  <c r="E196" i="4" s="1"/>
  <c r="C197" i="4"/>
  <c r="E197" i="4" s="1"/>
  <c r="C198" i="4"/>
  <c r="E198" i="4" s="1"/>
  <c r="C199" i="4"/>
  <c r="E199" i="4" s="1"/>
  <c r="C200" i="4"/>
  <c r="E200" i="4" s="1"/>
  <c r="C201" i="4"/>
  <c r="E201" i="4" s="1"/>
  <c r="C202" i="4"/>
  <c r="E202" i="4" s="1"/>
  <c r="C203" i="4"/>
  <c r="E203" i="4" s="1"/>
  <c r="C204" i="4"/>
  <c r="E204" i="4" s="1"/>
  <c r="C205" i="4"/>
  <c r="E205" i="4" s="1"/>
  <c r="C206" i="4"/>
  <c r="E206" i="4" s="1"/>
  <c r="C207" i="4"/>
  <c r="E207" i="4" s="1"/>
  <c r="C208" i="4"/>
  <c r="E208" i="4" s="1"/>
  <c r="C209" i="4"/>
  <c r="E209" i="4" s="1"/>
  <c r="C210" i="4"/>
  <c r="E210" i="4" s="1"/>
  <c r="C211" i="4"/>
  <c r="E211" i="4" s="1"/>
  <c r="C212" i="4"/>
  <c r="E212" i="4" s="1"/>
  <c r="C213" i="4"/>
  <c r="E213" i="4" s="1"/>
  <c r="C214" i="4"/>
  <c r="E214" i="4" s="1"/>
  <c r="C215" i="4"/>
  <c r="E215" i="4" s="1"/>
  <c r="C216" i="4"/>
  <c r="E216" i="4" s="1"/>
  <c r="C217" i="4"/>
  <c r="E217" i="4" s="1"/>
  <c r="C218" i="4"/>
  <c r="E218" i="4" s="1"/>
  <c r="C219" i="4"/>
  <c r="E219" i="4" s="1"/>
  <c r="C220" i="4"/>
  <c r="E220" i="4" s="1"/>
  <c r="C221" i="4"/>
  <c r="E221" i="4" s="1"/>
  <c r="C222" i="4"/>
  <c r="E222" i="4" s="1"/>
  <c r="C223" i="4"/>
  <c r="E223" i="4" s="1"/>
  <c r="C224" i="4"/>
  <c r="E224" i="4" s="1"/>
  <c r="C225" i="4"/>
  <c r="E225" i="4" s="1"/>
  <c r="C226" i="4"/>
  <c r="E226" i="4" s="1"/>
  <c r="C227" i="4"/>
  <c r="E227" i="4" s="1"/>
  <c r="C228" i="4"/>
  <c r="E228" i="4" s="1"/>
  <c r="C229" i="4"/>
  <c r="E229" i="4" s="1"/>
  <c r="C230" i="4"/>
  <c r="E230" i="4" s="1"/>
  <c r="C231" i="4"/>
  <c r="E231" i="4" s="1"/>
  <c r="C232" i="4"/>
  <c r="E232" i="4" s="1"/>
  <c r="C233" i="4"/>
  <c r="E233" i="4" s="1"/>
  <c r="C234" i="4"/>
  <c r="E234" i="4" s="1"/>
  <c r="C235" i="4"/>
  <c r="E235" i="4" s="1"/>
  <c r="C236" i="4"/>
  <c r="E236" i="4" s="1"/>
  <c r="C237" i="4"/>
  <c r="E237" i="4" s="1"/>
  <c r="C238" i="4"/>
  <c r="E238" i="4" s="1"/>
  <c r="C239" i="4"/>
  <c r="E239" i="4" s="1"/>
  <c r="C240" i="4"/>
  <c r="E240" i="4" s="1"/>
  <c r="C241" i="4"/>
  <c r="E241" i="4" s="1"/>
  <c r="C242" i="4"/>
  <c r="E242" i="4" s="1"/>
  <c r="C243" i="4"/>
  <c r="E243" i="4" s="1"/>
  <c r="C244" i="4"/>
  <c r="E244" i="4" s="1"/>
  <c r="C245" i="4"/>
  <c r="E245" i="4" s="1"/>
  <c r="C246" i="4"/>
  <c r="E246" i="4" s="1"/>
  <c r="C247" i="4"/>
  <c r="E247" i="4" s="1"/>
  <c r="C248" i="4"/>
  <c r="E248" i="4" s="1"/>
  <c r="C249" i="4"/>
  <c r="E249" i="4" s="1"/>
  <c r="C250" i="4"/>
  <c r="E250" i="4" s="1"/>
  <c r="C251" i="4"/>
  <c r="E251" i="4" s="1"/>
  <c r="C252" i="4"/>
  <c r="E252" i="4" s="1"/>
  <c r="C253" i="4"/>
  <c r="E253" i="4" s="1"/>
  <c r="C254" i="4"/>
  <c r="E254" i="4" s="1"/>
  <c r="C255" i="4"/>
  <c r="E255" i="4" s="1"/>
  <c r="C256" i="4"/>
  <c r="E256" i="4" s="1"/>
  <c r="C257" i="4"/>
  <c r="E257" i="4" s="1"/>
  <c r="C258" i="4"/>
  <c r="E258" i="4" s="1"/>
  <c r="C259" i="4"/>
  <c r="E259" i="4" s="1"/>
  <c r="C260" i="4"/>
  <c r="E260" i="4" s="1"/>
  <c r="C261" i="4"/>
  <c r="E261" i="4" s="1"/>
  <c r="C262" i="4"/>
  <c r="E262" i="4" s="1"/>
  <c r="C263" i="4"/>
  <c r="E263" i="4" s="1"/>
  <c r="C264" i="4"/>
  <c r="E264" i="4" s="1"/>
  <c r="C265" i="4"/>
  <c r="E265" i="4" s="1"/>
  <c r="C266" i="4"/>
  <c r="E266" i="4" s="1"/>
  <c r="C267" i="4"/>
  <c r="E267" i="4" s="1"/>
  <c r="C268" i="4"/>
  <c r="E268" i="4" s="1"/>
  <c r="C269" i="4"/>
  <c r="E269" i="4" s="1"/>
  <c r="C270" i="4"/>
  <c r="E270" i="4" s="1"/>
  <c r="C271" i="4"/>
  <c r="E271" i="4" s="1"/>
  <c r="C272" i="4"/>
  <c r="E272" i="4" s="1"/>
  <c r="C273" i="4"/>
  <c r="E273" i="4" s="1"/>
  <c r="C274" i="4"/>
  <c r="E274" i="4" s="1"/>
  <c r="C275" i="4"/>
  <c r="E275" i="4" s="1"/>
  <c r="C276" i="4"/>
  <c r="E276" i="4" s="1"/>
  <c r="C277" i="4"/>
  <c r="E277" i="4" s="1"/>
  <c r="C278" i="4"/>
  <c r="E278" i="4" s="1"/>
  <c r="C279" i="4"/>
  <c r="E279" i="4" s="1"/>
  <c r="C280" i="4"/>
  <c r="E280" i="4" s="1"/>
  <c r="C281" i="4"/>
  <c r="E281" i="4" s="1"/>
  <c r="C282" i="4"/>
  <c r="E282" i="4" s="1"/>
  <c r="C283" i="4"/>
  <c r="E283" i="4" s="1"/>
  <c r="C284" i="4"/>
  <c r="E284" i="4" s="1"/>
  <c r="C285" i="4"/>
  <c r="E285" i="4" s="1"/>
  <c r="C286" i="4"/>
  <c r="E286" i="4" s="1"/>
  <c r="C287" i="4"/>
  <c r="E287" i="4" s="1"/>
  <c r="C288" i="4"/>
  <c r="E288" i="4" s="1"/>
  <c r="C289" i="4"/>
  <c r="E289" i="4" s="1"/>
  <c r="C290" i="4"/>
  <c r="E290" i="4" s="1"/>
  <c r="C291" i="4"/>
  <c r="E291" i="4" s="1"/>
  <c r="C292" i="4"/>
  <c r="E292" i="4" s="1"/>
  <c r="C293" i="4"/>
  <c r="E293" i="4" s="1"/>
  <c r="C294" i="4"/>
  <c r="E294" i="4" s="1"/>
  <c r="C295" i="4"/>
  <c r="E295" i="4" s="1"/>
  <c r="C296" i="4"/>
  <c r="E296" i="4" s="1"/>
  <c r="C297" i="4"/>
  <c r="E297" i="4" s="1"/>
  <c r="C298" i="4"/>
  <c r="E298" i="4" s="1"/>
  <c r="C299" i="4"/>
  <c r="E299" i="4" s="1"/>
  <c r="C300" i="4"/>
  <c r="E300" i="4" s="1"/>
  <c r="C301" i="4"/>
  <c r="E301" i="4" s="1"/>
  <c r="C302" i="4"/>
  <c r="E302" i="4" s="1"/>
  <c r="C303" i="4"/>
  <c r="E303" i="4" s="1"/>
  <c r="C304" i="4"/>
  <c r="E304" i="4" s="1"/>
  <c r="C305" i="4"/>
  <c r="E305" i="4" s="1"/>
  <c r="C306" i="4"/>
  <c r="E306" i="4" s="1"/>
  <c r="C307" i="4"/>
  <c r="E307" i="4" s="1"/>
  <c r="C308" i="4"/>
  <c r="E308" i="4" s="1"/>
  <c r="C309" i="4"/>
  <c r="E309" i="4" s="1"/>
  <c r="C310" i="4"/>
  <c r="E310" i="4" s="1"/>
  <c r="C311" i="4"/>
  <c r="E311" i="4" s="1"/>
  <c r="C312" i="4"/>
  <c r="E312" i="4" s="1"/>
  <c r="C313" i="4"/>
  <c r="E313" i="4" s="1"/>
  <c r="C314" i="4"/>
  <c r="E314" i="4" s="1"/>
  <c r="C315" i="4"/>
  <c r="E315" i="4" s="1"/>
  <c r="C316" i="4"/>
  <c r="E316" i="4" s="1"/>
  <c r="C317" i="4"/>
  <c r="E317" i="4" s="1"/>
  <c r="C318" i="4"/>
  <c r="E318" i="4" s="1"/>
  <c r="C319" i="4"/>
  <c r="E319" i="4" s="1"/>
  <c r="C320" i="4"/>
  <c r="E320" i="4" s="1"/>
  <c r="C321" i="4"/>
  <c r="E321" i="4" s="1"/>
  <c r="C322" i="4"/>
  <c r="E322" i="4" s="1"/>
  <c r="C323" i="4"/>
  <c r="E323" i="4" s="1"/>
  <c r="C324" i="4"/>
  <c r="E324" i="4" s="1"/>
  <c r="C325" i="4"/>
  <c r="E325" i="4" s="1"/>
  <c r="C326" i="4"/>
  <c r="E326" i="4" s="1"/>
  <c r="C327" i="4"/>
  <c r="E327" i="4" s="1"/>
  <c r="C328" i="4"/>
  <c r="E328" i="4" s="1"/>
  <c r="C329" i="4"/>
  <c r="E329" i="4" s="1"/>
  <c r="C330" i="4"/>
  <c r="E330" i="4" s="1"/>
  <c r="C331" i="4"/>
  <c r="E331" i="4" s="1"/>
  <c r="C332" i="4"/>
  <c r="E332" i="4" s="1"/>
  <c r="C333" i="4"/>
  <c r="E333" i="4" s="1"/>
  <c r="C334" i="4"/>
  <c r="E334" i="4" s="1"/>
  <c r="C335" i="4"/>
  <c r="E335" i="4" s="1"/>
  <c r="C336" i="4"/>
  <c r="E336" i="4" s="1"/>
  <c r="C337" i="4"/>
  <c r="E337" i="4" s="1"/>
  <c r="C338" i="4"/>
  <c r="E338" i="4" s="1"/>
  <c r="C339" i="4"/>
  <c r="E339" i="4" s="1"/>
  <c r="C340" i="4"/>
  <c r="E340" i="4" s="1"/>
  <c r="C341" i="4"/>
  <c r="E341" i="4" s="1"/>
  <c r="C342" i="4"/>
  <c r="E342" i="4" s="1"/>
  <c r="C343" i="4"/>
  <c r="E343" i="4" s="1"/>
  <c r="C344" i="4"/>
  <c r="E344" i="4" s="1"/>
  <c r="C345" i="4"/>
  <c r="E345" i="4" s="1"/>
  <c r="C346" i="4"/>
  <c r="E346" i="4" s="1"/>
  <c r="C347" i="4"/>
  <c r="E347" i="4" s="1"/>
  <c r="C348" i="4"/>
  <c r="E348" i="4" s="1"/>
  <c r="C349" i="4"/>
  <c r="E349" i="4" s="1"/>
  <c r="C350" i="4"/>
  <c r="E350" i="4" s="1"/>
  <c r="C351" i="4"/>
  <c r="E351" i="4" s="1"/>
  <c r="C352" i="4"/>
  <c r="E352" i="4" s="1"/>
  <c r="C353" i="4"/>
  <c r="E353" i="4" s="1"/>
  <c r="C354" i="4"/>
  <c r="E354" i="4" s="1"/>
  <c r="C355" i="4"/>
  <c r="E355" i="4" s="1"/>
  <c r="C356" i="4"/>
  <c r="E356" i="4" s="1"/>
  <c r="C357" i="4"/>
  <c r="E357" i="4" s="1"/>
  <c r="C358" i="4"/>
  <c r="E358" i="4" s="1"/>
  <c r="C359" i="4"/>
  <c r="E359" i="4" s="1"/>
  <c r="C360" i="4"/>
  <c r="E360" i="4" s="1"/>
  <c r="C361" i="4"/>
  <c r="E361" i="4" s="1"/>
  <c r="C362" i="4"/>
  <c r="E362" i="4" s="1"/>
  <c r="C363" i="4"/>
  <c r="E363" i="4" s="1"/>
  <c r="C364" i="4"/>
  <c r="E364" i="4" s="1"/>
  <c r="C365" i="4"/>
  <c r="E365" i="4" s="1"/>
  <c r="C366" i="4"/>
  <c r="E366" i="4" s="1"/>
  <c r="C367" i="4"/>
  <c r="E367" i="4" s="1"/>
  <c r="C368" i="4"/>
  <c r="E368" i="4" s="1"/>
  <c r="C369" i="4"/>
  <c r="E369" i="4" s="1"/>
  <c r="C370" i="4"/>
  <c r="E370" i="4" s="1"/>
  <c r="C371" i="4"/>
  <c r="E371" i="4" s="1"/>
  <c r="C372" i="4"/>
  <c r="E372" i="4" s="1"/>
  <c r="C373" i="4"/>
  <c r="E373" i="4" s="1"/>
  <c r="C374" i="4"/>
  <c r="E374" i="4" s="1"/>
  <c r="C375" i="4"/>
  <c r="E375" i="4" s="1"/>
  <c r="C376" i="4"/>
  <c r="E376" i="4" s="1"/>
  <c r="C377" i="4"/>
  <c r="E377" i="4" s="1"/>
  <c r="C378" i="4"/>
  <c r="E378" i="4" s="1"/>
  <c r="C379" i="4"/>
  <c r="E379" i="4" s="1"/>
  <c r="C380" i="4"/>
  <c r="E380" i="4" s="1"/>
  <c r="C381" i="4"/>
  <c r="E381" i="4" s="1"/>
  <c r="C382" i="4"/>
  <c r="E382" i="4" s="1"/>
  <c r="C383" i="4"/>
  <c r="E383" i="4" s="1"/>
  <c r="C384" i="4"/>
  <c r="E384" i="4" s="1"/>
  <c r="C385" i="4"/>
  <c r="E385" i="4" s="1"/>
  <c r="C386" i="4"/>
  <c r="E386" i="4" s="1"/>
  <c r="C387" i="4"/>
  <c r="E387" i="4" s="1"/>
  <c r="C388" i="4"/>
  <c r="E388" i="4" s="1"/>
  <c r="C389" i="4"/>
  <c r="E389" i="4" s="1"/>
  <c r="C390" i="4"/>
  <c r="E390" i="4" s="1"/>
  <c r="C391" i="4"/>
  <c r="E391" i="4" s="1"/>
  <c r="C392" i="4"/>
  <c r="E392" i="4" s="1"/>
  <c r="C393" i="4"/>
  <c r="E393" i="4" s="1"/>
  <c r="C394" i="4"/>
  <c r="E394" i="4" s="1"/>
  <c r="C395" i="4"/>
  <c r="E395" i="4" s="1"/>
  <c r="C396" i="4"/>
  <c r="E396" i="4" s="1"/>
  <c r="C397" i="4"/>
  <c r="E397" i="4" s="1"/>
  <c r="C398" i="4"/>
  <c r="E398" i="4" s="1"/>
  <c r="C399" i="4"/>
  <c r="E399" i="4" s="1"/>
  <c r="C400" i="4"/>
  <c r="E400" i="4" s="1"/>
  <c r="C401" i="4"/>
  <c r="E401" i="4" s="1"/>
  <c r="C402" i="4"/>
  <c r="E402" i="4" s="1"/>
  <c r="C403" i="4"/>
  <c r="E403" i="4" s="1"/>
  <c r="C404" i="4"/>
  <c r="E404" i="4" s="1"/>
  <c r="C405" i="4"/>
  <c r="E405" i="4" s="1"/>
  <c r="C406" i="4"/>
  <c r="E406" i="4" s="1"/>
  <c r="C407" i="4"/>
  <c r="E407" i="4" s="1"/>
  <c r="C408" i="4"/>
  <c r="E408" i="4" s="1"/>
  <c r="C409" i="4"/>
  <c r="E409" i="4" s="1"/>
  <c r="C410" i="4"/>
  <c r="E410" i="4" s="1"/>
  <c r="C411" i="4"/>
  <c r="E411" i="4" s="1"/>
  <c r="C412" i="4"/>
  <c r="E412" i="4" s="1"/>
  <c r="C413" i="4"/>
  <c r="E413" i="4" s="1"/>
  <c r="C414" i="4"/>
  <c r="E414" i="4" s="1"/>
  <c r="C415" i="4"/>
  <c r="E415" i="4" s="1"/>
  <c r="C416" i="4"/>
  <c r="E416" i="4" s="1"/>
  <c r="C417" i="4"/>
  <c r="E417" i="4" s="1"/>
  <c r="C418" i="4"/>
  <c r="E418" i="4" s="1"/>
  <c r="C419" i="4"/>
  <c r="E419" i="4" s="1"/>
  <c r="C420" i="4"/>
  <c r="E420" i="4" s="1"/>
  <c r="C421" i="4"/>
  <c r="E421" i="4" s="1"/>
  <c r="C422" i="4"/>
  <c r="E422" i="4" s="1"/>
  <c r="C423" i="4"/>
  <c r="E423" i="4" s="1"/>
  <c r="C424" i="4"/>
  <c r="E424" i="4" s="1"/>
  <c r="C425" i="4"/>
  <c r="E425" i="4" s="1"/>
  <c r="C426" i="4"/>
  <c r="E426" i="4" s="1"/>
  <c r="C427" i="4"/>
  <c r="E427" i="4" s="1"/>
  <c r="C428" i="4"/>
  <c r="E428" i="4" s="1"/>
  <c r="C429" i="4"/>
  <c r="E429" i="4" s="1"/>
  <c r="C430" i="4"/>
  <c r="E430" i="4" s="1"/>
  <c r="C431" i="4"/>
  <c r="E431" i="4" s="1"/>
  <c r="C432" i="4"/>
  <c r="E432" i="4" s="1"/>
  <c r="C433" i="4"/>
  <c r="E433" i="4" s="1"/>
  <c r="C434" i="4"/>
  <c r="E434" i="4" s="1"/>
  <c r="C435" i="4"/>
  <c r="E435" i="4" s="1"/>
  <c r="C436" i="4"/>
  <c r="E436" i="4" s="1"/>
  <c r="C437" i="4"/>
  <c r="E437" i="4" s="1"/>
  <c r="C438" i="4"/>
  <c r="E438" i="4" s="1"/>
  <c r="C439" i="4"/>
  <c r="E439" i="4" s="1"/>
  <c r="C440" i="4"/>
  <c r="E440" i="4" s="1"/>
  <c r="C441" i="4"/>
  <c r="E441" i="4" s="1"/>
  <c r="C442" i="4"/>
  <c r="E442" i="4" s="1"/>
  <c r="C443" i="4"/>
  <c r="E443" i="4" s="1"/>
  <c r="C444" i="4"/>
  <c r="E444" i="4" s="1"/>
  <c r="C445" i="4"/>
  <c r="E445" i="4" s="1"/>
  <c r="C446" i="4"/>
  <c r="E446" i="4" s="1"/>
  <c r="C447" i="4"/>
  <c r="E447" i="4" s="1"/>
  <c r="C448" i="4"/>
  <c r="E448" i="4" s="1"/>
  <c r="C449" i="4"/>
  <c r="E449" i="4" s="1"/>
  <c r="C450" i="4"/>
  <c r="E450" i="4" s="1"/>
  <c r="C451" i="4"/>
  <c r="E451" i="4" s="1"/>
  <c r="C452" i="4"/>
  <c r="E452" i="4" s="1"/>
  <c r="C453" i="4"/>
  <c r="E453" i="4" s="1"/>
  <c r="C454" i="4"/>
  <c r="E454" i="4" s="1"/>
  <c r="C455" i="4"/>
  <c r="E455" i="4" s="1"/>
  <c r="C456" i="4"/>
  <c r="E456" i="4" s="1"/>
  <c r="C457" i="4"/>
  <c r="E457" i="4" s="1"/>
  <c r="C458" i="4"/>
  <c r="E458" i="4" s="1"/>
  <c r="C459" i="4"/>
  <c r="E459" i="4" s="1"/>
  <c r="C460" i="4"/>
  <c r="E460" i="4" s="1"/>
  <c r="C461" i="4"/>
  <c r="E461" i="4" s="1"/>
  <c r="C462" i="4"/>
  <c r="E462" i="4" s="1"/>
  <c r="C463" i="4"/>
  <c r="E463" i="4" s="1"/>
  <c r="C464" i="4"/>
  <c r="E464" i="4" s="1"/>
  <c r="C465" i="4"/>
  <c r="E465" i="4" s="1"/>
  <c r="C466" i="4"/>
  <c r="E466" i="4" s="1"/>
  <c r="C467" i="4"/>
  <c r="E467" i="4" s="1"/>
  <c r="C468" i="4"/>
  <c r="E468" i="4" s="1"/>
  <c r="C469" i="4"/>
  <c r="E469" i="4" s="1"/>
  <c r="C470" i="4"/>
  <c r="E470" i="4" s="1"/>
  <c r="C471" i="4"/>
  <c r="E471" i="4" s="1"/>
  <c r="C472" i="4"/>
  <c r="E472" i="4" s="1"/>
  <c r="C473" i="4"/>
  <c r="E473" i="4" s="1"/>
  <c r="C474" i="4"/>
  <c r="E474" i="4" s="1"/>
  <c r="C475" i="4"/>
  <c r="E475" i="4" s="1"/>
  <c r="C476" i="4"/>
  <c r="E476" i="4" s="1"/>
  <c r="C477" i="4"/>
  <c r="E477" i="4" s="1"/>
  <c r="C478" i="4"/>
  <c r="E478" i="4" s="1"/>
  <c r="C479" i="4"/>
  <c r="E479" i="4" s="1"/>
  <c r="C480" i="4"/>
  <c r="E480" i="4" s="1"/>
  <c r="C481" i="4"/>
  <c r="E481" i="4" s="1"/>
  <c r="C482" i="4"/>
  <c r="E482" i="4" s="1"/>
  <c r="C483" i="4"/>
  <c r="E483" i="4" s="1"/>
  <c r="C484" i="4"/>
  <c r="E484" i="4" s="1"/>
  <c r="C485" i="4"/>
  <c r="E485" i="4" s="1"/>
  <c r="C486" i="4"/>
  <c r="E486" i="4" s="1"/>
  <c r="C487" i="4"/>
  <c r="E487" i="4" s="1"/>
  <c r="C488" i="4"/>
  <c r="E488" i="4" s="1"/>
  <c r="C489" i="4"/>
  <c r="E489" i="4" s="1"/>
  <c r="C490" i="4"/>
  <c r="E490" i="4" s="1"/>
  <c r="C491" i="4"/>
  <c r="E491" i="4" s="1"/>
  <c r="C492" i="4"/>
  <c r="E492" i="4" s="1"/>
  <c r="C493" i="4"/>
  <c r="E493" i="4" s="1"/>
  <c r="C494" i="4"/>
  <c r="E494" i="4" s="1"/>
  <c r="C495" i="4"/>
  <c r="E495" i="4" s="1"/>
  <c r="C496" i="4"/>
  <c r="E496" i="4" s="1"/>
  <c r="C497" i="4"/>
  <c r="E497" i="4" s="1"/>
  <c r="C498" i="4"/>
  <c r="E498" i="4" s="1"/>
  <c r="C499" i="4"/>
  <c r="E499" i="4" s="1"/>
  <c r="C500" i="4"/>
  <c r="E500" i="4" s="1"/>
  <c r="C501" i="4"/>
  <c r="E501" i="4" s="1"/>
  <c r="C502" i="4"/>
  <c r="E502" i="4" s="1"/>
  <c r="C503" i="4"/>
  <c r="E503" i="4" s="1"/>
  <c r="C504" i="4"/>
  <c r="E504" i="4" s="1"/>
  <c r="C505" i="4"/>
  <c r="E505" i="4" s="1"/>
  <c r="C506" i="4"/>
  <c r="E506" i="4" s="1"/>
  <c r="C507" i="4"/>
  <c r="E507" i="4" s="1"/>
  <c r="C508" i="4"/>
  <c r="E508" i="4" s="1"/>
  <c r="C509" i="4"/>
  <c r="E509" i="4" s="1"/>
  <c r="C510" i="4"/>
  <c r="E510" i="4" s="1"/>
  <c r="C511" i="4"/>
  <c r="E511" i="4" s="1"/>
  <c r="C512" i="4"/>
  <c r="E512" i="4" s="1"/>
  <c r="C513" i="4"/>
  <c r="E513" i="4" s="1"/>
  <c r="C514" i="4"/>
  <c r="E514" i="4" s="1"/>
  <c r="C515" i="4"/>
  <c r="E515" i="4" s="1"/>
  <c r="C516" i="4"/>
  <c r="E516" i="4" s="1"/>
  <c r="C517" i="4"/>
  <c r="E517" i="4" s="1"/>
  <c r="C518" i="4"/>
  <c r="E518" i="4" s="1"/>
  <c r="C519" i="4"/>
  <c r="E519" i="4" s="1"/>
  <c r="C520" i="4"/>
  <c r="E520" i="4" s="1"/>
  <c r="C521" i="4"/>
  <c r="E521" i="4" s="1"/>
  <c r="C522" i="4"/>
  <c r="E522" i="4" s="1"/>
  <c r="C523" i="4"/>
  <c r="E523" i="4" s="1"/>
  <c r="C524" i="4"/>
  <c r="E524" i="4" s="1"/>
  <c r="C525" i="4"/>
  <c r="E525" i="4" s="1"/>
  <c r="C526" i="4"/>
  <c r="E526" i="4" s="1"/>
  <c r="C527" i="4"/>
  <c r="E527" i="4" s="1"/>
  <c r="C528" i="4"/>
  <c r="E528" i="4" s="1"/>
  <c r="C529" i="4"/>
  <c r="E529" i="4" s="1"/>
  <c r="C530" i="4"/>
  <c r="E530" i="4" s="1"/>
  <c r="C531" i="4"/>
  <c r="E531" i="4" s="1"/>
  <c r="C532" i="4"/>
  <c r="E532" i="4" s="1"/>
  <c r="C533" i="4"/>
  <c r="E533" i="4" s="1"/>
  <c r="C534" i="4"/>
  <c r="E534" i="4" s="1"/>
  <c r="C535" i="4"/>
  <c r="E535" i="4" s="1"/>
  <c r="C536" i="4"/>
  <c r="E536" i="4" s="1"/>
  <c r="C537" i="4"/>
  <c r="E537" i="4" s="1"/>
  <c r="C538" i="4"/>
  <c r="E538" i="4" s="1"/>
  <c r="C539" i="4"/>
  <c r="E539" i="4" s="1"/>
  <c r="C540" i="4"/>
  <c r="E540" i="4" s="1"/>
  <c r="C541" i="4"/>
  <c r="E541" i="4" s="1"/>
  <c r="C542" i="4"/>
  <c r="E542" i="4" s="1"/>
  <c r="C543" i="4"/>
  <c r="E543" i="4" s="1"/>
  <c r="C544" i="4"/>
  <c r="E544" i="4" s="1"/>
  <c r="C545" i="4"/>
  <c r="E545" i="4" s="1"/>
  <c r="C546" i="4"/>
  <c r="E546" i="4" s="1"/>
  <c r="C547" i="4"/>
  <c r="E547" i="4" s="1"/>
  <c r="C548" i="4"/>
  <c r="E548" i="4" s="1"/>
  <c r="C549" i="4"/>
  <c r="E549" i="4" s="1"/>
  <c r="C550" i="4"/>
  <c r="E550" i="4" s="1"/>
  <c r="C551" i="4"/>
  <c r="E551" i="4" s="1"/>
  <c r="C552" i="4"/>
  <c r="E552" i="4" s="1"/>
  <c r="C553" i="4"/>
  <c r="E553" i="4" s="1"/>
  <c r="C554" i="4"/>
  <c r="E554" i="4" s="1"/>
  <c r="C555" i="4"/>
  <c r="E555" i="4" s="1"/>
  <c r="C556" i="4"/>
  <c r="E556" i="4" s="1"/>
  <c r="C557" i="4"/>
  <c r="E557" i="4" s="1"/>
  <c r="C558" i="4"/>
  <c r="E558" i="4" s="1"/>
  <c r="C559" i="4"/>
  <c r="E559" i="4" s="1"/>
  <c r="C560" i="4"/>
  <c r="E560" i="4" s="1"/>
  <c r="C561" i="4"/>
  <c r="E561" i="4" s="1"/>
  <c r="C562" i="4"/>
  <c r="E562" i="4" s="1"/>
  <c r="C563" i="4"/>
  <c r="E563" i="4" s="1"/>
  <c r="C564" i="4"/>
  <c r="E564" i="4" s="1"/>
  <c r="C565" i="4"/>
  <c r="E565" i="4" s="1"/>
  <c r="C566" i="4"/>
  <c r="E566" i="4" s="1"/>
  <c r="C567" i="4"/>
  <c r="E567" i="4" s="1"/>
  <c r="C568" i="4"/>
  <c r="E568" i="4" s="1"/>
  <c r="C569" i="4"/>
  <c r="E569" i="4" s="1"/>
  <c r="C570" i="4"/>
  <c r="E570" i="4" s="1"/>
  <c r="C571" i="4"/>
  <c r="E571" i="4" s="1"/>
  <c r="C572" i="4"/>
  <c r="E572" i="4" s="1"/>
  <c r="C573" i="4"/>
  <c r="E573" i="4" s="1"/>
  <c r="C574" i="4"/>
  <c r="E574" i="4" s="1"/>
  <c r="C575" i="4"/>
  <c r="E575" i="4" s="1"/>
  <c r="C576" i="4"/>
  <c r="E576" i="4" s="1"/>
  <c r="C577" i="4"/>
  <c r="E577" i="4" s="1"/>
  <c r="C578" i="4"/>
  <c r="E578" i="4" s="1"/>
  <c r="C579" i="4"/>
  <c r="E579" i="4" s="1"/>
  <c r="C580" i="4"/>
  <c r="E580" i="4" s="1"/>
  <c r="C581" i="4"/>
  <c r="E581" i="4" s="1"/>
  <c r="C582" i="4"/>
  <c r="E582" i="4" s="1"/>
  <c r="C583" i="4"/>
  <c r="E583" i="4" s="1"/>
  <c r="C584" i="4"/>
  <c r="E584" i="4" s="1"/>
  <c r="C585" i="4"/>
  <c r="E585" i="4" s="1"/>
  <c r="C586" i="4"/>
  <c r="E586" i="4" s="1"/>
  <c r="C587" i="4"/>
  <c r="E587" i="4" s="1"/>
  <c r="C588" i="4"/>
  <c r="E588" i="4" s="1"/>
  <c r="C589" i="4"/>
  <c r="E589" i="4" s="1"/>
  <c r="C590" i="4"/>
  <c r="E590" i="4" s="1"/>
  <c r="C591" i="4"/>
  <c r="E591" i="4" s="1"/>
  <c r="C592" i="4"/>
  <c r="E592" i="4" s="1"/>
  <c r="C593" i="4"/>
  <c r="E593" i="4" s="1"/>
  <c r="C594" i="4"/>
  <c r="E594" i="4" s="1"/>
  <c r="C595" i="4"/>
  <c r="E595" i="4" s="1"/>
  <c r="C596" i="4"/>
  <c r="E596" i="4" s="1"/>
  <c r="C597" i="4"/>
  <c r="E597" i="4" s="1"/>
  <c r="C598" i="4"/>
  <c r="E598" i="4" s="1"/>
  <c r="C599" i="4"/>
  <c r="E599" i="4" s="1"/>
  <c r="C600" i="4"/>
  <c r="E600" i="4" s="1"/>
  <c r="C601" i="4"/>
  <c r="E601" i="4" s="1"/>
  <c r="C602" i="4"/>
  <c r="E602" i="4" s="1"/>
  <c r="C603" i="4"/>
  <c r="E603" i="4" s="1"/>
  <c r="C604" i="4"/>
  <c r="E604" i="4" s="1"/>
  <c r="C605" i="4"/>
  <c r="E605" i="4" s="1"/>
  <c r="C606" i="4"/>
  <c r="E606" i="4" s="1"/>
  <c r="C607" i="4"/>
  <c r="E607" i="4" s="1"/>
  <c r="C608" i="4"/>
  <c r="E608" i="4" s="1"/>
  <c r="C609" i="4"/>
  <c r="E609" i="4" s="1"/>
  <c r="C610" i="4"/>
  <c r="E610" i="4" s="1"/>
  <c r="C611" i="4"/>
  <c r="E611" i="4" s="1"/>
  <c r="C612" i="4"/>
  <c r="E612" i="4" s="1"/>
  <c r="C613" i="4"/>
  <c r="E613" i="4" s="1"/>
  <c r="C614" i="4"/>
  <c r="E614" i="4" s="1"/>
  <c r="C615" i="4"/>
  <c r="E615" i="4" s="1"/>
  <c r="C616" i="4"/>
  <c r="E616" i="4" s="1"/>
  <c r="C53" i="4"/>
  <c r="E53" i="4" s="1"/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5" i="1"/>
  <c r="C29" i="2"/>
  <c r="E29" i="2" s="1"/>
  <c r="C30" i="2"/>
  <c r="E30" i="2" s="1"/>
  <c r="C31" i="2"/>
  <c r="E31" i="2" s="1"/>
  <c r="C32" i="2"/>
  <c r="E32" i="2" s="1"/>
  <c r="C33" i="2"/>
  <c r="E33" i="2" s="1"/>
  <c r="C34" i="2"/>
  <c r="E34" i="2" s="1"/>
  <c r="C35" i="2"/>
  <c r="E35" i="2" s="1"/>
  <c r="C36" i="2"/>
  <c r="E36" i="2" s="1"/>
  <c r="C37" i="2"/>
  <c r="E37" i="2" s="1"/>
  <c r="C38" i="2"/>
  <c r="E38" i="2" s="1"/>
  <c r="C39" i="2"/>
  <c r="E39" i="2" s="1"/>
  <c r="C40" i="2"/>
  <c r="E40" i="2" s="1"/>
  <c r="C41" i="2"/>
  <c r="E41" i="2" s="1"/>
  <c r="C42" i="2"/>
  <c r="E42" i="2" s="1"/>
  <c r="C43" i="2"/>
  <c r="E43" i="2" s="1"/>
  <c r="C44" i="2"/>
  <c r="E44" i="2" s="1"/>
  <c r="C45" i="2"/>
  <c r="E45" i="2" s="1"/>
  <c r="C46" i="2"/>
  <c r="E46" i="2" s="1"/>
  <c r="C47" i="2"/>
  <c r="E47" i="2" s="1"/>
  <c r="C48" i="2"/>
  <c r="E48" i="2" s="1"/>
  <c r="C49" i="2"/>
  <c r="E49" i="2" s="1"/>
  <c r="C50" i="2"/>
  <c r="E50" i="2" s="1"/>
  <c r="C51" i="2"/>
  <c r="E51" i="2" s="1"/>
  <c r="C52" i="2"/>
  <c r="E52" i="2" s="1"/>
  <c r="C53" i="2"/>
  <c r="E53" i="2" s="1"/>
  <c r="C54" i="2"/>
  <c r="E54" i="2" s="1"/>
  <c r="C55" i="2"/>
  <c r="E55" i="2" s="1"/>
  <c r="C56" i="2"/>
  <c r="E56" i="2" s="1"/>
  <c r="C57" i="2"/>
  <c r="E57" i="2" s="1"/>
  <c r="C58" i="2"/>
  <c r="E58" i="2" s="1"/>
  <c r="C59" i="2"/>
  <c r="E59" i="2" s="1"/>
  <c r="C60" i="2"/>
  <c r="E60" i="2" s="1"/>
  <c r="C61" i="2"/>
  <c r="E61" i="2" s="1"/>
  <c r="C62" i="2"/>
  <c r="E62" i="2" s="1"/>
  <c r="C63" i="2"/>
  <c r="E63" i="2" s="1"/>
  <c r="C64" i="2"/>
  <c r="E64" i="2" s="1"/>
  <c r="C65" i="2"/>
  <c r="E65" i="2" s="1"/>
  <c r="C66" i="2"/>
  <c r="E66" i="2" s="1"/>
  <c r="C67" i="2"/>
  <c r="E67" i="2" s="1"/>
  <c r="C68" i="2"/>
  <c r="E68" i="2" s="1"/>
  <c r="C69" i="2"/>
  <c r="E69" i="2" s="1"/>
  <c r="C70" i="2"/>
  <c r="E70" i="2" s="1"/>
  <c r="C71" i="2"/>
  <c r="E71" i="2" s="1"/>
  <c r="C72" i="2"/>
  <c r="E72" i="2" s="1"/>
  <c r="C73" i="2"/>
  <c r="E73" i="2" s="1"/>
  <c r="C74" i="2"/>
  <c r="E74" i="2" s="1"/>
  <c r="C75" i="2"/>
  <c r="E75" i="2" s="1"/>
  <c r="C76" i="2"/>
  <c r="E76" i="2" s="1"/>
  <c r="C77" i="2"/>
  <c r="E77" i="2" s="1"/>
  <c r="C78" i="2"/>
  <c r="E78" i="2" s="1"/>
  <c r="C79" i="2"/>
  <c r="E79" i="2" s="1"/>
  <c r="C80" i="2"/>
  <c r="E80" i="2" s="1"/>
  <c r="C81" i="2"/>
  <c r="E81" i="2" s="1"/>
  <c r="C82" i="2"/>
  <c r="E82" i="2" s="1"/>
  <c r="C83" i="2"/>
  <c r="E83" i="2" s="1"/>
  <c r="C84" i="2"/>
  <c r="E84" i="2" s="1"/>
  <c r="C85" i="2"/>
  <c r="E85" i="2" s="1"/>
  <c r="C86" i="2"/>
  <c r="E86" i="2" s="1"/>
  <c r="C87" i="2"/>
  <c r="E87" i="2" s="1"/>
  <c r="C88" i="2"/>
  <c r="E88" i="2" s="1"/>
  <c r="C89" i="2"/>
  <c r="E89" i="2" s="1"/>
  <c r="C90" i="2"/>
  <c r="E90" i="2" s="1"/>
  <c r="C91" i="2"/>
  <c r="E91" i="2" s="1"/>
  <c r="C92" i="2"/>
  <c r="E92" i="2" s="1"/>
  <c r="C93" i="2"/>
  <c r="E93" i="2" s="1"/>
  <c r="C94" i="2"/>
  <c r="E94" i="2" s="1"/>
  <c r="C95" i="2"/>
  <c r="E95" i="2" s="1"/>
  <c r="C96" i="2"/>
  <c r="E96" i="2" s="1"/>
  <c r="C97" i="2"/>
  <c r="E97" i="2" s="1"/>
  <c r="C98" i="2"/>
  <c r="E98" i="2" s="1"/>
  <c r="C99" i="2"/>
  <c r="E99" i="2" s="1"/>
  <c r="C100" i="2"/>
  <c r="E100" i="2" s="1"/>
  <c r="C101" i="2"/>
  <c r="E101" i="2" s="1"/>
  <c r="C102" i="2"/>
  <c r="E102" i="2" s="1"/>
  <c r="C103" i="2"/>
  <c r="E103" i="2" s="1"/>
  <c r="C104" i="2"/>
  <c r="E104" i="2" s="1"/>
  <c r="C105" i="2"/>
  <c r="E105" i="2" s="1"/>
  <c r="C106" i="2"/>
  <c r="E106" i="2" s="1"/>
  <c r="C107" i="2"/>
  <c r="E107" i="2" s="1"/>
  <c r="C108" i="2"/>
  <c r="E108" i="2" s="1"/>
  <c r="C109" i="2"/>
  <c r="E109" i="2" s="1"/>
  <c r="C110" i="2"/>
  <c r="E110" i="2" s="1"/>
  <c r="C111" i="2"/>
  <c r="E111" i="2" s="1"/>
  <c r="C112" i="2"/>
  <c r="E112" i="2" s="1"/>
  <c r="C113" i="2"/>
  <c r="E113" i="2" s="1"/>
  <c r="C114" i="2"/>
  <c r="E114" i="2" s="1"/>
  <c r="C115" i="2"/>
  <c r="E115" i="2" s="1"/>
  <c r="C116" i="2"/>
  <c r="E116" i="2" s="1"/>
  <c r="C117" i="2"/>
  <c r="E117" i="2" s="1"/>
  <c r="C118" i="2"/>
  <c r="E118" i="2" s="1"/>
  <c r="C119" i="2"/>
  <c r="E119" i="2" s="1"/>
  <c r="C120" i="2"/>
  <c r="E120" i="2" s="1"/>
  <c r="C121" i="2"/>
  <c r="E121" i="2" s="1"/>
  <c r="C122" i="2"/>
  <c r="E122" i="2" s="1"/>
  <c r="C123" i="2"/>
  <c r="E123" i="2" s="1"/>
  <c r="C124" i="2"/>
  <c r="E124" i="2" s="1"/>
  <c r="C125" i="2"/>
  <c r="E125" i="2" s="1"/>
  <c r="C126" i="2"/>
  <c r="E126" i="2" s="1"/>
  <c r="C127" i="2"/>
  <c r="E127" i="2" s="1"/>
  <c r="C128" i="2"/>
  <c r="E128" i="2" s="1"/>
  <c r="C129" i="2"/>
  <c r="E129" i="2" s="1"/>
  <c r="C130" i="2"/>
  <c r="E130" i="2" s="1"/>
  <c r="C131" i="2"/>
  <c r="E131" i="2" s="1"/>
  <c r="C132" i="2"/>
  <c r="E132" i="2" s="1"/>
  <c r="C133" i="2"/>
  <c r="E133" i="2" s="1"/>
  <c r="C134" i="2"/>
  <c r="E134" i="2" s="1"/>
  <c r="C135" i="2"/>
  <c r="E135" i="2" s="1"/>
  <c r="C136" i="2"/>
  <c r="E136" i="2" s="1"/>
  <c r="C137" i="2"/>
  <c r="E137" i="2" s="1"/>
  <c r="C138" i="2"/>
  <c r="E138" i="2" s="1"/>
  <c r="C139" i="2"/>
  <c r="E139" i="2" s="1"/>
  <c r="C140" i="2"/>
  <c r="E140" i="2" s="1"/>
  <c r="C141" i="2"/>
  <c r="E141" i="2" s="1"/>
  <c r="C142" i="2"/>
  <c r="E142" i="2" s="1"/>
  <c r="C143" i="2"/>
  <c r="E143" i="2" s="1"/>
  <c r="C144" i="2"/>
  <c r="E144" i="2" s="1"/>
  <c r="C145" i="2"/>
  <c r="E145" i="2" s="1"/>
  <c r="C146" i="2"/>
  <c r="E146" i="2" s="1"/>
  <c r="C147" i="2"/>
  <c r="E147" i="2" s="1"/>
  <c r="C148" i="2"/>
  <c r="E148" i="2" s="1"/>
  <c r="C149" i="2"/>
  <c r="E149" i="2" s="1"/>
  <c r="C150" i="2"/>
  <c r="E150" i="2" s="1"/>
  <c r="C151" i="2"/>
  <c r="E151" i="2" s="1"/>
  <c r="C152" i="2"/>
  <c r="E152" i="2" s="1"/>
  <c r="C153" i="2"/>
  <c r="E153" i="2" s="1"/>
  <c r="C154" i="2"/>
  <c r="E154" i="2" s="1"/>
  <c r="C155" i="2"/>
  <c r="E155" i="2" s="1"/>
  <c r="C156" i="2"/>
  <c r="E156" i="2" s="1"/>
  <c r="C157" i="2"/>
  <c r="E157" i="2" s="1"/>
  <c r="C158" i="2"/>
  <c r="E158" i="2" s="1"/>
  <c r="C159" i="2"/>
  <c r="E159" i="2" s="1"/>
  <c r="C160" i="2"/>
  <c r="E160" i="2" s="1"/>
  <c r="C161" i="2"/>
  <c r="E161" i="2" s="1"/>
  <c r="C162" i="2"/>
  <c r="E162" i="2" s="1"/>
  <c r="C163" i="2"/>
  <c r="E163" i="2" s="1"/>
  <c r="C164" i="2"/>
  <c r="E164" i="2" s="1"/>
  <c r="C165" i="2"/>
  <c r="E165" i="2" s="1"/>
  <c r="C166" i="2"/>
  <c r="E166" i="2" s="1"/>
  <c r="C167" i="2"/>
  <c r="E167" i="2" s="1"/>
  <c r="C168" i="2"/>
  <c r="E168" i="2" s="1"/>
  <c r="C169" i="2"/>
  <c r="E169" i="2" s="1"/>
  <c r="C170" i="2"/>
  <c r="E170" i="2" s="1"/>
  <c r="C171" i="2"/>
  <c r="E171" i="2" s="1"/>
  <c r="C172" i="2"/>
  <c r="E172" i="2" s="1"/>
  <c r="C173" i="2"/>
  <c r="E173" i="2" s="1"/>
  <c r="C174" i="2"/>
  <c r="E174" i="2" s="1"/>
  <c r="C175" i="2"/>
  <c r="E175" i="2" s="1"/>
  <c r="C176" i="2"/>
  <c r="E176" i="2" s="1"/>
  <c r="C177" i="2"/>
  <c r="E177" i="2" s="1"/>
  <c r="C178" i="2"/>
  <c r="E178" i="2" s="1"/>
  <c r="C179" i="2"/>
  <c r="E179" i="2" s="1"/>
  <c r="C180" i="2"/>
  <c r="E180" i="2" s="1"/>
  <c r="C181" i="2"/>
  <c r="E181" i="2" s="1"/>
  <c r="C182" i="2"/>
  <c r="E182" i="2" s="1"/>
  <c r="C183" i="2"/>
  <c r="E183" i="2" s="1"/>
  <c r="C184" i="2"/>
  <c r="E184" i="2" s="1"/>
  <c r="C185" i="2"/>
  <c r="E185" i="2" s="1"/>
  <c r="C186" i="2"/>
  <c r="E186" i="2" s="1"/>
  <c r="C187" i="2"/>
  <c r="E187" i="2" s="1"/>
  <c r="C188" i="2"/>
  <c r="E188" i="2" s="1"/>
  <c r="C189" i="2"/>
  <c r="E189" i="2" s="1"/>
  <c r="C190" i="2"/>
  <c r="E190" i="2" s="1"/>
  <c r="C191" i="2"/>
  <c r="E191" i="2" s="1"/>
  <c r="C192" i="2"/>
  <c r="E192" i="2" s="1"/>
  <c r="C193" i="2"/>
  <c r="E193" i="2" s="1"/>
  <c r="C194" i="2"/>
  <c r="E194" i="2" s="1"/>
  <c r="C195" i="2"/>
  <c r="E195" i="2" s="1"/>
  <c r="C196" i="2"/>
  <c r="E196" i="2" s="1"/>
  <c r="C197" i="2"/>
  <c r="E197" i="2" s="1"/>
  <c r="C198" i="2"/>
  <c r="E198" i="2" s="1"/>
  <c r="C199" i="2"/>
  <c r="E199" i="2" s="1"/>
  <c r="C200" i="2"/>
  <c r="E200" i="2" s="1"/>
  <c r="C201" i="2"/>
  <c r="E201" i="2" s="1"/>
  <c r="C202" i="2"/>
  <c r="E202" i="2" s="1"/>
  <c r="C203" i="2"/>
  <c r="E203" i="2" s="1"/>
  <c r="C204" i="2"/>
  <c r="E204" i="2" s="1"/>
  <c r="C205" i="2"/>
  <c r="E205" i="2" s="1"/>
  <c r="C206" i="2"/>
  <c r="E206" i="2" s="1"/>
  <c r="C207" i="2"/>
  <c r="E207" i="2" s="1"/>
  <c r="C208" i="2"/>
  <c r="E208" i="2" s="1"/>
  <c r="C209" i="2"/>
  <c r="E209" i="2" s="1"/>
  <c r="C210" i="2"/>
  <c r="E210" i="2" s="1"/>
  <c r="C211" i="2"/>
  <c r="E211" i="2" s="1"/>
  <c r="C212" i="2"/>
  <c r="E212" i="2" s="1"/>
  <c r="C213" i="2"/>
  <c r="E213" i="2" s="1"/>
  <c r="C214" i="2"/>
  <c r="E214" i="2" s="1"/>
  <c r="C215" i="2"/>
  <c r="E215" i="2" s="1"/>
  <c r="C216" i="2"/>
  <c r="E216" i="2" s="1"/>
  <c r="C217" i="2"/>
  <c r="E217" i="2" s="1"/>
  <c r="C218" i="2"/>
  <c r="E218" i="2" s="1"/>
  <c r="C219" i="2"/>
  <c r="E219" i="2" s="1"/>
  <c r="C220" i="2"/>
  <c r="E220" i="2" s="1"/>
  <c r="C221" i="2"/>
  <c r="E221" i="2" s="1"/>
  <c r="C222" i="2"/>
  <c r="E222" i="2" s="1"/>
  <c r="C223" i="2"/>
  <c r="E223" i="2" s="1"/>
  <c r="C224" i="2"/>
  <c r="E224" i="2" s="1"/>
  <c r="C225" i="2"/>
  <c r="E225" i="2" s="1"/>
  <c r="C226" i="2"/>
  <c r="E226" i="2" s="1"/>
  <c r="C227" i="2"/>
  <c r="E227" i="2" s="1"/>
  <c r="C228" i="2"/>
  <c r="E228" i="2" s="1"/>
  <c r="C229" i="2"/>
  <c r="E229" i="2" s="1"/>
  <c r="C230" i="2"/>
  <c r="E230" i="2" s="1"/>
  <c r="C231" i="2"/>
  <c r="E231" i="2" s="1"/>
  <c r="C232" i="2"/>
  <c r="E232" i="2" s="1"/>
  <c r="C233" i="2"/>
  <c r="E233" i="2" s="1"/>
  <c r="C234" i="2"/>
  <c r="E234" i="2" s="1"/>
  <c r="C235" i="2"/>
  <c r="E235" i="2" s="1"/>
  <c r="C236" i="2"/>
  <c r="E236" i="2" s="1"/>
  <c r="C237" i="2"/>
  <c r="E237" i="2" s="1"/>
  <c r="C238" i="2"/>
  <c r="E238" i="2" s="1"/>
  <c r="C239" i="2"/>
  <c r="E239" i="2" s="1"/>
  <c r="C240" i="2"/>
  <c r="E240" i="2" s="1"/>
  <c r="C241" i="2"/>
  <c r="E241" i="2" s="1"/>
  <c r="C242" i="2"/>
  <c r="E242" i="2" s="1"/>
  <c r="C243" i="2"/>
  <c r="E243" i="2" s="1"/>
  <c r="C244" i="2"/>
  <c r="E244" i="2" s="1"/>
  <c r="C245" i="2"/>
  <c r="E245" i="2" s="1"/>
  <c r="C246" i="2"/>
  <c r="E246" i="2" s="1"/>
  <c r="C247" i="2"/>
  <c r="E247" i="2" s="1"/>
  <c r="C248" i="2"/>
  <c r="E248" i="2" s="1"/>
  <c r="C249" i="2"/>
  <c r="E249" i="2" s="1"/>
  <c r="C250" i="2"/>
  <c r="E250" i="2" s="1"/>
  <c r="C251" i="2"/>
  <c r="E251" i="2" s="1"/>
  <c r="C252" i="2"/>
  <c r="E252" i="2" s="1"/>
  <c r="C253" i="2"/>
  <c r="E253" i="2" s="1"/>
  <c r="C254" i="2"/>
  <c r="E254" i="2" s="1"/>
  <c r="C255" i="2"/>
  <c r="E255" i="2" s="1"/>
  <c r="C256" i="2"/>
  <c r="E256" i="2" s="1"/>
  <c r="C257" i="2"/>
  <c r="E257" i="2" s="1"/>
  <c r="C258" i="2"/>
  <c r="E258" i="2" s="1"/>
  <c r="C259" i="2"/>
  <c r="E259" i="2" s="1"/>
  <c r="C260" i="2"/>
  <c r="E260" i="2" s="1"/>
  <c r="C261" i="2"/>
  <c r="E261" i="2" s="1"/>
  <c r="C262" i="2"/>
  <c r="E262" i="2" s="1"/>
  <c r="C263" i="2"/>
  <c r="E263" i="2" s="1"/>
  <c r="C264" i="2"/>
  <c r="E264" i="2" s="1"/>
  <c r="C265" i="2"/>
  <c r="E265" i="2" s="1"/>
  <c r="C266" i="2"/>
  <c r="E266" i="2" s="1"/>
  <c r="C267" i="2"/>
  <c r="E267" i="2" s="1"/>
  <c r="C268" i="2"/>
  <c r="E268" i="2" s="1"/>
  <c r="C269" i="2"/>
  <c r="E269" i="2" s="1"/>
  <c r="C270" i="2"/>
  <c r="E270" i="2" s="1"/>
  <c r="C271" i="2"/>
  <c r="E271" i="2" s="1"/>
  <c r="C272" i="2"/>
  <c r="E272" i="2" s="1"/>
  <c r="C273" i="2"/>
  <c r="E273" i="2" s="1"/>
  <c r="C274" i="2"/>
  <c r="E274" i="2" s="1"/>
  <c r="C275" i="2"/>
  <c r="E275" i="2" s="1"/>
  <c r="C276" i="2"/>
  <c r="E276" i="2" s="1"/>
  <c r="C277" i="2"/>
  <c r="E277" i="2" s="1"/>
  <c r="C278" i="2"/>
  <c r="E278" i="2" s="1"/>
  <c r="C279" i="2"/>
  <c r="E279" i="2" s="1"/>
  <c r="C280" i="2"/>
  <c r="E280" i="2" s="1"/>
  <c r="C281" i="2"/>
  <c r="E281" i="2" s="1"/>
  <c r="C282" i="2"/>
  <c r="E282" i="2" s="1"/>
  <c r="C283" i="2"/>
  <c r="E283" i="2" s="1"/>
  <c r="C284" i="2"/>
  <c r="E284" i="2" s="1"/>
  <c r="C285" i="2"/>
  <c r="E285" i="2" s="1"/>
  <c r="C286" i="2"/>
  <c r="E286" i="2" s="1"/>
  <c r="C287" i="2"/>
  <c r="E287" i="2" s="1"/>
  <c r="C288" i="2"/>
  <c r="E288" i="2" s="1"/>
  <c r="C289" i="2"/>
  <c r="E289" i="2" s="1"/>
  <c r="C290" i="2"/>
  <c r="E290" i="2" s="1"/>
  <c r="C291" i="2"/>
  <c r="E291" i="2" s="1"/>
  <c r="C292" i="2"/>
  <c r="E292" i="2" s="1"/>
  <c r="C293" i="2"/>
  <c r="E293" i="2" s="1"/>
  <c r="C294" i="2"/>
  <c r="E294" i="2" s="1"/>
  <c r="C295" i="2"/>
  <c r="E295" i="2" s="1"/>
  <c r="C296" i="2"/>
  <c r="E296" i="2" s="1"/>
  <c r="C297" i="2"/>
  <c r="E297" i="2" s="1"/>
  <c r="C298" i="2"/>
  <c r="E298" i="2"/>
  <c r="C299" i="2"/>
  <c r="E299" i="2" s="1"/>
  <c r="C300" i="2"/>
  <c r="E300" i="2" s="1"/>
  <c r="C301" i="2"/>
  <c r="E301" i="2" s="1"/>
  <c r="C302" i="2"/>
  <c r="E302" i="2" s="1"/>
  <c r="C303" i="2"/>
  <c r="E303" i="2" s="1"/>
  <c r="C304" i="2"/>
  <c r="E304" i="2" s="1"/>
  <c r="C305" i="2"/>
  <c r="E305" i="2" s="1"/>
  <c r="C306" i="2"/>
  <c r="E306" i="2" s="1"/>
  <c r="C307" i="2"/>
  <c r="E307" i="2" s="1"/>
  <c r="C308" i="2"/>
  <c r="E308" i="2" s="1"/>
  <c r="C309" i="2"/>
  <c r="E309" i="2" s="1"/>
  <c r="C310" i="2"/>
  <c r="E310" i="2" s="1"/>
  <c r="C311" i="2"/>
  <c r="E311" i="2" s="1"/>
  <c r="C312" i="2"/>
  <c r="E312" i="2" s="1"/>
  <c r="C313" i="2"/>
  <c r="E313" i="2" s="1"/>
  <c r="C314" i="2"/>
  <c r="E314" i="2" s="1"/>
  <c r="C315" i="2"/>
  <c r="E315" i="2" s="1"/>
  <c r="C316" i="2"/>
  <c r="E316" i="2"/>
  <c r="C317" i="2"/>
  <c r="E317" i="2" s="1"/>
  <c r="C318" i="2"/>
  <c r="E318" i="2" s="1"/>
  <c r="C319" i="2"/>
  <c r="E319" i="2" s="1"/>
  <c r="C320" i="2"/>
  <c r="E320" i="2" s="1"/>
  <c r="C321" i="2"/>
  <c r="E321" i="2" s="1"/>
  <c r="C322" i="2"/>
  <c r="E322" i="2" s="1"/>
  <c r="C323" i="2"/>
  <c r="E323" i="2" s="1"/>
  <c r="C324" i="2"/>
  <c r="E324" i="2" s="1"/>
  <c r="C325" i="2"/>
  <c r="E325" i="2" s="1"/>
  <c r="C326" i="2"/>
  <c r="E326" i="2" s="1"/>
  <c r="C327" i="2"/>
  <c r="E327" i="2" s="1"/>
  <c r="C328" i="2"/>
  <c r="E328" i="2" s="1"/>
  <c r="C329" i="2"/>
  <c r="E329" i="2" s="1"/>
  <c r="C330" i="2"/>
  <c r="E330" i="2" s="1"/>
  <c r="C331" i="2"/>
  <c r="E331" i="2" s="1"/>
  <c r="C332" i="2"/>
  <c r="E332" i="2" s="1"/>
  <c r="C333" i="2"/>
  <c r="E333" i="2" s="1"/>
  <c r="C334" i="2"/>
  <c r="E334" i="2" s="1"/>
  <c r="C335" i="2"/>
  <c r="E335" i="2" s="1"/>
  <c r="C336" i="2"/>
  <c r="E336" i="2" s="1"/>
  <c r="C337" i="2"/>
  <c r="E337" i="2" s="1"/>
  <c r="C338" i="2"/>
  <c r="E338" i="2"/>
  <c r="C339" i="2"/>
  <c r="E339" i="2" s="1"/>
  <c r="C340" i="2"/>
  <c r="E340" i="2" s="1"/>
  <c r="C341" i="2"/>
  <c r="E341" i="2" s="1"/>
  <c r="C342" i="2"/>
  <c r="E342" i="2" s="1"/>
  <c r="C343" i="2"/>
  <c r="E343" i="2" s="1"/>
  <c r="C344" i="2"/>
  <c r="E344" i="2" s="1"/>
  <c r="C345" i="2"/>
  <c r="E345" i="2" s="1"/>
  <c r="C346" i="2"/>
  <c r="E346" i="2" s="1"/>
  <c r="C347" i="2"/>
  <c r="E347" i="2" s="1"/>
  <c r="C348" i="2"/>
  <c r="E348" i="2" s="1"/>
  <c r="C349" i="2"/>
  <c r="E349" i="2" s="1"/>
  <c r="C350" i="2"/>
  <c r="E350" i="2" s="1"/>
  <c r="C351" i="2"/>
  <c r="E351" i="2" s="1"/>
  <c r="C352" i="2"/>
  <c r="E352" i="2" s="1"/>
  <c r="C353" i="2"/>
  <c r="E353" i="2" s="1"/>
  <c r="C354" i="2"/>
  <c r="E354" i="2" s="1"/>
  <c r="C355" i="2"/>
  <c r="E355" i="2" s="1"/>
  <c r="C356" i="2"/>
  <c r="E356" i="2" s="1"/>
  <c r="C357" i="2"/>
  <c r="E357" i="2" s="1"/>
  <c r="C358" i="2"/>
  <c r="E358" i="2" s="1"/>
  <c r="C359" i="2"/>
  <c r="E359" i="2" s="1"/>
  <c r="C360" i="2"/>
  <c r="E360" i="2" s="1"/>
  <c r="C361" i="2"/>
  <c r="E361" i="2" s="1"/>
  <c r="C362" i="2"/>
  <c r="E362" i="2" s="1"/>
  <c r="C363" i="2"/>
  <c r="E363" i="2" s="1"/>
  <c r="C364" i="2"/>
  <c r="E364" i="2" s="1"/>
  <c r="C365" i="2"/>
  <c r="E365" i="2" s="1"/>
  <c r="C366" i="2"/>
  <c r="E366" i="2" s="1"/>
  <c r="C367" i="2"/>
  <c r="E367" i="2" s="1"/>
  <c r="C368" i="2"/>
  <c r="E368" i="2" s="1"/>
  <c r="C369" i="2"/>
  <c r="E369" i="2" s="1"/>
  <c r="C370" i="2"/>
  <c r="E370" i="2" s="1"/>
  <c r="C371" i="2"/>
  <c r="E371" i="2" s="1"/>
  <c r="C372" i="2"/>
  <c r="E372" i="2" s="1"/>
  <c r="C373" i="2"/>
  <c r="E373" i="2" s="1"/>
  <c r="C374" i="2"/>
  <c r="E374" i="2" s="1"/>
  <c r="C375" i="2"/>
  <c r="E375" i="2" s="1"/>
  <c r="C376" i="2"/>
  <c r="E376" i="2" s="1"/>
  <c r="C377" i="2"/>
  <c r="E377" i="2" s="1"/>
  <c r="C378" i="2"/>
  <c r="E378" i="2" s="1"/>
  <c r="C379" i="2"/>
  <c r="E379" i="2" s="1"/>
  <c r="C380" i="2"/>
  <c r="E380" i="2" s="1"/>
  <c r="C381" i="2"/>
  <c r="E381" i="2" s="1"/>
  <c r="C382" i="2"/>
  <c r="E382" i="2" s="1"/>
  <c r="C383" i="2"/>
  <c r="E383" i="2" s="1"/>
  <c r="C384" i="2"/>
  <c r="E384" i="2" s="1"/>
  <c r="C385" i="2"/>
  <c r="E385" i="2" s="1"/>
  <c r="C386" i="2"/>
  <c r="E386" i="2" s="1"/>
  <c r="C387" i="2"/>
  <c r="E387" i="2" s="1"/>
  <c r="C388" i="2"/>
  <c r="E388" i="2" s="1"/>
  <c r="C389" i="2"/>
  <c r="E389" i="2" s="1"/>
  <c r="C390" i="2"/>
  <c r="E390" i="2" s="1"/>
  <c r="C391" i="2"/>
  <c r="E391" i="2" s="1"/>
  <c r="C392" i="2"/>
  <c r="E392" i="2" s="1"/>
  <c r="C393" i="2"/>
  <c r="E393" i="2" s="1"/>
  <c r="C394" i="2"/>
  <c r="E394" i="2" s="1"/>
  <c r="C395" i="2"/>
  <c r="E395" i="2" s="1"/>
  <c r="C396" i="2"/>
  <c r="E396" i="2" s="1"/>
  <c r="C397" i="2"/>
  <c r="E397" i="2" s="1"/>
  <c r="C398" i="2"/>
  <c r="E398" i="2" s="1"/>
  <c r="C399" i="2"/>
  <c r="E399" i="2" s="1"/>
  <c r="C400" i="2"/>
  <c r="E400" i="2" s="1"/>
  <c r="C401" i="2"/>
  <c r="E401" i="2" s="1"/>
  <c r="C402" i="2"/>
  <c r="E402" i="2" s="1"/>
  <c r="C403" i="2"/>
  <c r="E403" i="2" s="1"/>
  <c r="C404" i="2"/>
  <c r="E404" i="2" s="1"/>
  <c r="C405" i="2"/>
  <c r="E405" i="2" s="1"/>
  <c r="C406" i="2"/>
  <c r="E406" i="2" s="1"/>
  <c r="C407" i="2"/>
  <c r="E407" i="2" s="1"/>
  <c r="C408" i="2"/>
  <c r="E408" i="2" s="1"/>
  <c r="C409" i="2"/>
  <c r="E409" i="2" s="1"/>
  <c r="C410" i="2"/>
  <c r="E410" i="2" s="1"/>
  <c r="C411" i="2"/>
  <c r="E411" i="2" s="1"/>
  <c r="C412" i="2"/>
  <c r="E412" i="2" s="1"/>
  <c r="C413" i="2"/>
  <c r="E413" i="2" s="1"/>
  <c r="C414" i="2"/>
  <c r="E414" i="2" s="1"/>
  <c r="C415" i="2"/>
  <c r="E415" i="2" s="1"/>
  <c r="C416" i="2"/>
  <c r="E416" i="2" s="1"/>
  <c r="C417" i="2"/>
  <c r="E417" i="2" s="1"/>
  <c r="C418" i="2"/>
  <c r="E418" i="2" s="1"/>
  <c r="C419" i="2"/>
  <c r="E419" i="2" s="1"/>
  <c r="C420" i="2"/>
  <c r="E420" i="2" s="1"/>
  <c r="C421" i="2"/>
  <c r="E421" i="2" s="1"/>
  <c r="C422" i="2"/>
  <c r="E422" i="2" s="1"/>
  <c r="C423" i="2"/>
  <c r="E423" i="2" s="1"/>
  <c r="C424" i="2"/>
  <c r="E424" i="2" s="1"/>
  <c r="C425" i="2"/>
  <c r="E425" i="2" s="1"/>
  <c r="C426" i="2"/>
  <c r="E426" i="2" s="1"/>
  <c r="C427" i="2"/>
  <c r="E427" i="2" s="1"/>
  <c r="C428" i="2"/>
  <c r="E428" i="2" s="1"/>
  <c r="C429" i="2"/>
  <c r="E429" i="2" s="1"/>
  <c r="C430" i="2"/>
  <c r="E430" i="2" s="1"/>
  <c r="C431" i="2"/>
  <c r="E431" i="2" s="1"/>
  <c r="C432" i="2"/>
  <c r="E432" i="2" s="1"/>
  <c r="C433" i="2"/>
  <c r="E433" i="2" s="1"/>
  <c r="C434" i="2"/>
  <c r="E434" i="2"/>
  <c r="C435" i="2"/>
  <c r="E435" i="2" s="1"/>
  <c r="C436" i="2"/>
  <c r="E436" i="2" s="1"/>
  <c r="C437" i="2"/>
  <c r="E437" i="2" s="1"/>
  <c r="C438" i="2"/>
  <c r="E438" i="2" s="1"/>
  <c r="C439" i="2"/>
  <c r="E439" i="2" s="1"/>
  <c r="C440" i="2"/>
  <c r="E440" i="2" s="1"/>
  <c r="C441" i="2"/>
  <c r="E441" i="2" s="1"/>
  <c r="C442" i="2"/>
  <c r="E442" i="2" s="1"/>
  <c r="C443" i="2"/>
  <c r="E443" i="2" s="1"/>
  <c r="C444" i="2"/>
  <c r="E444" i="2" s="1"/>
  <c r="C445" i="2"/>
  <c r="E445" i="2" s="1"/>
  <c r="C446" i="2"/>
  <c r="E446" i="2" s="1"/>
  <c r="C447" i="2"/>
  <c r="E447" i="2" s="1"/>
  <c r="C448" i="2"/>
  <c r="E448" i="2" s="1"/>
  <c r="C449" i="2"/>
  <c r="E449" i="2" s="1"/>
  <c r="C450" i="2"/>
  <c r="E450" i="2" s="1"/>
  <c r="C451" i="2"/>
  <c r="E451" i="2" s="1"/>
  <c r="C452" i="2"/>
  <c r="E452" i="2" s="1"/>
  <c r="C453" i="2"/>
  <c r="E453" i="2" s="1"/>
  <c r="C454" i="2"/>
  <c r="E454" i="2" s="1"/>
  <c r="C455" i="2"/>
  <c r="E455" i="2" s="1"/>
  <c r="C456" i="2"/>
  <c r="E456" i="2" s="1"/>
  <c r="C457" i="2"/>
  <c r="E457" i="2" s="1"/>
  <c r="C458" i="2"/>
  <c r="E458" i="2" s="1"/>
  <c r="C459" i="2"/>
  <c r="E459" i="2" s="1"/>
  <c r="C460" i="2"/>
  <c r="E460" i="2" s="1"/>
  <c r="C461" i="2"/>
  <c r="E461" i="2" s="1"/>
  <c r="C462" i="2"/>
  <c r="E462" i="2" s="1"/>
  <c r="C463" i="2"/>
  <c r="E463" i="2" s="1"/>
  <c r="C464" i="2"/>
  <c r="E464" i="2" s="1"/>
  <c r="C465" i="2"/>
  <c r="E465" i="2" s="1"/>
  <c r="C466" i="2"/>
  <c r="E466" i="2" s="1"/>
  <c r="C467" i="2"/>
  <c r="E467" i="2" s="1"/>
  <c r="C468" i="2"/>
  <c r="E468" i="2" s="1"/>
  <c r="C469" i="2"/>
  <c r="E469" i="2" s="1"/>
  <c r="C470" i="2"/>
  <c r="E470" i="2" s="1"/>
  <c r="C471" i="2"/>
  <c r="E471" i="2" s="1"/>
  <c r="C472" i="2"/>
  <c r="E472" i="2" s="1"/>
  <c r="C473" i="2"/>
  <c r="E473" i="2" s="1"/>
  <c r="C474" i="2"/>
  <c r="E474" i="2" s="1"/>
  <c r="C475" i="2"/>
  <c r="E475" i="2" s="1"/>
  <c r="C476" i="2"/>
  <c r="E476" i="2" s="1"/>
  <c r="C477" i="2"/>
  <c r="E477" i="2" s="1"/>
  <c r="C478" i="2"/>
  <c r="E478" i="2" s="1"/>
  <c r="C479" i="2"/>
  <c r="E479" i="2" s="1"/>
  <c r="C480" i="2"/>
  <c r="E480" i="2" s="1"/>
  <c r="C481" i="2"/>
  <c r="E481" i="2" s="1"/>
  <c r="C482" i="2"/>
  <c r="E482" i="2" s="1"/>
  <c r="C483" i="2"/>
  <c r="E483" i="2" s="1"/>
  <c r="C484" i="2"/>
  <c r="E484" i="2" s="1"/>
  <c r="C485" i="2"/>
  <c r="E485" i="2" s="1"/>
  <c r="C486" i="2"/>
  <c r="E486" i="2" s="1"/>
  <c r="C487" i="2"/>
  <c r="E487" i="2" s="1"/>
  <c r="C488" i="2"/>
  <c r="E488" i="2" s="1"/>
  <c r="C489" i="2"/>
  <c r="E489" i="2" s="1"/>
  <c r="C490" i="2"/>
  <c r="E490" i="2" s="1"/>
  <c r="C491" i="2"/>
  <c r="E491" i="2" s="1"/>
  <c r="C492" i="2"/>
  <c r="E492" i="2" s="1"/>
  <c r="C493" i="2"/>
  <c r="E493" i="2" s="1"/>
  <c r="C494" i="2"/>
  <c r="E494" i="2" s="1"/>
  <c r="C495" i="2"/>
  <c r="E495" i="2" s="1"/>
  <c r="C496" i="2"/>
  <c r="E496" i="2" s="1"/>
  <c r="C497" i="2"/>
  <c r="E497" i="2" s="1"/>
  <c r="C498" i="2"/>
  <c r="E498" i="2" s="1"/>
  <c r="C499" i="2"/>
  <c r="E499" i="2" s="1"/>
  <c r="C500" i="2"/>
  <c r="E500" i="2" s="1"/>
  <c r="C501" i="2"/>
  <c r="E501" i="2" s="1"/>
  <c r="C502" i="2"/>
  <c r="E502" i="2" s="1"/>
  <c r="C503" i="2"/>
  <c r="E503" i="2" s="1"/>
  <c r="C504" i="2"/>
  <c r="E504" i="2" s="1"/>
  <c r="C505" i="2"/>
  <c r="E505" i="2" s="1"/>
  <c r="C506" i="2"/>
  <c r="E506" i="2" s="1"/>
  <c r="C507" i="2"/>
  <c r="E507" i="2" s="1"/>
  <c r="C508" i="2"/>
  <c r="E508" i="2" s="1"/>
  <c r="C509" i="2"/>
  <c r="E509" i="2" s="1"/>
  <c r="C510" i="2"/>
  <c r="E510" i="2" s="1"/>
  <c r="C511" i="2"/>
  <c r="E511" i="2" s="1"/>
  <c r="C512" i="2"/>
  <c r="E512" i="2" s="1"/>
  <c r="C513" i="2"/>
  <c r="E513" i="2" s="1"/>
  <c r="C514" i="2"/>
  <c r="E514" i="2" s="1"/>
  <c r="C515" i="2"/>
  <c r="E515" i="2" s="1"/>
  <c r="C516" i="2"/>
  <c r="E516" i="2" s="1"/>
  <c r="C517" i="2"/>
  <c r="E517" i="2" s="1"/>
  <c r="C518" i="2"/>
  <c r="E518" i="2" s="1"/>
  <c r="C519" i="2"/>
  <c r="E519" i="2" s="1"/>
  <c r="C520" i="2"/>
  <c r="E520" i="2" s="1"/>
  <c r="C521" i="2"/>
  <c r="E521" i="2" s="1"/>
  <c r="C522" i="2"/>
  <c r="E522" i="2" s="1"/>
  <c r="C523" i="2"/>
  <c r="E523" i="2" s="1"/>
  <c r="C524" i="2"/>
  <c r="E524" i="2" s="1"/>
  <c r="C525" i="2"/>
  <c r="E525" i="2" s="1"/>
  <c r="C526" i="2"/>
  <c r="E526" i="2" s="1"/>
  <c r="C527" i="2"/>
  <c r="E527" i="2" s="1"/>
  <c r="C528" i="2"/>
  <c r="E528" i="2" s="1"/>
  <c r="C529" i="2"/>
  <c r="E529" i="2" s="1"/>
  <c r="C530" i="2"/>
  <c r="E530" i="2" s="1"/>
  <c r="C531" i="2"/>
  <c r="E531" i="2" s="1"/>
  <c r="C532" i="2"/>
  <c r="E532" i="2" s="1"/>
  <c r="C533" i="2"/>
  <c r="E533" i="2" s="1"/>
  <c r="C534" i="2"/>
  <c r="E534" i="2" s="1"/>
  <c r="C535" i="2"/>
  <c r="E535" i="2" s="1"/>
  <c r="C536" i="2"/>
  <c r="E536" i="2" s="1"/>
  <c r="C537" i="2"/>
  <c r="E537" i="2" s="1"/>
  <c r="C538" i="2"/>
  <c r="E538" i="2" s="1"/>
  <c r="C539" i="2"/>
  <c r="E539" i="2" s="1"/>
  <c r="C540" i="2"/>
  <c r="E540" i="2" s="1"/>
  <c r="C541" i="2"/>
  <c r="E541" i="2" s="1"/>
  <c r="C542" i="2"/>
  <c r="E542" i="2" s="1"/>
  <c r="C543" i="2"/>
  <c r="E543" i="2" s="1"/>
  <c r="C544" i="2"/>
  <c r="E544" i="2" s="1"/>
  <c r="C545" i="2"/>
  <c r="E545" i="2" s="1"/>
  <c r="C546" i="2"/>
  <c r="E546" i="2" s="1"/>
  <c r="C547" i="2"/>
  <c r="E547" i="2" s="1"/>
  <c r="C548" i="2"/>
  <c r="E548" i="2" s="1"/>
  <c r="C549" i="2"/>
  <c r="E549" i="2" s="1"/>
  <c r="C550" i="2"/>
  <c r="E550" i="2" s="1"/>
  <c r="C551" i="2"/>
  <c r="E551" i="2" s="1"/>
  <c r="C552" i="2"/>
  <c r="E552" i="2" s="1"/>
  <c r="C553" i="2"/>
  <c r="E553" i="2" s="1"/>
  <c r="C554" i="2"/>
  <c r="E554" i="2"/>
  <c r="C555" i="2"/>
  <c r="E555" i="2" s="1"/>
  <c r="C556" i="2"/>
  <c r="E556" i="2" s="1"/>
  <c r="C557" i="2"/>
  <c r="E557" i="2" s="1"/>
  <c r="C558" i="2"/>
  <c r="E558" i="2" s="1"/>
  <c r="C559" i="2"/>
  <c r="E559" i="2" s="1"/>
  <c r="C560" i="2"/>
  <c r="E560" i="2" s="1"/>
  <c r="C561" i="2"/>
  <c r="E561" i="2" s="1"/>
  <c r="C562" i="2"/>
  <c r="E562" i="2" s="1"/>
  <c r="C563" i="2"/>
  <c r="E563" i="2" s="1"/>
  <c r="C564" i="2"/>
  <c r="E564" i="2" s="1"/>
  <c r="C565" i="2"/>
  <c r="E565" i="2" s="1"/>
  <c r="C566" i="2"/>
  <c r="E566" i="2" s="1"/>
  <c r="C567" i="2"/>
  <c r="E567" i="2" s="1"/>
  <c r="C568" i="2"/>
  <c r="E568" i="2" s="1"/>
  <c r="C569" i="2"/>
  <c r="E569" i="2" s="1"/>
  <c r="C570" i="2"/>
  <c r="E570" i="2" s="1"/>
  <c r="C571" i="2"/>
  <c r="E571" i="2" s="1"/>
  <c r="C572" i="2"/>
  <c r="E572" i="2" s="1"/>
  <c r="C573" i="2"/>
  <c r="E573" i="2" s="1"/>
  <c r="C574" i="2"/>
  <c r="E574" i="2" s="1"/>
  <c r="C575" i="2"/>
  <c r="E575" i="2" s="1"/>
  <c r="C576" i="2"/>
  <c r="E576" i="2" s="1"/>
  <c r="C577" i="2"/>
  <c r="E577" i="2" s="1"/>
  <c r="C578" i="2"/>
  <c r="E578" i="2" s="1"/>
  <c r="C579" i="2"/>
  <c r="E579" i="2" s="1"/>
  <c r="C580" i="2"/>
  <c r="E580" i="2" s="1"/>
  <c r="C581" i="2"/>
  <c r="E581" i="2" s="1"/>
  <c r="C582" i="2"/>
  <c r="E582" i="2" s="1"/>
  <c r="C583" i="2"/>
  <c r="E583" i="2" s="1"/>
  <c r="C584" i="2"/>
  <c r="E584" i="2" s="1"/>
  <c r="C585" i="2"/>
  <c r="E585" i="2" s="1"/>
  <c r="C586" i="2"/>
  <c r="E586" i="2" s="1"/>
  <c r="C587" i="2"/>
  <c r="E587" i="2" s="1"/>
  <c r="C588" i="2"/>
  <c r="E588" i="2" s="1"/>
  <c r="C589" i="2"/>
  <c r="E589" i="2" s="1"/>
  <c r="C590" i="2"/>
  <c r="E590" i="2" s="1"/>
  <c r="C591" i="2"/>
  <c r="E591" i="2" s="1"/>
  <c r="C592" i="2"/>
  <c r="E592" i="2" s="1"/>
  <c r="C593" i="2"/>
  <c r="E593" i="2" s="1"/>
  <c r="C594" i="2"/>
  <c r="E594" i="2" s="1"/>
  <c r="C595" i="2"/>
  <c r="E595" i="2" s="1"/>
  <c r="C596" i="2"/>
  <c r="E596" i="2" s="1"/>
  <c r="C597" i="2"/>
  <c r="E597" i="2" s="1"/>
  <c r="C598" i="2"/>
  <c r="E598" i="2" s="1"/>
  <c r="C599" i="2"/>
  <c r="E599" i="2" s="1"/>
  <c r="C600" i="2"/>
  <c r="E600" i="2" s="1"/>
  <c r="C601" i="2"/>
  <c r="E601" i="2" s="1"/>
  <c r="C602" i="2"/>
  <c r="E602" i="2" s="1"/>
  <c r="C603" i="2"/>
  <c r="E603" i="2" s="1"/>
  <c r="C604" i="2"/>
  <c r="E604" i="2" s="1"/>
  <c r="C605" i="2"/>
  <c r="E605" i="2" s="1"/>
  <c r="C606" i="2"/>
  <c r="E606" i="2" s="1"/>
  <c r="C607" i="2"/>
  <c r="E607" i="2" s="1"/>
  <c r="C608" i="2"/>
  <c r="E608" i="2" s="1"/>
  <c r="C609" i="2"/>
  <c r="E609" i="2" s="1"/>
  <c r="C610" i="2"/>
  <c r="E610" i="2" s="1"/>
  <c r="C611" i="2"/>
  <c r="E611" i="2" s="1"/>
  <c r="C612" i="2"/>
  <c r="E612" i="2" s="1"/>
  <c r="C613" i="2"/>
  <c r="E613" i="2" s="1"/>
  <c r="C614" i="2"/>
  <c r="E614" i="2" s="1"/>
  <c r="C615" i="2"/>
  <c r="E615" i="2" s="1"/>
  <c r="C616" i="2"/>
  <c r="E616" i="2" s="1"/>
</calcChain>
</file>

<file path=xl/sharedStrings.xml><?xml version="1.0" encoding="utf-8"?>
<sst xmlns="http://schemas.openxmlformats.org/spreadsheetml/2006/main" count="1534" uniqueCount="122">
  <si>
    <t>Índice de Sal Min real</t>
  </si>
  <si>
    <t>Índice de precios</t>
  </si>
  <si>
    <t>Índice Sal Min 1950=100</t>
  </si>
  <si>
    <t>Sal Min mensual pesos</t>
  </si>
  <si>
    <t>Meses</t>
  </si>
  <si>
    <t>-</t>
  </si>
  <si>
    <t>IPM/IPC México 1950=100</t>
  </si>
  <si>
    <t>IPM/IPC México t/c</t>
  </si>
  <si>
    <t xml:space="preserve">b </t>
  </si>
  <si>
    <t>IPM/IPC EU 1950=100</t>
  </si>
  <si>
    <t>IPM/IPC EU t/c</t>
  </si>
  <si>
    <t>Índice de valuación 1950=100</t>
  </si>
  <si>
    <t>Índice de valuación t/c</t>
  </si>
  <si>
    <t>Tipo de cambio nominal</t>
  </si>
  <si>
    <t>Oferta monetaria m/p</t>
  </si>
  <si>
    <t>Oferta monetaria t/c</t>
  </si>
  <si>
    <t>Fecha</t>
  </si>
  <si>
    <t xml:space="preserve">Reservas Internacionales m/d 1925-1982 </t>
  </si>
  <si>
    <t>Trimestres</t>
  </si>
  <si>
    <t>Exportaciones</t>
  </si>
  <si>
    <t>Importaciones</t>
  </si>
  <si>
    <t>Balanza comercial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</si>
  <si>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</si>
  <si>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</si>
  <si>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</si>
  <si>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</si>
  <si>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</si>
  <si>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</si>
  <si>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</si>
  <si>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</si>
  <si>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</si>
  <si>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</si>
  <si>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</si>
  <si>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</si>
  <si>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</si>
  <si>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Cuadro mensual II.1 Índice de precios Mayoreo/Consumidor, t/c</t>
  </si>
  <si>
    <t>Cuadro mensual II.2 Índice de precios Mayoreo/Consumidor, Estados Unidos, t/c</t>
  </si>
  <si>
    <t>Cuadro mensual II.1 Índice de precios Mayoreo/Consumidor, promedio</t>
  </si>
  <si>
    <t>Cuadro mensual II.2 Índice de precios Mayoreo/Consumidor, promedio, Estados Unidos</t>
  </si>
  <si>
    <t>Cuadro mensual II.3 Índice de valuación del tipo de cambio real, promedio, 1964=100</t>
  </si>
  <si>
    <t>Cuadro mensual II.4 Tipo de cambio nominal, promedio, p/d</t>
  </si>
  <si>
    <t>Cuadro mensual II.5 Oferta monetaria, fin, m/p</t>
  </si>
  <si>
    <t>Cuadro mensual II.6 Índice del Salario Mínimo real, promedio, 1950=100</t>
  </si>
  <si>
    <t>Cuadro mensual II.7 Índice del Salario Mínimo nominal, promedio, 1950=100</t>
  </si>
  <si>
    <t>Cuadro mensual II.8. Reservas internacionales, m/d</t>
  </si>
  <si>
    <t>Exportaciones con ajuste con anual m/d</t>
  </si>
  <si>
    <t>Importacionescon ajuste anual m/d</t>
  </si>
  <si>
    <t>Balanza comercial con ajuste con anual m/d</t>
  </si>
  <si>
    <t>Ene-Mar</t>
  </si>
  <si>
    <t>Abr-Jun</t>
  </si>
  <si>
    <t>Jul-Sep</t>
  </si>
  <si>
    <t>Oct-Dic</t>
  </si>
  <si>
    <t>Producción industrial 1929=100</t>
  </si>
  <si>
    <t>Producción industrial 1950=100</t>
  </si>
  <si>
    <t>Cuadro trimestral del Índice del volumen de la producción industrial, 1950=100</t>
  </si>
  <si>
    <t>Con ajuste ponderado para ajustar la suma de las observaciones mensuales con la anual</t>
  </si>
  <si>
    <t>Cuadro mensual II.5 Exportaciones, m/d</t>
  </si>
  <si>
    <t>Cuadro mensual II.5 Importaciones, m/d</t>
  </si>
  <si>
    <t>Cuadro mensual II.5 Balanza comercial, m/d</t>
  </si>
  <si>
    <t>IPC</t>
  </si>
  <si>
    <t>IV</t>
  </si>
  <si>
    <t>Datos para gráficas</t>
  </si>
  <si>
    <t>Índice de valuación 1964=100</t>
  </si>
  <si>
    <t>Índice de valuación 1949=100</t>
  </si>
  <si>
    <t>Oferta monetaria LN</t>
  </si>
  <si>
    <t>IPC 1950=100 LN</t>
  </si>
  <si>
    <t>Oferta 1950=100 LN</t>
  </si>
  <si>
    <t>Cuadro mensual II.9. Redescuentos, miles de m/p</t>
  </si>
  <si>
    <t>Redescuentos miles de m/p</t>
  </si>
  <si>
    <t>Cuadro trimestral de importaciones, m/d</t>
  </si>
  <si>
    <t>Cuadro trimestral de exportaciones, m/d</t>
  </si>
  <si>
    <t>Cuadro trimestral de la balanza comercial, m/d</t>
  </si>
  <si>
    <t>Inflación, 1933-1982</t>
  </si>
  <si>
    <t>Cuenta corriente</t>
  </si>
  <si>
    <t>Ingresos CC</t>
  </si>
  <si>
    <t>Exportaciones de bienes</t>
  </si>
  <si>
    <t>Ingresos Servicios transformación</t>
  </si>
  <si>
    <t>Ingresos oro y plata</t>
  </si>
  <si>
    <t>Ingresos transportes</t>
  </si>
  <si>
    <t>Ingresos turismo</t>
  </si>
  <si>
    <t>Ingresos transacciones fronterizas</t>
  </si>
  <si>
    <t>Ingresos inversiones</t>
  </si>
  <si>
    <t>Ingresos otros servicios</t>
  </si>
  <si>
    <t>Egresos CC</t>
  </si>
  <si>
    <t>Importación de bienes</t>
  </si>
  <si>
    <t>Egresos fletes y seguros</t>
  </si>
  <si>
    <t xml:space="preserve">Egresos oro </t>
  </si>
  <si>
    <t>Egresos transportes</t>
  </si>
  <si>
    <t>Egresos turismo</t>
  </si>
  <si>
    <t>Egresos transacciones fronterizas</t>
  </si>
  <si>
    <t>Egresos inversiones</t>
  </si>
  <si>
    <t>Egresos inversiones utilidades</t>
  </si>
  <si>
    <t>Egresos inversiones intereses SP</t>
  </si>
  <si>
    <t>Egresos inversiones intereses Otros</t>
  </si>
  <si>
    <t>Egresos otros servicios</t>
  </si>
  <si>
    <t>Egresos tranferencias</t>
  </si>
  <si>
    <t>Cuenta de capital</t>
  </si>
  <si>
    <t>Cuenta de capital neto LP</t>
  </si>
  <si>
    <t>Cuenta de capital neto LP SP</t>
  </si>
  <si>
    <t>Cuenta de capital neto LP SP Disposiciones</t>
  </si>
  <si>
    <t>Cuenta de capital neto LP SP Créditos al exterior</t>
  </si>
  <si>
    <t>Cuenta de capital neto LP SP Amortizaciones</t>
  </si>
  <si>
    <t>Cuenta de capital neto LP Privado</t>
  </si>
  <si>
    <t>Cuenta de capital neto LP Privado Inv Ext Dir</t>
  </si>
  <si>
    <t>Cuenta de capital neto LP Privado compra de emp ext</t>
  </si>
  <si>
    <t>Cuenta de capital neto LP Privado pasivos con el ext</t>
  </si>
  <si>
    <t>Cuenta de capital neto LP Privado pasivos con el ext emp IED</t>
  </si>
  <si>
    <t>Cuenta de capital neto LP Privado pasivos con el ext otras emp</t>
  </si>
  <si>
    <t>Cuenta de capital neto LP Privado operaciones con valores</t>
  </si>
  <si>
    <t>Capital a corto plazo (neto)</t>
  </si>
  <si>
    <t>Capital a corto plazo Pasivos</t>
  </si>
  <si>
    <t>Capital a corto plazo Pasivos SP</t>
  </si>
  <si>
    <t>Capital a corto plazo Pasivos Privado</t>
  </si>
  <si>
    <t>Capital a corto plazo activos</t>
  </si>
  <si>
    <t>DEGS</t>
  </si>
  <si>
    <t>Errores y omisiones</t>
  </si>
  <si>
    <t>Variación de la reserva</t>
  </si>
  <si>
    <t>Ingresos transferencias</t>
  </si>
  <si>
    <t>Exp + Oro y plata+Transformación</t>
  </si>
  <si>
    <t>Anual</t>
  </si>
  <si>
    <t>Inflación</t>
  </si>
  <si>
    <t>Oferta monetaria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</si>
</sst>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00"/>
    <numFmt numFmtId="165" formatCode="0.0"/>
    <numFmt numFmtId="166" formatCode="#,##0.0"/>
    <numFmt numFmtId="167" formatCode="###\ ###\ ###.00"/>
    <numFmt numFmtId="168" formatCode="[$-C0A]mmmmm\-yy;@"/>
    <numFmt numFmtId="169" formatCode="&quot;Ene-Mar&quot;\ yyyy"/>
    <numFmt numFmtId="170" formatCode="&quot;Abr-Jun&quot;\ yyyy"/>
    <numFmt numFmtId="171" formatCode="&quot;Jul-Sep&quot;\ yyyy"/>
    <numFmt numFmtId="172" formatCode="&quot;Oct-Dic&quot;\ yyyy"/>
    <numFmt numFmtId="173" formatCode="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MS Sans Serif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E3EBED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9" fillId="0" borderId="0"/>
    <xf numFmtId="0" fontId="14" fillId="0" borderId="0"/>
  </cellStyleXfs>
  <cellXfs count="147">
    <xf numFmtId="0" fontId="0" fillId="0" borderId="0" xfId="0"/>
    <xf numFmtId="0" fontId="2" fillId="0" borderId="0" xfId="0" applyFont="1"/>
    <xf numFmtId="0" fontId="2" fillId="2" borderId="0" xfId="0" applyFont="1" applyFill="1"/>
    <xf numFmtId="164" fontId="2" fillId="0" borderId="0" xfId="0" applyNumberFormat="1" applyFont="1"/>
    <xf numFmtId="165" fontId="2" fillId="0" borderId="0" xfId="0" applyNumberFormat="1" applyFont="1"/>
    <xf numFmtId="17" fontId="2" fillId="2" borderId="0" xfId="0" applyNumberFormat="1" applyFont="1" applyFill="1" applyBorder="1"/>
    <xf numFmtId="17" fontId="2" fillId="2" borderId="1" xfId="0" applyNumberFormat="1" applyFont="1" applyFill="1" applyBorder="1"/>
    <xf numFmtId="166" fontId="2" fillId="0" borderId="0" xfId="0" applyNumberFormat="1" applyFont="1"/>
    <xf numFmtId="165" fontId="2" fillId="0" borderId="0" xfId="0" applyNumberFormat="1" applyFont="1" applyBorder="1"/>
    <xf numFmtId="165" fontId="2" fillId="0" borderId="1" xfId="0" applyNumberFormat="1" applyFont="1" applyBorder="1"/>
    <xf numFmtId="165" fontId="2" fillId="0" borderId="0" xfId="0" applyNumberFormat="1" applyFont="1" applyFill="1"/>
    <xf numFmtId="165" fontId="2" fillId="0" borderId="0" xfId="0" applyNumberFormat="1" applyFont="1" applyFill="1" applyBorder="1"/>
    <xf numFmtId="3" fontId="2" fillId="0" borderId="0" xfId="0" applyNumberFormat="1" applyFont="1"/>
    <xf numFmtId="0" fontId="6" fillId="0" borderId="0" xfId="2" applyFont="1"/>
    <xf numFmtId="166" fontId="6" fillId="0" borderId="0" xfId="2" applyNumberFormat="1" applyFont="1"/>
    <xf numFmtId="167" fontId="6" fillId="0" borderId="0" xfId="2" applyNumberFormat="1" applyFont="1"/>
    <xf numFmtId="2" fontId="6" fillId="0" borderId="0" xfId="2" applyNumberFormat="1" applyFont="1"/>
    <xf numFmtId="165" fontId="6" fillId="0" borderId="0" xfId="2" applyNumberFormat="1" applyFont="1"/>
    <xf numFmtId="166" fontId="6" fillId="0" borderId="0" xfId="2" applyNumberFormat="1" applyFont="1" applyFill="1"/>
    <xf numFmtId="168" fontId="7" fillId="0" borderId="0" xfId="2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 vertical="center" wrapText="1"/>
    </xf>
    <xf numFmtId="168" fontId="7" fillId="0" borderId="1" xfId="2" applyNumberFormat="1" applyFont="1" applyFill="1" applyBorder="1" applyAlignment="1">
      <alignment horizontal="center"/>
    </xf>
    <xf numFmtId="167" fontId="6" fillId="0" borderId="1" xfId="2" applyNumberFormat="1" applyFont="1" applyBorder="1"/>
    <xf numFmtId="166" fontId="6" fillId="0" borderId="1" xfId="2" applyNumberFormat="1" applyFont="1" applyBorder="1"/>
    <xf numFmtId="165" fontId="6" fillId="0" borderId="1" xfId="2" applyNumberFormat="1" applyFont="1" applyBorder="1"/>
    <xf numFmtId="166" fontId="6" fillId="0" borderId="0" xfId="2" applyNumberFormat="1" applyFont="1" applyAlignment="1">
      <alignment horizontal="right"/>
    </xf>
    <xf numFmtId="166" fontId="6" fillId="0" borderId="1" xfId="2" applyNumberFormat="1" applyFont="1" applyBorder="1" applyAlignment="1">
      <alignment horizontal="right"/>
    </xf>
    <xf numFmtId="166" fontId="6" fillId="0" borderId="0" xfId="2" applyNumberFormat="1" applyFont="1" applyFill="1" applyBorder="1" applyAlignment="1">
      <alignment horizontal="right" vertical="center" wrapText="1"/>
    </xf>
    <xf numFmtId="165" fontId="6" fillId="0" borderId="0" xfId="2" applyNumberFormat="1" applyFont="1" applyAlignment="1">
      <alignment horizontal="right"/>
    </xf>
    <xf numFmtId="165" fontId="6" fillId="0" borderId="0" xfId="2" applyNumberFormat="1" applyFont="1" applyFill="1" applyAlignment="1">
      <alignment horizontal="right"/>
    </xf>
    <xf numFmtId="165" fontId="6" fillId="0" borderId="1" xfId="2" applyNumberFormat="1" applyFont="1" applyBorder="1" applyAlignment="1">
      <alignment horizontal="right"/>
    </xf>
    <xf numFmtId="165" fontId="6" fillId="0" borderId="0" xfId="2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3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/>
    <xf numFmtId="3" fontId="4" fillId="0" borderId="0" xfId="3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17" fontId="6" fillId="0" borderId="0" xfId="0" applyNumberFormat="1" applyFont="1" applyFill="1" applyBorder="1"/>
    <xf numFmtId="3" fontId="10" fillId="0" borderId="0" xfId="3" applyNumberFormat="1" applyFont="1" applyFill="1" applyBorder="1" applyAlignment="1">
      <alignment horizontal="right"/>
    </xf>
    <xf numFmtId="0" fontId="6" fillId="0" borderId="0" xfId="0" applyFont="1" applyFill="1" applyBorder="1"/>
    <xf numFmtId="166" fontId="10" fillId="0" borderId="0" xfId="3" applyNumberFormat="1" applyFont="1" applyFill="1" applyBorder="1" applyAlignment="1">
      <alignment horizontal="right"/>
    </xf>
    <xf numFmtId="3" fontId="4" fillId="0" borderId="1" xfId="3" applyNumberFormat="1" applyFont="1" applyFill="1" applyBorder="1" applyAlignment="1">
      <alignment horizontal="right"/>
    </xf>
    <xf numFmtId="166" fontId="2" fillId="0" borderId="0" xfId="2" applyNumberFormat="1" applyFont="1" applyAlignment="1">
      <alignment horizontal="center"/>
    </xf>
    <xf numFmtId="0" fontId="2" fillId="0" borderId="0" xfId="0" applyFont="1" applyFill="1"/>
    <xf numFmtId="166" fontId="2" fillId="0" borderId="0" xfId="0" applyNumberFormat="1" applyFont="1" applyFill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vertical="center" wrapText="1"/>
    </xf>
    <xf numFmtId="169" fontId="11" fillId="0" borderId="0" xfId="2" applyNumberFormat="1" applyFont="1" applyFill="1" applyBorder="1" applyAlignment="1">
      <alignment horizontal="right" vertical="center"/>
    </xf>
    <xf numFmtId="170" fontId="11" fillId="0" borderId="0" xfId="2" applyNumberFormat="1" applyFont="1" applyFill="1" applyBorder="1" applyAlignment="1">
      <alignment horizontal="right" vertical="center"/>
    </xf>
    <xf numFmtId="171" fontId="11" fillId="0" borderId="0" xfId="2" applyNumberFormat="1" applyFont="1" applyFill="1" applyBorder="1" applyAlignment="1">
      <alignment horizontal="right" vertical="center"/>
    </xf>
    <xf numFmtId="172" fontId="11" fillId="0" borderId="0" xfId="2" applyNumberFormat="1" applyFont="1" applyFill="1" applyBorder="1" applyAlignment="1">
      <alignment horizontal="right" vertical="center"/>
    </xf>
    <xf numFmtId="166" fontId="4" fillId="0" borderId="0" xfId="2" applyNumberFormat="1" applyFont="1" applyBorder="1" applyAlignment="1">
      <alignment horizontal="right" vertical="center"/>
    </xf>
    <xf numFmtId="172" fontId="11" fillId="0" borderId="1" xfId="2" applyNumberFormat="1" applyFont="1" applyFill="1" applyBorder="1" applyAlignment="1">
      <alignment horizontal="right" vertical="center"/>
    </xf>
    <xf numFmtId="166" fontId="4" fillId="0" borderId="1" xfId="2" applyNumberFormat="1" applyFont="1" applyBorder="1" applyAlignment="1">
      <alignment horizontal="right" vertical="center"/>
    </xf>
    <xf numFmtId="165" fontId="12" fillId="0" borderId="0" xfId="0" applyNumberFormat="1" applyFont="1" applyFill="1" applyBorder="1"/>
    <xf numFmtId="165" fontId="12" fillId="4" borderId="0" xfId="0" applyNumberFormat="1" applyFont="1" applyFill="1" applyBorder="1"/>
    <xf numFmtId="0" fontId="12" fillId="0" borderId="0" xfId="0" applyFont="1" applyFill="1" applyBorder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6" fillId="0" borderId="0" xfId="2" applyFont="1" applyBorder="1"/>
    <xf numFmtId="166" fontId="6" fillId="0" borderId="0" xfId="2" applyNumberFormat="1" applyFont="1" applyBorder="1" applyAlignment="1">
      <alignment horizontal="right"/>
    </xf>
    <xf numFmtId="165" fontId="6" fillId="0" borderId="0" xfId="2" applyNumberFormat="1" applyFont="1" applyBorder="1" applyAlignment="1">
      <alignment horizontal="right"/>
    </xf>
    <xf numFmtId="165" fontId="6" fillId="0" borderId="0" xfId="2" applyNumberFormat="1" applyFont="1" applyFill="1" applyBorder="1" applyAlignment="1">
      <alignment horizontal="right"/>
    </xf>
    <xf numFmtId="0" fontId="8" fillId="0" borderId="0" xfId="2" applyFont="1"/>
    <xf numFmtId="0" fontId="8" fillId="0" borderId="1" xfId="2" applyFont="1" applyBorder="1"/>
    <xf numFmtId="0" fontId="8" fillId="0" borderId="3" xfId="2" applyFont="1" applyBorder="1" applyAlignment="1">
      <alignment horizontal="center"/>
    </xf>
    <xf numFmtId="166" fontId="6" fillId="0" borderId="0" xfId="2" applyNumberFormat="1" applyFont="1" applyAlignment="1"/>
    <xf numFmtId="166" fontId="6" fillId="0" borderId="1" xfId="2" applyNumberFormat="1" applyFont="1" applyBorder="1" applyAlignment="1"/>
    <xf numFmtId="0" fontId="6" fillId="0" borderId="1" xfId="2" applyFont="1" applyBorder="1"/>
    <xf numFmtId="3" fontId="6" fillId="0" borderId="0" xfId="2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8" fillId="0" borderId="0" xfId="2" applyFont="1" applyBorder="1"/>
    <xf numFmtId="0" fontId="5" fillId="0" borderId="0" xfId="0" applyFont="1"/>
    <xf numFmtId="1" fontId="8" fillId="0" borderId="0" xfId="2" applyNumberFormat="1" applyFont="1"/>
    <xf numFmtId="165" fontId="6" fillId="0" borderId="0" xfId="2" applyNumberFormat="1" applyFont="1" applyAlignment="1">
      <alignment horizontal="center"/>
    </xf>
    <xf numFmtId="1" fontId="8" fillId="0" borderId="1" xfId="2" applyNumberFormat="1" applyFont="1" applyBorder="1"/>
    <xf numFmtId="0" fontId="2" fillId="0" borderId="1" xfId="0" applyFont="1" applyBorder="1"/>
    <xf numFmtId="3" fontId="2" fillId="0" borderId="1" xfId="0" applyNumberFormat="1" applyFont="1" applyFill="1" applyBorder="1"/>
    <xf numFmtId="1" fontId="2" fillId="0" borderId="0" xfId="0" applyNumberFormat="1" applyFont="1" applyFill="1" applyBorder="1"/>
    <xf numFmtId="1" fontId="2" fillId="0" borderId="1" xfId="0" applyNumberFormat="1" applyFont="1" applyFill="1" applyBorder="1"/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166" fontId="2" fillId="0" borderId="1" xfId="0" applyNumberFormat="1" applyFont="1" applyBorder="1"/>
    <xf numFmtId="0" fontId="5" fillId="0" borderId="3" xfId="0" applyFont="1" applyBorder="1"/>
    <xf numFmtId="166" fontId="5" fillId="0" borderId="3" xfId="0" applyNumberFormat="1" applyFont="1" applyBorder="1"/>
    <xf numFmtId="166" fontId="5" fillId="0" borderId="3" xfId="0" applyNumberFormat="1" applyFont="1" applyBorder="1" applyAlignment="1">
      <alignment horizontal="center"/>
    </xf>
    <xf numFmtId="165" fontId="2" fillId="5" borderId="0" xfId="0" applyNumberFormat="1" applyFont="1" applyFill="1"/>
    <xf numFmtId="0" fontId="2" fillId="5" borderId="1" xfId="0" applyFont="1" applyFill="1" applyBorder="1" applyAlignment="1"/>
    <xf numFmtId="165" fontId="2" fillId="0" borderId="1" xfId="0" applyNumberFormat="1" applyFont="1" applyBorder="1" applyAlignment="1">
      <alignment horizontal="right"/>
    </xf>
    <xf numFmtId="0" fontId="8" fillId="0" borderId="0" xfId="2" applyFont="1" applyFill="1" applyBorder="1" applyAlignment="1">
      <alignment vertical="center" wrapText="1"/>
    </xf>
    <xf numFmtId="165" fontId="6" fillId="0" borderId="0" xfId="2" applyNumberFormat="1" applyFont="1" applyBorder="1"/>
    <xf numFmtId="0" fontId="12" fillId="6" borderId="0" xfId="0" applyFont="1" applyFill="1" applyBorder="1" applyAlignment="1"/>
    <xf numFmtId="0" fontId="0" fillId="5" borderId="0" xfId="0" applyFill="1"/>
    <xf numFmtId="0" fontId="7" fillId="0" borderId="0" xfId="0" applyFont="1" applyFill="1" applyBorder="1" applyAlignment="1">
      <alignment horizontal="center"/>
    </xf>
    <xf numFmtId="173" fontId="7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0" fontId="13" fillId="0" borderId="0" xfId="0" applyFont="1"/>
    <xf numFmtId="0" fontId="5" fillId="0" borderId="0" xfId="0" applyFont="1" applyAlignment="1">
      <alignment vertical="center"/>
    </xf>
    <xf numFmtId="3" fontId="2" fillId="0" borderId="1" xfId="0" applyNumberFormat="1" applyFont="1" applyBorder="1"/>
    <xf numFmtId="3" fontId="2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2" fontId="6" fillId="0" borderId="0" xfId="2" applyNumberFormat="1" applyFont="1" applyFill="1" applyBorder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 wrapText="1"/>
    </xf>
    <xf numFmtId="166" fontId="2" fillId="0" borderId="0" xfId="2" applyNumberFormat="1" applyFont="1" applyAlignment="1">
      <alignment horizontal="right"/>
    </xf>
    <xf numFmtId="0" fontId="15" fillId="0" borderId="0" xfId="4" applyFont="1" applyBorder="1"/>
    <xf numFmtId="169" fontId="11" fillId="0" borderId="0" xfId="4" applyNumberFormat="1" applyFont="1" applyBorder="1" applyAlignment="1">
      <alignment horizontal="right" vertical="center"/>
    </xf>
    <xf numFmtId="166" fontId="4" fillId="0" borderId="0" xfId="4" applyNumberFormat="1" applyFont="1" applyBorder="1" applyAlignment="1">
      <alignment horizontal="right" vertical="center"/>
    </xf>
    <xf numFmtId="166" fontId="4" fillId="0" borderId="0" xfId="4" applyNumberFormat="1" applyFont="1" applyBorder="1" applyAlignment="1">
      <alignment horizontal="center" vertical="center"/>
    </xf>
    <xf numFmtId="170" fontId="11" fillId="0" borderId="0" xfId="4" applyNumberFormat="1" applyFont="1" applyBorder="1" applyAlignment="1">
      <alignment horizontal="right" vertical="center"/>
    </xf>
    <xf numFmtId="171" fontId="11" fillId="0" borderId="0" xfId="4" applyNumberFormat="1" applyFont="1" applyBorder="1" applyAlignment="1">
      <alignment horizontal="right" vertical="center"/>
    </xf>
    <xf numFmtId="172" fontId="11" fillId="0" borderId="0" xfId="4" applyNumberFormat="1" applyFont="1" applyBorder="1" applyAlignment="1">
      <alignment horizontal="right" vertical="center"/>
    </xf>
    <xf numFmtId="0" fontId="16" fillId="0" borderId="0" xfId="4" applyFont="1" applyBorder="1" applyAlignment="1">
      <alignment horizontal="center"/>
    </xf>
    <xf numFmtId="166" fontId="4" fillId="0" borderId="0" xfId="4" applyNumberFormat="1" applyFont="1" applyFill="1" applyBorder="1" applyAlignment="1">
      <alignment horizontal="right" vertical="center"/>
    </xf>
    <xf numFmtId="166" fontId="4" fillId="0" borderId="0" xfId="4" applyNumberFormat="1" applyFont="1" applyFill="1" applyBorder="1" applyAlignment="1">
      <alignment horizontal="center" vertical="center"/>
    </xf>
    <xf numFmtId="0" fontId="15" fillId="0" borderId="0" xfId="4" applyFont="1" applyFill="1" applyBorder="1"/>
    <xf numFmtId="166" fontId="2" fillId="0" borderId="0" xfId="0" applyNumberFormat="1" applyFont="1" applyBorder="1"/>
    <xf numFmtId="0" fontId="2" fillId="0" borderId="0" xfId="0" applyFont="1" applyBorder="1"/>
    <xf numFmtId="172" fontId="11" fillId="0" borderId="1" xfId="4" applyNumberFormat="1" applyFont="1" applyBorder="1" applyAlignment="1">
      <alignment horizontal="right" vertical="center"/>
    </xf>
    <xf numFmtId="166" fontId="4" fillId="0" borderId="1" xfId="4" applyNumberFormat="1" applyFont="1" applyFill="1" applyBorder="1" applyAlignment="1">
      <alignment horizontal="right"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1" fillId="5" borderId="0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8" borderId="0" xfId="4" applyFont="1" applyFill="1" applyBorder="1" applyAlignment="1">
      <alignment horizontal="center" vertical="center" wrapText="1"/>
    </xf>
    <xf numFmtId="0" fontId="11" fillId="12" borderId="0" xfId="4" applyFont="1" applyFill="1" applyBorder="1" applyAlignment="1">
      <alignment horizontal="center" vertical="center" wrapText="1"/>
    </xf>
    <xf numFmtId="0" fontId="11" fillId="11" borderId="0" xfId="4" applyFont="1" applyFill="1" applyBorder="1" applyAlignment="1">
      <alignment horizontal="center" vertical="center" wrapText="1"/>
    </xf>
    <xf numFmtId="0" fontId="11" fillId="13" borderId="0" xfId="4" applyFont="1" applyFill="1" applyBorder="1" applyAlignment="1">
      <alignment horizontal="center" vertical="center" wrapText="1"/>
    </xf>
    <xf numFmtId="0" fontId="11" fillId="5" borderId="0" xfId="4" applyFont="1" applyFill="1" applyBorder="1" applyAlignment="1">
      <alignment horizontal="left" vertical="top" wrapText="1"/>
    </xf>
    <xf numFmtId="0" fontId="11" fillId="10" borderId="0" xfId="4" applyFont="1" applyFill="1" applyBorder="1" applyAlignment="1">
      <alignment horizontal="center" vertical="center" wrapText="1"/>
    </xf>
    <xf numFmtId="0" fontId="11" fillId="9" borderId="0" xfId="4" applyFont="1" applyFill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3" xfId="2"/>
    <cellStyle name="Normal 3 2" xfId="1"/>
    <cellStyle name="Normal_82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1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II.5.C.1</a:t>
            </a:r>
            <a:r>
              <a:rPr lang="en-US" b="1" baseline="0"/>
              <a:t> </a:t>
            </a:r>
            <a:r>
              <a:rPr lang="en-US" b="1"/>
              <a:t>Inflación, 1933-1941</a:t>
            </a:r>
          </a:p>
        </c:rich>
      </c:tx>
      <c:layout>
        <c:manualLayout>
          <c:xMode val="edge"/>
          <c:yMode val="edge"/>
          <c:x val="0.36624342803544541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'IPC-IPM'!$B$4</c:f>
              <c:strCache>
                <c:ptCount val="1"/>
                <c:pt idx="0">
                  <c:v>IPC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'IPC-IPM'!$A$17:$A$116</c:f>
              <c:numCache>
                <c:formatCode>[$-C0A]mmmmm\-yy;@</c:formatCode>
                <c:ptCount val="100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</c:numCache>
            </c:numRef>
          </c:cat>
          <c:val>
            <c:numRef>
              <c:f>'IPC-IPM'!$C$17:$C$116</c:f>
              <c:numCache>
                <c:formatCode>#,##0.0</c:formatCode>
                <c:ptCount val="100"/>
                <c:pt idx="0">
                  <c:v>8.1658291457286758</c:v>
                </c:pt>
                <c:pt idx="1">
                  <c:v>10.485933503836353</c:v>
                </c:pt>
                <c:pt idx="2">
                  <c:v>13.151041666666718</c:v>
                </c:pt>
                <c:pt idx="3">
                  <c:v>13.015463917525816</c:v>
                </c:pt>
                <c:pt idx="4">
                  <c:v>8.6956521739130821</c:v>
                </c:pt>
                <c:pt idx="5">
                  <c:v>0.56242969628799155</c:v>
                </c:pt>
                <c:pt idx="6">
                  <c:v>2.0674646354733373</c:v>
                </c:pt>
                <c:pt idx="7">
                  <c:v>3.8245219347581516</c:v>
                </c:pt>
                <c:pt idx="8">
                  <c:v>6.127167630057806</c:v>
                </c:pt>
                <c:pt idx="9">
                  <c:v>4.218928164196134</c:v>
                </c:pt>
                <c:pt idx="10">
                  <c:v>2.9279279279279313</c:v>
                </c:pt>
                <c:pt idx="11">
                  <c:v>2.9966703662597238</c:v>
                </c:pt>
                <c:pt idx="12">
                  <c:v>8.710801393728218</c:v>
                </c:pt>
                <c:pt idx="13">
                  <c:v>9.8379629629629548</c:v>
                </c:pt>
                <c:pt idx="14">
                  <c:v>9.551208285385492</c:v>
                </c:pt>
                <c:pt idx="15">
                  <c:v>11.516533637400194</c:v>
                </c:pt>
                <c:pt idx="16">
                  <c:v>9.2571428571428527</c:v>
                </c:pt>
                <c:pt idx="17">
                  <c:v>5.2572706935122726</c:v>
                </c:pt>
                <c:pt idx="18">
                  <c:v>1.3859275053304643</c:v>
                </c:pt>
                <c:pt idx="19">
                  <c:v>2.058504875406264</c:v>
                </c:pt>
                <c:pt idx="20">
                  <c:v>3.5947712418300304</c:v>
                </c:pt>
                <c:pt idx="21">
                  <c:v>2.0787746170678023</c:v>
                </c:pt>
                <c:pt idx="22">
                  <c:v>1.9693654266958127</c:v>
                </c:pt>
                <c:pt idx="23">
                  <c:v>2.1551724137930828</c:v>
                </c:pt>
                <c:pt idx="24">
                  <c:v>1.7094017094017033</c:v>
                </c:pt>
                <c:pt idx="25">
                  <c:v>-0.42149631190729897</c:v>
                </c:pt>
                <c:pt idx="26">
                  <c:v>-0.6302521008403561</c:v>
                </c:pt>
                <c:pt idx="27">
                  <c:v>-4.4989775051124781</c:v>
                </c:pt>
                <c:pt idx="28">
                  <c:v>-2.6150627615063038</c:v>
                </c:pt>
                <c:pt idx="29">
                  <c:v>-0.53134962805528874</c:v>
                </c:pt>
                <c:pt idx="30">
                  <c:v>-0.63091482649844099</c:v>
                </c:pt>
                <c:pt idx="31">
                  <c:v>0.63694267515921332</c:v>
                </c:pt>
                <c:pt idx="32">
                  <c:v>1.2618296529968376</c:v>
                </c:pt>
                <c:pt idx="33">
                  <c:v>2.1436227224008508</c:v>
                </c:pt>
                <c:pt idx="34">
                  <c:v>1.1802575107296098</c:v>
                </c:pt>
                <c:pt idx="35">
                  <c:v>-1.0548523206751037</c:v>
                </c:pt>
                <c:pt idx="36">
                  <c:v>-1.8907563025210017</c:v>
                </c:pt>
                <c:pt idx="37">
                  <c:v>-0.63492063492063266</c:v>
                </c:pt>
                <c:pt idx="38">
                  <c:v>0</c:v>
                </c:pt>
                <c:pt idx="39">
                  <c:v>3.3190578158458273</c:v>
                </c:pt>
                <c:pt idx="40">
                  <c:v>4.9409237379162585</c:v>
                </c:pt>
                <c:pt idx="41">
                  <c:v>4.9145299145299415</c:v>
                </c:pt>
                <c:pt idx="42">
                  <c:v>6.7724867724868076</c:v>
                </c:pt>
                <c:pt idx="43">
                  <c:v>8.5443037974684</c:v>
                </c:pt>
                <c:pt idx="44">
                  <c:v>10.591900311526503</c:v>
                </c:pt>
                <c:pt idx="45">
                  <c:v>12.067156348373587</c:v>
                </c:pt>
                <c:pt idx="46">
                  <c:v>14.316012725344663</c:v>
                </c:pt>
                <c:pt idx="47">
                  <c:v>12.473347547974445</c:v>
                </c:pt>
                <c:pt idx="48">
                  <c:v>17.77301927194863</c:v>
                </c:pt>
                <c:pt idx="49">
                  <c:v>19.914802981895676</c:v>
                </c:pt>
                <c:pt idx="50">
                  <c:v>19.344608879492675</c:v>
                </c:pt>
                <c:pt idx="51">
                  <c:v>20.000000000000064</c:v>
                </c:pt>
                <c:pt idx="52">
                  <c:v>20.982599795291755</c:v>
                </c:pt>
                <c:pt idx="53">
                  <c:v>25.865580448065217</c:v>
                </c:pt>
                <c:pt idx="54">
                  <c:v>23.686818632309258</c:v>
                </c:pt>
                <c:pt idx="55">
                  <c:v>19.339164237123452</c:v>
                </c:pt>
                <c:pt idx="56">
                  <c:v>15.399061032863903</c:v>
                </c:pt>
                <c:pt idx="57">
                  <c:v>14.794007490636751</c:v>
                </c:pt>
                <c:pt idx="58">
                  <c:v>13.265306122449028</c:v>
                </c:pt>
                <c:pt idx="59">
                  <c:v>12.132701421800984</c:v>
                </c:pt>
                <c:pt idx="60">
                  <c:v>10.2727272727273</c:v>
                </c:pt>
                <c:pt idx="61">
                  <c:v>10.923623445825958</c:v>
                </c:pt>
                <c:pt idx="62">
                  <c:v>10.274579273693551</c:v>
                </c:pt>
                <c:pt idx="63">
                  <c:v>7.7720207253886064</c:v>
                </c:pt>
                <c:pt idx="64">
                  <c:v>7.9526226734348615</c:v>
                </c:pt>
                <c:pt idx="65">
                  <c:v>2.5080906148867266</c:v>
                </c:pt>
                <c:pt idx="66">
                  <c:v>1.5224358974359031</c:v>
                </c:pt>
                <c:pt idx="67">
                  <c:v>3.0944625407166138</c:v>
                </c:pt>
                <c:pt idx="68">
                  <c:v>5.5329536208299501</c:v>
                </c:pt>
                <c:pt idx="69">
                  <c:v>5.8727569331158636</c:v>
                </c:pt>
                <c:pt idx="70">
                  <c:v>5.2416052416052628</c:v>
                </c:pt>
                <c:pt idx="71">
                  <c:v>5.6635672020287631</c:v>
                </c:pt>
                <c:pt idx="72">
                  <c:v>3.2976092333058649</c:v>
                </c:pt>
                <c:pt idx="73">
                  <c:v>-0.24019215372298452</c:v>
                </c:pt>
                <c:pt idx="74">
                  <c:v>-0.64257028112448822</c:v>
                </c:pt>
                <c:pt idx="75">
                  <c:v>0.16025641025643189</c:v>
                </c:pt>
                <c:pt idx="76">
                  <c:v>-1.1755485893416795</c:v>
                </c:pt>
                <c:pt idx="77">
                  <c:v>-7.8926598263595604E-2</c:v>
                </c:pt>
                <c:pt idx="78">
                  <c:v>0.71033938437254918</c:v>
                </c:pt>
                <c:pt idx="79">
                  <c:v>1.9747235387046036</c:v>
                </c:pt>
                <c:pt idx="80">
                  <c:v>0.84811102544337658</c:v>
                </c:pt>
                <c:pt idx="81">
                  <c:v>1.3097072419106404</c:v>
                </c:pt>
                <c:pt idx="82">
                  <c:v>-0.15564202334630295</c:v>
                </c:pt>
                <c:pt idx="83">
                  <c:v>0.64000000000001833</c:v>
                </c:pt>
                <c:pt idx="84">
                  <c:v>1.8046288906624408</c:v>
                </c:pt>
                <c:pt idx="85">
                  <c:v>4.1939004815409353</c:v>
                </c:pt>
                <c:pt idx="86">
                  <c:v>6.5791430881164237</c:v>
                </c:pt>
                <c:pt idx="87">
                  <c:v>5.4707199999999956</c:v>
                </c:pt>
                <c:pt idx="88">
                  <c:v>4.0518636003172182</c:v>
                </c:pt>
                <c:pt idx="89">
                  <c:v>2.945339652448653</c:v>
                </c:pt>
                <c:pt idx="90">
                  <c:v>2.335736677115996</c:v>
                </c:pt>
                <c:pt idx="91">
                  <c:v>-0.99705654531372367</c:v>
                </c:pt>
                <c:pt idx="92">
                  <c:v>-3.341743119266094</c:v>
                </c:pt>
                <c:pt idx="93">
                  <c:v>-3.3779467680608577</c:v>
                </c:pt>
                <c:pt idx="94">
                  <c:v>-1.3602494154326128</c:v>
                </c:pt>
                <c:pt idx="95">
                  <c:v>0.79999999999997851</c:v>
                </c:pt>
                <c:pt idx="96">
                  <c:v>2.1696252465482679</c:v>
                </c:pt>
                <c:pt idx="97">
                  <c:v>1.5503875968991832</c:v>
                </c:pt>
                <c:pt idx="98">
                  <c:v>0.95419847328239715</c:v>
                </c:pt>
                <c:pt idx="99">
                  <c:v>1.622137404580104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6240448"/>
        <c:axId val="1676244800"/>
      </c:lineChart>
      <c:dateAx>
        <c:axId val="167624044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4800"/>
        <c:crosses val="autoZero"/>
        <c:auto val="0"/>
        <c:lblOffset val="100"/>
        <c:baseTimeUnit val="months"/>
        <c:majorUnit val="12"/>
        <c:majorTimeUnit val="months"/>
      </c:dateAx>
      <c:valAx>
        <c:axId val="1676244800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Tasa de cambio anual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0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III.10.C.2. Índice</a:t>
            </a:r>
            <a:r>
              <a:rPr lang="en-US" b="1" baseline="0"/>
              <a:t> de valuación, 1964-1970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'TCR1'!$A$399:$A$471</c:f>
              <c:numCache>
                <c:formatCode>[$-C0A]mmmmm\-yy;@</c:formatCode>
                <c:ptCount val="73"/>
                <c:pt idx="0">
                  <c:v>23682</c:v>
                </c:pt>
                <c:pt idx="1">
                  <c:v>23712</c:v>
                </c:pt>
                <c:pt idx="2">
                  <c:v>23743</c:v>
                </c:pt>
                <c:pt idx="3">
                  <c:v>23774</c:v>
                </c:pt>
                <c:pt idx="4">
                  <c:v>23802</c:v>
                </c:pt>
                <c:pt idx="5">
                  <c:v>23833</c:v>
                </c:pt>
                <c:pt idx="6">
                  <c:v>23863</c:v>
                </c:pt>
                <c:pt idx="7">
                  <c:v>23894</c:v>
                </c:pt>
                <c:pt idx="8">
                  <c:v>23924</c:v>
                </c:pt>
                <c:pt idx="9">
                  <c:v>23955</c:v>
                </c:pt>
                <c:pt idx="10">
                  <c:v>23986</c:v>
                </c:pt>
                <c:pt idx="11">
                  <c:v>24016</c:v>
                </c:pt>
                <c:pt idx="12">
                  <c:v>24047</c:v>
                </c:pt>
                <c:pt idx="13">
                  <c:v>24077</c:v>
                </c:pt>
                <c:pt idx="14">
                  <c:v>24108</c:v>
                </c:pt>
                <c:pt idx="15">
                  <c:v>24139</c:v>
                </c:pt>
                <c:pt idx="16">
                  <c:v>24167</c:v>
                </c:pt>
                <c:pt idx="17">
                  <c:v>24198</c:v>
                </c:pt>
                <c:pt idx="18">
                  <c:v>24228</c:v>
                </c:pt>
                <c:pt idx="19">
                  <c:v>24259</c:v>
                </c:pt>
                <c:pt idx="20">
                  <c:v>24289</c:v>
                </c:pt>
                <c:pt idx="21">
                  <c:v>24320</c:v>
                </c:pt>
                <c:pt idx="22">
                  <c:v>24351</c:v>
                </c:pt>
                <c:pt idx="23">
                  <c:v>24381</c:v>
                </c:pt>
                <c:pt idx="24">
                  <c:v>24412</c:v>
                </c:pt>
                <c:pt idx="25">
                  <c:v>24442</c:v>
                </c:pt>
                <c:pt idx="26">
                  <c:v>24473</c:v>
                </c:pt>
                <c:pt idx="27">
                  <c:v>24504</c:v>
                </c:pt>
                <c:pt idx="28">
                  <c:v>24532</c:v>
                </c:pt>
                <c:pt idx="29">
                  <c:v>24563</c:v>
                </c:pt>
                <c:pt idx="30">
                  <c:v>24593</c:v>
                </c:pt>
                <c:pt idx="31">
                  <c:v>24624</c:v>
                </c:pt>
                <c:pt idx="32">
                  <c:v>24654</c:v>
                </c:pt>
                <c:pt idx="33">
                  <c:v>24685</c:v>
                </c:pt>
                <c:pt idx="34">
                  <c:v>24716</c:v>
                </c:pt>
                <c:pt idx="35">
                  <c:v>24746</c:v>
                </c:pt>
                <c:pt idx="36">
                  <c:v>24777</c:v>
                </c:pt>
                <c:pt idx="37">
                  <c:v>24807</c:v>
                </c:pt>
                <c:pt idx="38">
                  <c:v>24838</c:v>
                </c:pt>
                <c:pt idx="39">
                  <c:v>24869</c:v>
                </c:pt>
                <c:pt idx="40">
                  <c:v>24898</c:v>
                </c:pt>
                <c:pt idx="41">
                  <c:v>24929</c:v>
                </c:pt>
                <c:pt idx="42">
                  <c:v>24959</c:v>
                </c:pt>
                <c:pt idx="43">
                  <c:v>24990</c:v>
                </c:pt>
                <c:pt idx="44">
                  <c:v>25020</c:v>
                </c:pt>
                <c:pt idx="45">
                  <c:v>25051</c:v>
                </c:pt>
                <c:pt idx="46">
                  <c:v>25082</c:v>
                </c:pt>
                <c:pt idx="47">
                  <c:v>25112</c:v>
                </c:pt>
                <c:pt idx="48">
                  <c:v>25143</c:v>
                </c:pt>
                <c:pt idx="49">
                  <c:v>25173</c:v>
                </c:pt>
                <c:pt idx="50">
                  <c:v>25204</c:v>
                </c:pt>
                <c:pt idx="51">
                  <c:v>25235</c:v>
                </c:pt>
                <c:pt idx="52">
                  <c:v>25263</c:v>
                </c:pt>
                <c:pt idx="53">
                  <c:v>25294</c:v>
                </c:pt>
                <c:pt idx="54">
                  <c:v>25324</c:v>
                </c:pt>
                <c:pt idx="55">
                  <c:v>25355</c:v>
                </c:pt>
                <c:pt idx="56">
                  <c:v>25385</c:v>
                </c:pt>
                <c:pt idx="57">
                  <c:v>25416</c:v>
                </c:pt>
                <c:pt idx="58">
                  <c:v>25447</c:v>
                </c:pt>
                <c:pt idx="59">
                  <c:v>25477</c:v>
                </c:pt>
                <c:pt idx="60">
                  <c:v>25508</c:v>
                </c:pt>
                <c:pt idx="61">
                  <c:v>25538</c:v>
                </c:pt>
                <c:pt idx="62">
                  <c:v>25569</c:v>
                </c:pt>
                <c:pt idx="63">
                  <c:v>25600</c:v>
                </c:pt>
                <c:pt idx="64">
                  <c:v>25628</c:v>
                </c:pt>
                <c:pt idx="65">
                  <c:v>25659</c:v>
                </c:pt>
                <c:pt idx="66">
                  <c:v>25689</c:v>
                </c:pt>
                <c:pt idx="67">
                  <c:v>25720</c:v>
                </c:pt>
                <c:pt idx="68">
                  <c:v>25750</c:v>
                </c:pt>
                <c:pt idx="69">
                  <c:v>25781</c:v>
                </c:pt>
                <c:pt idx="70">
                  <c:v>25812</c:v>
                </c:pt>
                <c:pt idx="71">
                  <c:v>25842</c:v>
                </c:pt>
                <c:pt idx="72">
                  <c:v>25873</c:v>
                </c:pt>
              </c:numCache>
            </c:numRef>
          </c:cat>
          <c:val>
            <c:numRef>
              <c:f>'TCR1'!$B$399:$B$471</c:f>
              <c:numCache>
                <c:formatCode>0.0</c:formatCode>
                <c:ptCount val="73"/>
                <c:pt idx="0">
                  <c:v>101.0414868111048</c:v>
                </c:pt>
                <c:pt idx="1">
                  <c:v>101.24356978472701</c:v>
                </c:pt>
                <c:pt idx="2">
                  <c:v>100.45514962977744</c:v>
                </c:pt>
                <c:pt idx="3">
                  <c:v>100.54187519606803</c:v>
                </c:pt>
                <c:pt idx="4">
                  <c:v>100.87656852228663</c:v>
                </c:pt>
                <c:pt idx="5">
                  <c:v>101.02843561905831</c:v>
                </c:pt>
                <c:pt idx="6">
                  <c:v>100.78022689193584</c:v>
                </c:pt>
                <c:pt idx="7">
                  <c:v>99.978887965237334</c:v>
                </c:pt>
                <c:pt idx="8">
                  <c:v>99.517548337184181</c:v>
                </c:pt>
                <c:pt idx="9">
                  <c:v>99.253925692582371</c:v>
                </c:pt>
                <c:pt idx="10">
                  <c:v>99.6493596594851</c:v>
                </c:pt>
                <c:pt idx="11">
                  <c:v>99.277043370647462</c:v>
                </c:pt>
                <c:pt idx="12">
                  <c:v>98.64500590305731</c:v>
                </c:pt>
                <c:pt idx="13">
                  <c:v>98.043511964624059</c:v>
                </c:pt>
                <c:pt idx="14">
                  <c:v>98.070027645776349</c:v>
                </c:pt>
                <c:pt idx="15">
                  <c:v>97.119535124239974</c:v>
                </c:pt>
                <c:pt idx="16">
                  <c:v>96.926582405450105</c:v>
                </c:pt>
                <c:pt idx="17">
                  <c:v>97.505440561819739</c:v>
                </c:pt>
                <c:pt idx="18">
                  <c:v>97.505440561819739</c:v>
                </c:pt>
                <c:pt idx="19">
                  <c:v>97.597377993395313</c:v>
                </c:pt>
                <c:pt idx="20">
                  <c:v>97.652123026651068</c:v>
                </c:pt>
                <c:pt idx="21">
                  <c:v>97.933458695960809</c:v>
                </c:pt>
                <c:pt idx="22">
                  <c:v>97.933458695960809</c:v>
                </c:pt>
                <c:pt idx="23">
                  <c:v>98.839548781157376</c:v>
                </c:pt>
                <c:pt idx="24">
                  <c:v>99.264613097093275</c:v>
                </c:pt>
                <c:pt idx="25">
                  <c:v>99.328737524158555</c:v>
                </c:pt>
                <c:pt idx="26">
                  <c:v>99.79853534759809</c:v>
                </c:pt>
                <c:pt idx="27">
                  <c:v>100.43785972522524</c:v>
                </c:pt>
                <c:pt idx="28">
                  <c:v>100.93184820079119</c:v>
                </c:pt>
                <c:pt idx="29">
                  <c:v>101.41268453908749</c:v>
                </c:pt>
                <c:pt idx="30">
                  <c:v>100.16235507600753</c:v>
                </c:pt>
                <c:pt idx="31">
                  <c:v>99.054438109279204</c:v>
                </c:pt>
                <c:pt idx="32">
                  <c:v>99.755595650593278</c:v>
                </c:pt>
                <c:pt idx="33">
                  <c:v>100.43785972522524</c:v>
                </c:pt>
                <c:pt idx="34">
                  <c:v>101.20504897837783</c:v>
                </c:pt>
                <c:pt idx="35">
                  <c:v>101.5247111671914</c:v>
                </c:pt>
                <c:pt idx="36">
                  <c:v>101.33291385390324</c:v>
                </c:pt>
                <c:pt idx="37">
                  <c:v>99.860570680382651</c:v>
                </c:pt>
                <c:pt idx="38">
                  <c:v>99.737974305606627</c:v>
                </c:pt>
                <c:pt idx="39">
                  <c:v>99.151280339103039</c:v>
                </c:pt>
                <c:pt idx="40">
                  <c:v>99.67392341450126</c:v>
                </c:pt>
                <c:pt idx="41">
                  <c:v>100.42476276225642</c:v>
                </c:pt>
                <c:pt idx="42">
                  <c:v>100.87976701612267</c:v>
                </c:pt>
                <c:pt idx="43">
                  <c:v>100.06873611246803</c:v>
                </c:pt>
                <c:pt idx="44">
                  <c:v>99.528170100882122</c:v>
                </c:pt>
                <c:pt idx="45">
                  <c:v>100.31828408282331</c:v>
                </c:pt>
                <c:pt idx="46">
                  <c:v>100.04515963271065</c:v>
                </c:pt>
                <c:pt idx="47">
                  <c:v>99.7350382451325</c:v>
                </c:pt>
                <c:pt idx="48">
                  <c:v>99.631484668758546</c:v>
                </c:pt>
                <c:pt idx="49">
                  <c:v>99.158535133888932</c:v>
                </c:pt>
                <c:pt idx="50">
                  <c:v>97.651824988821161</c:v>
                </c:pt>
                <c:pt idx="51">
                  <c:v>97.165657322156989</c:v>
                </c:pt>
                <c:pt idx="52">
                  <c:v>96.451638688431771</c:v>
                </c:pt>
                <c:pt idx="53">
                  <c:v>96.460613046210696</c:v>
                </c:pt>
                <c:pt idx="54">
                  <c:v>96.193158393551812</c:v>
                </c:pt>
                <c:pt idx="55">
                  <c:v>96.564999351230369</c:v>
                </c:pt>
                <c:pt idx="56">
                  <c:v>96.677698233199536</c:v>
                </c:pt>
                <c:pt idx="57">
                  <c:v>96.818796957043091</c:v>
                </c:pt>
                <c:pt idx="58">
                  <c:v>97.173934617579036</c:v>
                </c:pt>
                <c:pt idx="59">
                  <c:v>98.224478833225646</c:v>
                </c:pt>
                <c:pt idx="60">
                  <c:v>97.705063869173856</c:v>
                </c:pt>
                <c:pt idx="61">
                  <c:v>97.910875094582025</c:v>
                </c:pt>
                <c:pt idx="62">
                  <c:v>96.749478002723976</c:v>
                </c:pt>
                <c:pt idx="63">
                  <c:v>95.943431567217942</c:v>
                </c:pt>
                <c:pt idx="64">
                  <c:v>95.720250836795756</c:v>
                </c:pt>
                <c:pt idx="65">
                  <c:v>95.374191112830815</c:v>
                </c:pt>
                <c:pt idx="66">
                  <c:v>95.325336417635967</c:v>
                </c:pt>
                <c:pt idx="67">
                  <c:v>95.963718488322229</c:v>
                </c:pt>
                <c:pt idx="68">
                  <c:v>96.209262407921159</c:v>
                </c:pt>
                <c:pt idx="69">
                  <c:v>97.214725380825655</c:v>
                </c:pt>
                <c:pt idx="70">
                  <c:v>96.664298751540855</c:v>
                </c:pt>
                <c:pt idx="71">
                  <c:v>96.75493636176121</c:v>
                </c:pt>
                <c:pt idx="72">
                  <c:v>96.7786028563971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7024"/>
        <c:axId val="2128545936"/>
      </c:lineChart>
      <c:dateAx>
        <c:axId val="212854702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5936"/>
        <c:crosses val="autoZero"/>
        <c:auto val="0"/>
        <c:lblOffset val="100"/>
        <c:baseTimeUnit val="months"/>
        <c:majorUnit val="12"/>
        <c:majorTimeUnit val="months"/>
      </c:dateAx>
      <c:valAx>
        <c:axId val="2128545936"/>
        <c:scaling>
          <c:orientation val="minMax"/>
          <c:max val="102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IV.11.C.2. Índice</a:t>
            </a:r>
            <a:r>
              <a:rPr lang="en-US" b="1" baseline="0"/>
              <a:t> de valuación, 1970-1976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'TCR1'!$A$471:$A$547</c:f>
              <c:numCache>
                <c:formatCode>[$-C0A]mmmmm\-yy;@</c:formatCode>
                <c:ptCount val="77"/>
                <c:pt idx="0">
                  <c:v>25873</c:v>
                </c:pt>
                <c:pt idx="1">
                  <c:v>25903</c:v>
                </c:pt>
                <c:pt idx="2">
                  <c:v>25934</c:v>
                </c:pt>
                <c:pt idx="3">
                  <c:v>25965</c:v>
                </c:pt>
                <c:pt idx="4">
                  <c:v>25993</c:v>
                </c:pt>
                <c:pt idx="5">
                  <c:v>26024</c:v>
                </c:pt>
                <c:pt idx="6">
                  <c:v>26054</c:v>
                </c:pt>
                <c:pt idx="7">
                  <c:v>26085</c:v>
                </c:pt>
                <c:pt idx="8">
                  <c:v>26115</c:v>
                </c:pt>
                <c:pt idx="9">
                  <c:v>26146</c:v>
                </c:pt>
                <c:pt idx="10">
                  <c:v>26177</c:v>
                </c:pt>
                <c:pt idx="11">
                  <c:v>26207</c:v>
                </c:pt>
                <c:pt idx="12">
                  <c:v>26238</c:v>
                </c:pt>
                <c:pt idx="13">
                  <c:v>26268</c:v>
                </c:pt>
                <c:pt idx="14">
                  <c:v>26299</c:v>
                </c:pt>
                <c:pt idx="15">
                  <c:v>26330</c:v>
                </c:pt>
                <c:pt idx="16">
                  <c:v>26359</c:v>
                </c:pt>
                <c:pt idx="17">
                  <c:v>26390</c:v>
                </c:pt>
                <c:pt idx="18">
                  <c:v>26420</c:v>
                </c:pt>
                <c:pt idx="19">
                  <c:v>26451</c:v>
                </c:pt>
                <c:pt idx="20">
                  <c:v>26481</c:v>
                </c:pt>
                <c:pt idx="21">
                  <c:v>26512</c:v>
                </c:pt>
                <c:pt idx="22">
                  <c:v>26543</c:v>
                </c:pt>
                <c:pt idx="23">
                  <c:v>26573</c:v>
                </c:pt>
                <c:pt idx="24">
                  <c:v>26604</c:v>
                </c:pt>
                <c:pt idx="25">
                  <c:v>26634</c:v>
                </c:pt>
                <c:pt idx="26">
                  <c:v>26665</c:v>
                </c:pt>
                <c:pt idx="27">
                  <c:v>26696</c:v>
                </c:pt>
                <c:pt idx="28">
                  <c:v>26724</c:v>
                </c:pt>
                <c:pt idx="29">
                  <c:v>26755</c:v>
                </c:pt>
                <c:pt idx="30">
                  <c:v>26785</c:v>
                </c:pt>
                <c:pt idx="31">
                  <c:v>26816</c:v>
                </c:pt>
                <c:pt idx="32">
                  <c:v>26846</c:v>
                </c:pt>
                <c:pt idx="33">
                  <c:v>26877</c:v>
                </c:pt>
                <c:pt idx="34">
                  <c:v>26908</c:v>
                </c:pt>
                <c:pt idx="35">
                  <c:v>26938</c:v>
                </c:pt>
                <c:pt idx="36">
                  <c:v>26969</c:v>
                </c:pt>
                <c:pt idx="37">
                  <c:v>26999</c:v>
                </c:pt>
                <c:pt idx="38">
                  <c:v>27030</c:v>
                </c:pt>
                <c:pt idx="39">
                  <c:v>27061</c:v>
                </c:pt>
                <c:pt idx="40">
                  <c:v>27089</c:v>
                </c:pt>
                <c:pt idx="41">
                  <c:v>27120</c:v>
                </c:pt>
                <c:pt idx="42">
                  <c:v>27150</c:v>
                </c:pt>
                <c:pt idx="43">
                  <c:v>27181</c:v>
                </c:pt>
                <c:pt idx="44">
                  <c:v>27211</c:v>
                </c:pt>
                <c:pt idx="45">
                  <c:v>27242</c:v>
                </c:pt>
                <c:pt idx="46">
                  <c:v>27273</c:v>
                </c:pt>
                <c:pt idx="47">
                  <c:v>27303</c:v>
                </c:pt>
                <c:pt idx="48">
                  <c:v>27334</c:v>
                </c:pt>
                <c:pt idx="49">
                  <c:v>27364</c:v>
                </c:pt>
                <c:pt idx="50">
                  <c:v>27395</c:v>
                </c:pt>
                <c:pt idx="51">
                  <c:v>27426</c:v>
                </c:pt>
                <c:pt idx="52">
                  <c:v>27454</c:v>
                </c:pt>
                <c:pt idx="53">
                  <c:v>27485</c:v>
                </c:pt>
                <c:pt idx="54">
                  <c:v>27515</c:v>
                </c:pt>
                <c:pt idx="55">
                  <c:v>27546</c:v>
                </c:pt>
                <c:pt idx="56">
                  <c:v>27576</c:v>
                </c:pt>
                <c:pt idx="57">
                  <c:v>27607</c:v>
                </c:pt>
                <c:pt idx="58">
                  <c:v>27638</c:v>
                </c:pt>
                <c:pt idx="59">
                  <c:v>27668</c:v>
                </c:pt>
                <c:pt idx="60">
                  <c:v>27699</c:v>
                </c:pt>
                <c:pt idx="61">
                  <c:v>27729</c:v>
                </c:pt>
                <c:pt idx="62">
                  <c:v>27760</c:v>
                </c:pt>
                <c:pt idx="63">
                  <c:v>27791</c:v>
                </c:pt>
                <c:pt idx="64">
                  <c:v>27820</c:v>
                </c:pt>
                <c:pt idx="65">
                  <c:v>27851</c:v>
                </c:pt>
                <c:pt idx="66">
                  <c:v>27881</c:v>
                </c:pt>
                <c:pt idx="67">
                  <c:v>27912</c:v>
                </c:pt>
                <c:pt idx="68">
                  <c:v>27942</c:v>
                </c:pt>
                <c:pt idx="69">
                  <c:v>27973</c:v>
                </c:pt>
                <c:pt idx="70">
                  <c:v>28004</c:v>
                </c:pt>
                <c:pt idx="71">
                  <c:v>28034</c:v>
                </c:pt>
                <c:pt idx="72">
                  <c:v>28065</c:v>
                </c:pt>
                <c:pt idx="73">
                  <c:v>28095</c:v>
                </c:pt>
                <c:pt idx="74">
                  <c:v>28126</c:v>
                </c:pt>
                <c:pt idx="75">
                  <c:v>28157</c:v>
                </c:pt>
                <c:pt idx="76">
                  <c:v>28185</c:v>
                </c:pt>
              </c:numCache>
            </c:numRef>
          </c:cat>
          <c:val>
            <c:numRef>
              <c:f>'TCR1'!$B$471:$B$547</c:f>
              <c:numCache>
                <c:formatCode>0.0</c:formatCode>
                <c:ptCount val="77"/>
                <c:pt idx="0">
                  <c:v>96.7786028563971</c:v>
                </c:pt>
                <c:pt idx="1">
                  <c:v>97.098832343216188</c:v>
                </c:pt>
                <c:pt idx="2">
                  <c:v>96.417760572068119</c:v>
                </c:pt>
                <c:pt idx="3">
                  <c:v>96.288586485298936</c:v>
                </c:pt>
                <c:pt idx="4">
                  <c:v>96.410877941553537</c:v>
                </c:pt>
                <c:pt idx="5">
                  <c:v>96.944425307493105</c:v>
                </c:pt>
                <c:pt idx="6">
                  <c:v>96.663716921117526</c:v>
                </c:pt>
                <c:pt idx="7">
                  <c:v>96.942683173748321</c:v>
                </c:pt>
                <c:pt idx="8">
                  <c:v>96.903676220019534</c:v>
                </c:pt>
                <c:pt idx="9">
                  <c:v>98.114541977866523</c:v>
                </c:pt>
                <c:pt idx="10">
                  <c:v>98.142802733440561</c:v>
                </c:pt>
                <c:pt idx="11">
                  <c:v>98.557032741793947</c:v>
                </c:pt>
                <c:pt idx="12">
                  <c:v>98.710234724922628</c:v>
                </c:pt>
                <c:pt idx="13">
                  <c:v>98.691183996513672</c:v>
                </c:pt>
                <c:pt idx="14">
                  <c:v>97.472145074018329</c:v>
                </c:pt>
                <c:pt idx="15">
                  <c:v>97.013574478886241</c:v>
                </c:pt>
                <c:pt idx="16">
                  <c:v>97.30609405225043</c:v>
                </c:pt>
                <c:pt idx="17">
                  <c:v>97.966337767336</c:v>
                </c:pt>
                <c:pt idx="18">
                  <c:v>97.924837957003007</c:v>
                </c:pt>
                <c:pt idx="19">
                  <c:v>98.982754809420925</c:v>
                </c:pt>
                <c:pt idx="20">
                  <c:v>99.162106943777317</c:v>
                </c:pt>
                <c:pt idx="21">
                  <c:v>100.1542847509081</c:v>
                </c:pt>
                <c:pt idx="22">
                  <c:v>100.07411373869259</c:v>
                </c:pt>
                <c:pt idx="23">
                  <c:v>100.24089667337273</c:v>
                </c:pt>
                <c:pt idx="24">
                  <c:v>100.64735661880535</c:v>
                </c:pt>
                <c:pt idx="25">
                  <c:v>100.74298656421279</c:v>
                </c:pt>
                <c:pt idx="26">
                  <c:v>100.26221559654903</c:v>
                </c:pt>
                <c:pt idx="27">
                  <c:v>100.08573630816451</c:v>
                </c:pt>
                <c:pt idx="28">
                  <c:v>100.03136572221504</c:v>
                </c:pt>
                <c:pt idx="29">
                  <c:v>101.21166239174045</c:v>
                </c:pt>
                <c:pt idx="30">
                  <c:v>101.58575440973708</c:v>
                </c:pt>
                <c:pt idx="31">
                  <c:v>102.31335011718498</c:v>
                </c:pt>
                <c:pt idx="32">
                  <c:v>104.9968520802195</c:v>
                </c:pt>
                <c:pt idx="33">
                  <c:v>105.39700548409876</c:v>
                </c:pt>
                <c:pt idx="34">
                  <c:v>107.34481651896223</c:v>
                </c:pt>
                <c:pt idx="35">
                  <c:v>108.38202361244294</c:v>
                </c:pt>
                <c:pt idx="36">
                  <c:v>108.99102363285174</c:v>
                </c:pt>
                <c:pt idx="37">
                  <c:v>112.48091549923794</c:v>
                </c:pt>
                <c:pt idx="38">
                  <c:v>113.5773742844074</c:v>
                </c:pt>
                <c:pt idx="39">
                  <c:v>114.32776546332852</c:v>
                </c:pt>
                <c:pt idx="40">
                  <c:v>113.76137896865663</c:v>
                </c:pt>
                <c:pt idx="41">
                  <c:v>115.15942964531295</c:v>
                </c:pt>
                <c:pt idx="42">
                  <c:v>114.62898529900491</c:v>
                </c:pt>
                <c:pt idx="43">
                  <c:v>115.48277542333958</c:v>
                </c:pt>
                <c:pt idx="44">
                  <c:v>116.5323753692674</c:v>
                </c:pt>
                <c:pt idx="45">
                  <c:v>117.02368931440049</c:v>
                </c:pt>
                <c:pt idx="46">
                  <c:v>116.59952640194138</c:v>
                </c:pt>
                <c:pt idx="47">
                  <c:v>118.42048957736483</c:v>
                </c:pt>
                <c:pt idx="48">
                  <c:v>120.75524292386928</c:v>
                </c:pt>
                <c:pt idx="49">
                  <c:v>120.75170170034191</c:v>
                </c:pt>
                <c:pt idx="50">
                  <c:v>119.79060632542338</c:v>
                </c:pt>
                <c:pt idx="51">
                  <c:v>119.17893221418115</c:v>
                </c:pt>
                <c:pt idx="52">
                  <c:v>119.47355193225388</c:v>
                </c:pt>
                <c:pt idx="53">
                  <c:v>120.37742407389361</c:v>
                </c:pt>
                <c:pt idx="54">
                  <c:v>121.29689864802332</c:v>
                </c:pt>
                <c:pt idx="55">
                  <c:v>123.14840772206533</c:v>
                </c:pt>
                <c:pt idx="56">
                  <c:v>123.10681506178776</c:v>
                </c:pt>
                <c:pt idx="57">
                  <c:v>124.66166288757729</c:v>
                </c:pt>
                <c:pt idx="58">
                  <c:v>124.50873089050825</c:v>
                </c:pt>
                <c:pt idx="59">
                  <c:v>125.17171770374355</c:v>
                </c:pt>
                <c:pt idx="60">
                  <c:v>125.12768004869972</c:v>
                </c:pt>
                <c:pt idx="61">
                  <c:v>125.68474910982508</c:v>
                </c:pt>
                <c:pt idx="62">
                  <c:v>125.74704259569801</c:v>
                </c:pt>
                <c:pt idx="63">
                  <c:v>127.26191405547624</c:v>
                </c:pt>
                <c:pt idx="64">
                  <c:v>128.2753722703641</c:v>
                </c:pt>
                <c:pt idx="65">
                  <c:v>129.08806463394143</c:v>
                </c:pt>
                <c:pt idx="66">
                  <c:v>129.06949166126572</c:v>
                </c:pt>
                <c:pt idx="67">
                  <c:v>129.65013966801226</c:v>
                </c:pt>
                <c:pt idx="68">
                  <c:v>130.42858169207463</c:v>
                </c:pt>
                <c:pt idx="69">
                  <c:v>131.7462418812822</c:v>
                </c:pt>
                <c:pt idx="70">
                  <c:v>87.218883994017403</c:v>
                </c:pt>
                <c:pt idx="71">
                  <c:v>85.971647465328743</c:v>
                </c:pt>
                <c:pt idx="72">
                  <c:v>76.775238795369617</c:v>
                </c:pt>
                <c:pt idx="73">
                  <c:v>93.877276132303805</c:v>
                </c:pt>
                <c:pt idx="74">
                  <c:v>92.041512879046607</c:v>
                </c:pt>
                <c:pt idx="75">
                  <c:v>86.240476196321822</c:v>
                </c:pt>
                <c:pt idx="76">
                  <c:v>86.767750671751116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4848"/>
        <c:axId val="2128541040"/>
      </c:lineChart>
      <c:dateAx>
        <c:axId val="212854484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1040"/>
        <c:crosses val="autoZero"/>
        <c:auto val="0"/>
        <c:lblOffset val="100"/>
        <c:baseTimeUnit val="months"/>
        <c:majorUnit val="12"/>
        <c:majorTimeUnit val="months"/>
      </c:dateAx>
      <c:valAx>
        <c:axId val="2128541040"/>
        <c:scaling>
          <c:orientation val="minMax"/>
          <c:max val="14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IV.12.C.2. Índice</a:t>
            </a:r>
            <a:r>
              <a:rPr lang="en-US" b="1" baseline="0"/>
              <a:t> de valuación, 1976-1982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'TCR1'!$A$542:$A$616</c:f>
              <c:numCache>
                <c:formatCode>[$-C0A]mmmmm\-yy;@</c:formatCode>
                <c:ptCount val="75"/>
                <c:pt idx="0">
                  <c:v>28034</c:v>
                </c:pt>
                <c:pt idx="1">
                  <c:v>28065</c:v>
                </c:pt>
                <c:pt idx="2">
                  <c:v>28095</c:v>
                </c:pt>
                <c:pt idx="3">
                  <c:v>28126</c:v>
                </c:pt>
                <c:pt idx="4">
                  <c:v>28157</c:v>
                </c:pt>
                <c:pt idx="5">
                  <c:v>28185</c:v>
                </c:pt>
                <c:pt idx="6">
                  <c:v>28216</c:v>
                </c:pt>
                <c:pt idx="7">
                  <c:v>28246</c:v>
                </c:pt>
                <c:pt idx="8">
                  <c:v>28277</c:v>
                </c:pt>
                <c:pt idx="9">
                  <c:v>28307</c:v>
                </c:pt>
                <c:pt idx="10">
                  <c:v>28338</c:v>
                </c:pt>
                <c:pt idx="11">
                  <c:v>28369</c:v>
                </c:pt>
                <c:pt idx="12">
                  <c:v>28399</c:v>
                </c:pt>
                <c:pt idx="13">
                  <c:v>28430</c:v>
                </c:pt>
                <c:pt idx="14">
                  <c:v>28460</c:v>
                </c:pt>
                <c:pt idx="15">
                  <c:v>28491</c:v>
                </c:pt>
                <c:pt idx="16">
                  <c:v>28522</c:v>
                </c:pt>
                <c:pt idx="17">
                  <c:v>28550</c:v>
                </c:pt>
                <c:pt idx="18">
                  <c:v>28581</c:v>
                </c:pt>
                <c:pt idx="19">
                  <c:v>28611</c:v>
                </c:pt>
                <c:pt idx="20">
                  <c:v>28642</c:v>
                </c:pt>
                <c:pt idx="21">
                  <c:v>28672</c:v>
                </c:pt>
                <c:pt idx="22">
                  <c:v>28703</c:v>
                </c:pt>
                <c:pt idx="23">
                  <c:v>28734</c:v>
                </c:pt>
                <c:pt idx="24">
                  <c:v>28764</c:v>
                </c:pt>
                <c:pt idx="25">
                  <c:v>28795</c:v>
                </c:pt>
                <c:pt idx="26">
                  <c:v>28825</c:v>
                </c:pt>
                <c:pt idx="27">
                  <c:v>28856</c:v>
                </c:pt>
                <c:pt idx="28">
                  <c:v>28887</c:v>
                </c:pt>
                <c:pt idx="29">
                  <c:v>28915</c:v>
                </c:pt>
                <c:pt idx="30">
                  <c:v>28946</c:v>
                </c:pt>
                <c:pt idx="31">
                  <c:v>28976</c:v>
                </c:pt>
                <c:pt idx="32">
                  <c:v>29007</c:v>
                </c:pt>
                <c:pt idx="33">
                  <c:v>29037</c:v>
                </c:pt>
                <c:pt idx="34">
                  <c:v>29068</c:v>
                </c:pt>
                <c:pt idx="35">
                  <c:v>29099</c:v>
                </c:pt>
                <c:pt idx="36">
                  <c:v>29129</c:v>
                </c:pt>
                <c:pt idx="37">
                  <c:v>29160</c:v>
                </c:pt>
                <c:pt idx="38">
                  <c:v>29190</c:v>
                </c:pt>
                <c:pt idx="39">
                  <c:v>29221</c:v>
                </c:pt>
                <c:pt idx="40">
                  <c:v>29252</c:v>
                </c:pt>
                <c:pt idx="41">
                  <c:v>29281</c:v>
                </c:pt>
                <c:pt idx="42">
                  <c:v>29312</c:v>
                </c:pt>
                <c:pt idx="43">
                  <c:v>29342</c:v>
                </c:pt>
                <c:pt idx="44">
                  <c:v>29373</c:v>
                </c:pt>
                <c:pt idx="45">
                  <c:v>29403</c:v>
                </c:pt>
                <c:pt idx="46">
                  <c:v>29434</c:v>
                </c:pt>
                <c:pt idx="47">
                  <c:v>29465</c:v>
                </c:pt>
                <c:pt idx="48">
                  <c:v>29495</c:v>
                </c:pt>
                <c:pt idx="49">
                  <c:v>29526</c:v>
                </c:pt>
                <c:pt idx="50">
                  <c:v>29556</c:v>
                </c:pt>
                <c:pt idx="51">
                  <c:v>29587</c:v>
                </c:pt>
                <c:pt idx="52">
                  <c:v>29618</c:v>
                </c:pt>
                <c:pt idx="53">
                  <c:v>29646</c:v>
                </c:pt>
                <c:pt idx="54">
                  <c:v>29677</c:v>
                </c:pt>
                <c:pt idx="55">
                  <c:v>29707</c:v>
                </c:pt>
                <c:pt idx="56">
                  <c:v>29738</c:v>
                </c:pt>
                <c:pt idx="57">
                  <c:v>29768</c:v>
                </c:pt>
                <c:pt idx="58">
                  <c:v>29799</c:v>
                </c:pt>
                <c:pt idx="59">
                  <c:v>29830</c:v>
                </c:pt>
                <c:pt idx="60">
                  <c:v>29860</c:v>
                </c:pt>
                <c:pt idx="61">
                  <c:v>29891</c:v>
                </c:pt>
                <c:pt idx="62">
                  <c:v>29921</c:v>
                </c:pt>
                <c:pt idx="63">
                  <c:v>29952</c:v>
                </c:pt>
                <c:pt idx="64">
                  <c:v>29983</c:v>
                </c:pt>
                <c:pt idx="65">
                  <c:v>30011</c:v>
                </c:pt>
                <c:pt idx="66">
                  <c:v>30042</c:v>
                </c:pt>
                <c:pt idx="67">
                  <c:v>30072</c:v>
                </c:pt>
                <c:pt idx="68">
                  <c:v>30103</c:v>
                </c:pt>
                <c:pt idx="69">
                  <c:v>30133</c:v>
                </c:pt>
                <c:pt idx="70">
                  <c:v>30164</c:v>
                </c:pt>
                <c:pt idx="71">
                  <c:v>30195</c:v>
                </c:pt>
                <c:pt idx="72">
                  <c:v>30225</c:v>
                </c:pt>
                <c:pt idx="73">
                  <c:v>30256</c:v>
                </c:pt>
                <c:pt idx="74">
                  <c:v>30286</c:v>
                </c:pt>
              </c:numCache>
            </c:numRef>
          </c:cat>
          <c:val>
            <c:numRef>
              <c:f>'TCR1'!$B$542:$B$616</c:f>
              <c:numCache>
                <c:formatCode>0.0</c:formatCode>
                <c:ptCount val="75"/>
                <c:pt idx="0">
                  <c:v>85.971647465328743</c:v>
                </c:pt>
                <c:pt idx="1">
                  <c:v>76.775238795369617</c:v>
                </c:pt>
                <c:pt idx="2">
                  <c:v>93.877276132303805</c:v>
                </c:pt>
                <c:pt idx="3">
                  <c:v>92.041512879046607</c:v>
                </c:pt>
                <c:pt idx="4">
                  <c:v>86.240476196321822</c:v>
                </c:pt>
                <c:pt idx="5">
                  <c:v>86.767750671751116</c:v>
                </c:pt>
                <c:pt idx="6">
                  <c:v>87.600472052448154</c:v>
                </c:pt>
                <c:pt idx="7">
                  <c:v>87.54069379106852</c:v>
                </c:pt>
                <c:pt idx="8">
                  <c:v>88.151383089606554</c:v>
                </c:pt>
                <c:pt idx="9">
                  <c:v>88.572360044921268</c:v>
                </c:pt>
                <c:pt idx="10">
                  <c:v>91.014170302834827</c:v>
                </c:pt>
                <c:pt idx="11">
                  <c:v>92.052843550175865</c:v>
                </c:pt>
                <c:pt idx="12">
                  <c:v>92.981843124412393</c:v>
                </c:pt>
                <c:pt idx="13">
                  <c:v>93.948093324640453</c:v>
                </c:pt>
                <c:pt idx="14">
                  <c:v>94.934705755793473</c:v>
                </c:pt>
                <c:pt idx="15">
                  <c:v>94.814144343280773</c:v>
                </c:pt>
                <c:pt idx="16">
                  <c:v>95.280039194549389</c:v>
                </c:pt>
                <c:pt idx="17">
                  <c:v>95.510713752867389</c:v>
                </c:pt>
                <c:pt idx="18">
                  <c:v>96.096392798595986</c:v>
                </c:pt>
                <c:pt idx="19">
                  <c:v>96.133050244799321</c:v>
                </c:pt>
                <c:pt idx="20">
                  <c:v>96.968021223358704</c:v>
                </c:pt>
                <c:pt idx="21">
                  <c:v>98.139339814906606</c:v>
                </c:pt>
                <c:pt idx="22">
                  <c:v>99.239295194675975</c:v>
                </c:pt>
                <c:pt idx="23">
                  <c:v>99.321014899716388</c:v>
                </c:pt>
                <c:pt idx="24">
                  <c:v>100.19343326512976</c:v>
                </c:pt>
                <c:pt idx="25">
                  <c:v>100.76627559344217</c:v>
                </c:pt>
                <c:pt idx="26">
                  <c:v>101.16308720551135</c:v>
                </c:pt>
                <c:pt idx="27">
                  <c:v>102.10014591875843</c:v>
                </c:pt>
                <c:pt idx="28">
                  <c:v>102.06486219817448</c:v>
                </c:pt>
                <c:pt idx="29">
                  <c:v>102.41030319791035</c:v>
                </c:pt>
                <c:pt idx="30">
                  <c:v>102.00514360071355</c:v>
                </c:pt>
                <c:pt idx="31">
                  <c:v>102.03824947936046</c:v>
                </c:pt>
                <c:pt idx="32">
                  <c:v>102.61973494006062</c:v>
                </c:pt>
                <c:pt idx="33">
                  <c:v>103.01761777768546</c:v>
                </c:pt>
                <c:pt idx="34">
                  <c:v>104.18530122808384</c:v>
                </c:pt>
                <c:pt idx="35">
                  <c:v>104.02170093406866</c:v>
                </c:pt>
                <c:pt idx="36">
                  <c:v>105.59214341154627</c:v>
                </c:pt>
                <c:pt idx="37">
                  <c:v>106.42401640820714</c:v>
                </c:pt>
                <c:pt idx="38">
                  <c:v>106.69927940679882</c:v>
                </c:pt>
                <c:pt idx="39">
                  <c:v>108.47652001858532</c:v>
                </c:pt>
                <c:pt idx="40">
                  <c:v>109.1121941196276</c:v>
                </c:pt>
                <c:pt idx="41">
                  <c:v>109.68683418891889</c:v>
                </c:pt>
                <c:pt idx="42">
                  <c:v>110.6860218515375</c:v>
                </c:pt>
                <c:pt idx="43">
                  <c:v>110.90220938966522</c:v>
                </c:pt>
                <c:pt idx="44">
                  <c:v>112.51914959583031</c:v>
                </c:pt>
                <c:pt idx="45">
                  <c:v>115.48429218668565</c:v>
                </c:pt>
                <c:pt idx="46">
                  <c:v>117.70651505480862</c:v>
                </c:pt>
                <c:pt idx="47">
                  <c:v>117.67096897964848</c:v>
                </c:pt>
                <c:pt idx="48">
                  <c:v>119.00060606770981</c:v>
                </c:pt>
                <c:pt idx="49">
                  <c:v>119.54530450350987</c:v>
                </c:pt>
                <c:pt idx="50">
                  <c:v>121.01069951677576</c:v>
                </c:pt>
                <c:pt idx="51">
                  <c:v>121.31213256562677</c:v>
                </c:pt>
                <c:pt idx="52">
                  <c:v>121.61044951868864</c:v>
                </c:pt>
                <c:pt idx="53">
                  <c:v>122.84484327872202</c:v>
                </c:pt>
                <c:pt idx="54">
                  <c:v>123.56245774280366</c:v>
                </c:pt>
                <c:pt idx="55">
                  <c:v>123.41772854996552</c:v>
                </c:pt>
                <c:pt idx="56">
                  <c:v>123.72963781539042</c:v>
                </c:pt>
                <c:pt idx="57">
                  <c:v>123.86761103615748</c:v>
                </c:pt>
                <c:pt idx="58">
                  <c:v>125.16703714234478</c:v>
                </c:pt>
                <c:pt idx="59">
                  <c:v>124.37838312393086</c:v>
                </c:pt>
                <c:pt idx="60">
                  <c:v>126.07577075195351</c:v>
                </c:pt>
                <c:pt idx="61">
                  <c:v>126.58028232906872</c:v>
                </c:pt>
                <c:pt idx="62">
                  <c:v>127.56984823496546</c:v>
                </c:pt>
                <c:pt idx="63">
                  <c:v>129.26435697301156</c:v>
                </c:pt>
                <c:pt idx="64">
                  <c:v>109.47019821768539</c:v>
                </c:pt>
                <c:pt idx="65">
                  <c:v>80.384291067707622</c:v>
                </c:pt>
                <c:pt idx="66">
                  <c:v>84.259282575648399</c:v>
                </c:pt>
                <c:pt idx="67">
                  <c:v>86.640334099351662</c:v>
                </c:pt>
                <c:pt idx="68">
                  <c:v>88.684723230432468</c:v>
                </c:pt>
                <c:pt idx="69">
                  <c:v>91.301766143670434</c:v>
                </c:pt>
                <c:pt idx="70">
                  <c:v>70.689030664065271</c:v>
                </c:pt>
                <c:pt idx="71">
                  <c:v>73.560171711770352</c:v>
                </c:pt>
                <c:pt idx="72">
                  <c:v>77.576756212177457</c:v>
                </c:pt>
                <c:pt idx="73">
                  <c:v>81.65917948936054</c:v>
                </c:pt>
                <c:pt idx="74">
                  <c:v>78.907012881766477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35600"/>
        <c:axId val="2128546480"/>
      </c:lineChart>
      <c:dateAx>
        <c:axId val="212853560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6480"/>
        <c:crosses val="autoZero"/>
        <c:auto val="0"/>
        <c:lblOffset val="100"/>
        <c:baseTimeUnit val="months"/>
        <c:majorUnit val="12"/>
        <c:majorTimeUnit val="months"/>
      </c:dateAx>
      <c:valAx>
        <c:axId val="2128546480"/>
        <c:scaling>
          <c:orientation val="minMax"/>
          <c:max val="13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5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II.7.E.1 Índice de valuación, base 1964=100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'TCR2'!$B$4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'TCR2'!$A$5:$A$607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'TCR2'!$B$5:$B$607</c:f>
              <c:numCache>
                <c:formatCode>General</c:formatCode>
                <c:ptCount val="603"/>
                <c:pt idx="3" formatCode="0.0">
                  <c:v>122.68617154875179</c:v>
                </c:pt>
                <c:pt idx="4" formatCode="0.0">
                  <c:v>117.66019293688012</c:v>
                </c:pt>
                <c:pt idx="5" formatCode="0.0">
                  <c:v>118.89200860983297</c:v>
                </c:pt>
                <c:pt idx="6" formatCode="0.0">
                  <c:v>116.62555939611761</c:v>
                </c:pt>
                <c:pt idx="7" formatCode="0.0">
                  <c:v>115.27908604499419</c:v>
                </c:pt>
                <c:pt idx="8" formatCode="0.0">
                  <c:v>109.4744311674674</c:v>
                </c:pt>
                <c:pt idx="9" formatCode="0.0">
                  <c:v>109.32049284021814</c:v>
                </c:pt>
                <c:pt idx="10" formatCode="0.0">
                  <c:v>106.97635689921646</c:v>
                </c:pt>
                <c:pt idx="11" formatCode="0.0">
                  <c:v>104.94827156419595</c:v>
                </c:pt>
                <c:pt idx="12" formatCode="0.0">
                  <c:v>103.64146045291425</c:v>
                </c:pt>
                <c:pt idx="13" formatCode="0.0">
                  <c:v>102.19798607334721</c:v>
                </c:pt>
                <c:pt idx="14" formatCode="0.0">
                  <c:v>104.32330727456167</c:v>
                </c:pt>
                <c:pt idx="15" formatCode="0.0">
                  <c:v>103.5255066766611</c:v>
                </c:pt>
                <c:pt idx="16" formatCode="0.0">
                  <c:v>102.48391146512866</c:v>
                </c:pt>
                <c:pt idx="17" formatCode="0.0">
                  <c:v>102.80788589547151</c:v>
                </c:pt>
                <c:pt idx="18" formatCode="0.0">
                  <c:v>105.61566429177643</c:v>
                </c:pt>
                <c:pt idx="19" formatCode="0.0">
                  <c:v>103.23985180259531</c:v>
                </c:pt>
                <c:pt idx="20" formatCode="0.0">
                  <c:v>100.04447609040217</c:v>
                </c:pt>
                <c:pt idx="21" formatCode="0.0">
                  <c:v>101.10764799359453</c:v>
                </c:pt>
                <c:pt idx="22" formatCode="0.0">
                  <c:v>97.874638887977767</c:v>
                </c:pt>
                <c:pt idx="23" formatCode="0.0">
                  <c:v>97.334974560997736</c:v>
                </c:pt>
                <c:pt idx="24" formatCode="0.0">
                  <c:v>96.939530873124468</c:v>
                </c:pt>
                <c:pt idx="25" formatCode="0.0">
                  <c:v>96.835629982585232</c:v>
                </c:pt>
                <c:pt idx="26" formatCode="0.0">
                  <c:v>97.757457432482326</c:v>
                </c:pt>
                <c:pt idx="27" formatCode="0.0">
                  <c:v>96.00442285827117</c:v>
                </c:pt>
                <c:pt idx="28" formatCode="0.0">
                  <c:v>94.602898436982528</c:v>
                </c:pt>
                <c:pt idx="29" formatCode="0.0">
                  <c:v>94.703007324217424</c:v>
                </c:pt>
                <c:pt idx="30" formatCode="0.0">
                  <c:v>92.824152121765252</c:v>
                </c:pt>
                <c:pt idx="31" formatCode="0.0">
                  <c:v>92.526001740217851</c:v>
                </c:pt>
                <c:pt idx="32" formatCode="0.0">
                  <c:v>93.022919042796872</c:v>
                </c:pt>
                <c:pt idx="33" formatCode="0.0">
                  <c:v>94.6028984369825</c:v>
                </c:pt>
                <c:pt idx="34" formatCode="0.0">
                  <c:v>93.537711068490253</c:v>
                </c:pt>
                <c:pt idx="35" formatCode="0.0">
                  <c:v>95.01773814235878</c:v>
                </c:pt>
                <c:pt idx="36" formatCode="0.0">
                  <c:v>94.031053426446448</c:v>
                </c:pt>
                <c:pt idx="37" formatCode="0.0">
                  <c:v>93.044368710534101</c:v>
                </c:pt>
                <c:pt idx="38" formatCode="0.0">
                  <c:v>91.88994759291667</c:v>
                </c:pt>
                <c:pt idx="39" formatCode="0.0">
                  <c:v>92.156352466212994</c:v>
                </c:pt>
                <c:pt idx="40" formatCode="0.0">
                  <c:v>92.649694824169174</c:v>
                </c:pt>
                <c:pt idx="41" formatCode="0.0">
                  <c:v>94.703007324217424</c:v>
                </c:pt>
                <c:pt idx="42" formatCode="0.0">
                  <c:v>96.605076181680587</c:v>
                </c:pt>
                <c:pt idx="43" formatCode="0.0">
                  <c:v>99.255366277810538</c:v>
                </c:pt>
                <c:pt idx="44" formatCode="0.0">
                  <c:v>98.306927264673931</c:v>
                </c:pt>
                <c:pt idx="45" formatCode="0.0">
                  <c:v>99.5564878355556</c:v>
                </c:pt>
                <c:pt idx="46" formatCode="0.0">
                  <c:v>100.80464400118471</c:v>
                </c:pt>
                <c:pt idx="47" formatCode="0.0">
                  <c:v>104.33133708577427</c:v>
                </c:pt>
                <c:pt idx="48" formatCode="0.0">
                  <c:v>104.62522817615671</c:v>
                </c:pt>
                <c:pt idx="49" formatCode="0.0">
                  <c:v>104.11747267728001</c:v>
                </c:pt>
                <c:pt idx="50" formatCode="0.0">
                  <c:v>99.787848389631591</c:v>
                </c:pt>
                <c:pt idx="51" formatCode="0.0">
                  <c:v>101.93519801553886</c:v>
                </c:pt>
                <c:pt idx="52" formatCode="0.0">
                  <c:v>103.64427625926491</c:v>
                </c:pt>
                <c:pt idx="53" formatCode="0.0">
                  <c:v>102.5439861939339</c:v>
                </c:pt>
                <c:pt idx="54" formatCode="0.0">
                  <c:v>104.48601660702819</c:v>
                </c:pt>
                <c:pt idx="55" formatCode="0.0">
                  <c:v>107.35783142713007</c:v>
                </c:pt>
                <c:pt idx="56" formatCode="0.0">
                  <c:v>113.01092062173632</c:v>
                </c:pt>
                <c:pt idx="57" formatCode="0.0">
                  <c:v>112.6066914728594</c:v>
                </c:pt>
                <c:pt idx="58" formatCode="0.0">
                  <c:v>111.5358857804702</c:v>
                </c:pt>
                <c:pt idx="59" formatCode="0.0">
                  <c:v>111.62671304902105</c:v>
                </c:pt>
                <c:pt idx="60" formatCode="0.0">
                  <c:v>114.38427835203156</c:v>
                </c:pt>
                <c:pt idx="61" formatCode="0.0">
                  <c:v>116.29107173606062</c:v>
                </c:pt>
                <c:pt idx="62" formatCode="0.0">
                  <c:v>115.06913094360162</c:v>
                </c:pt>
                <c:pt idx="63" formatCode="0.0">
                  <c:v>118.82996421130912</c:v>
                </c:pt>
                <c:pt idx="64" formatCode="0.0">
                  <c:v>124.12994218424502</c:v>
                </c:pt>
                <c:pt idx="65" formatCode="0.0">
                  <c:v>115.94006009995645</c:v>
                </c:pt>
                <c:pt idx="66" formatCode="0.0">
                  <c:v>106.39451191219665</c:v>
                </c:pt>
                <c:pt idx="67" formatCode="0.0">
                  <c:v>104.63518562216873</c:v>
                </c:pt>
                <c:pt idx="68" formatCode="0.0">
                  <c:v>99.013108474912187</c:v>
                </c:pt>
                <c:pt idx="69" formatCode="0.0">
                  <c:v>92.924067044636843</c:v>
                </c:pt>
                <c:pt idx="70" formatCode="0.0">
                  <c:v>93.668866857377637</c:v>
                </c:pt>
                <c:pt idx="71" formatCode="0.0">
                  <c:v>94.870656340706844</c:v>
                </c:pt>
                <c:pt idx="72" formatCode="0.0">
                  <c:v>96.423728233572106</c:v>
                </c:pt>
                <c:pt idx="73" formatCode="0.0">
                  <c:v>96.430082669796732</c:v>
                </c:pt>
                <c:pt idx="74" formatCode="0.0">
                  <c:v>94.508872456575006</c:v>
                </c:pt>
                <c:pt idx="75" formatCode="0.0">
                  <c:v>77.654800720335814</c:v>
                </c:pt>
                <c:pt idx="76" formatCode="0.0">
                  <c:v>77.22097501798757</c:v>
                </c:pt>
                <c:pt idx="77" formatCode="0.0">
                  <c:v>77.243980926445445</c:v>
                </c:pt>
                <c:pt idx="78" formatCode="0.0">
                  <c:v>78.651606341761934</c:v>
                </c:pt>
                <c:pt idx="79" formatCode="0.0">
                  <c:v>79.34374047756944</c:v>
                </c:pt>
                <c:pt idx="80" formatCode="0.0">
                  <c:v>88.876877905965074</c:v>
                </c:pt>
                <c:pt idx="81" formatCode="0.0">
                  <c:v>97.313631855279212</c:v>
                </c:pt>
                <c:pt idx="82" formatCode="0.0">
                  <c:v>99.220838097929047</c:v>
                </c:pt>
                <c:pt idx="83" formatCode="0.0">
                  <c:v>95.73767161557744</c:v>
                </c:pt>
                <c:pt idx="84" formatCode="0.0">
                  <c:v>97.313238638609207</c:v>
                </c:pt>
                <c:pt idx="85" formatCode="0.0">
                  <c:v>96.037691305939305</c:v>
                </c:pt>
                <c:pt idx="86" formatCode="0.0">
                  <c:v>93.478995568953593</c:v>
                </c:pt>
                <c:pt idx="87" formatCode="0.0">
                  <c:v>94.78770150691895</c:v>
                </c:pt>
                <c:pt idx="88" formatCode="0.0">
                  <c:v>97.179664040595114</c:v>
                </c:pt>
                <c:pt idx="89" formatCode="0.0">
                  <c:v>99.212772898748952</c:v>
                </c:pt>
                <c:pt idx="90" formatCode="0.0">
                  <c:v>99.212772898748952</c:v>
                </c:pt>
                <c:pt idx="91" formatCode="0.0">
                  <c:v>98.943015969209995</c:v>
                </c:pt>
                <c:pt idx="92" formatCode="0.0">
                  <c:v>98.808664817271165</c:v>
                </c:pt>
                <c:pt idx="93" formatCode="0.0">
                  <c:v>98.999415135451258</c:v>
                </c:pt>
                <c:pt idx="94" formatCode="0.0">
                  <c:v>96.901161635470586</c:v>
                </c:pt>
                <c:pt idx="95" formatCode="0.0">
                  <c:v>95.852034885480279</c:v>
                </c:pt>
                <c:pt idx="96" formatCode="0.0">
                  <c:v>94.912309053269666</c:v>
                </c:pt>
                <c:pt idx="97" formatCode="0.0">
                  <c:v>93.846371868411822</c:v>
                </c:pt>
                <c:pt idx="98" formatCode="0.0">
                  <c:v>93.351547018902508</c:v>
                </c:pt>
                <c:pt idx="99" formatCode="0.0">
                  <c:v>95.254396298664318</c:v>
                </c:pt>
                <c:pt idx="100" formatCode="0.0">
                  <c:v>96.35772907432451</c:v>
                </c:pt>
                <c:pt idx="101" formatCode="0.0">
                  <c:v>96.781474940982477</c:v>
                </c:pt>
                <c:pt idx="102" formatCode="0.0">
                  <c:v>94.715644781167853</c:v>
                </c:pt>
                <c:pt idx="103" formatCode="0.0">
                  <c:v>96.225101130564823</c:v>
                </c:pt>
                <c:pt idx="104" formatCode="0.0">
                  <c:v>94.42749577732657</c:v>
                </c:pt>
                <c:pt idx="105" formatCode="0.0">
                  <c:v>91.990052351950069</c:v>
                </c:pt>
                <c:pt idx="106" formatCode="0.0">
                  <c:v>90.467294083507682</c:v>
                </c:pt>
                <c:pt idx="107" formatCode="0.0">
                  <c:v>90.294793327484541</c:v>
                </c:pt>
                <c:pt idx="108" formatCode="0.0">
                  <c:v>90.773983879565193</c:v>
                </c:pt>
                <c:pt idx="109" formatCode="0.0">
                  <c:v>91.096163059261954</c:v>
                </c:pt>
                <c:pt idx="110" formatCode="0.0">
                  <c:v>89.409197076683043</c:v>
                </c:pt>
                <c:pt idx="111" formatCode="0.0">
                  <c:v>88.482118351267687</c:v>
                </c:pt>
                <c:pt idx="112" formatCode="0.0">
                  <c:v>88.9561794959168</c:v>
                </c:pt>
                <c:pt idx="113" formatCode="0.0">
                  <c:v>90.027506226607017</c:v>
                </c:pt>
                <c:pt idx="114" formatCode="0.0">
                  <c:v>90.173688260924251</c:v>
                </c:pt>
                <c:pt idx="115" formatCode="0.0">
                  <c:v>91.831015864717372</c:v>
                </c:pt>
                <c:pt idx="116" formatCode="0.0">
                  <c:v>91.831015864717372</c:v>
                </c:pt>
                <c:pt idx="117" formatCode="0.0">
                  <c:v>91.605016646018285</c:v>
                </c:pt>
                <c:pt idx="118" formatCode="0.0">
                  <c:v>90.170604450922525</c:v>
                </c:pt>
                <c:pt idx="119" formatCode="0.0">
                  <c:v>90.167556499176641</c:v>
                </c:pt>
                <c:pt idx="120" formatCode="0.0">
                  <c:v>91.061041782405454</c:v>
                </c:pt>
                <c:pt idx="121" formatCode="0.0">
                  <c:v>92.237291916829562</c:v>
                </c:pt>
                <c:pt idx="122" formatCode="0.0">
                  <c:v>92.516806597321448</c:v>
                </c:pt>
                <c:pt idx="123" formatCode="0.0">
                  <c:v>93.451753118816384</c:v>
                </c:pt>
                <c:pt idx="124" formatCode="0.0">
                  <c:v>95.941137248854531</c:v>
                </c:pt>
                <c:pt idx="125" formatCode="0.0">
                  <c:v>97.632508917014576</c:v>
                </c:pt>
                <c:pt idx="126" formatCode="0.0">
                  <c:v>101.59443462561025</c:v>
                </c:pt>
                <c:pt idx="127" formatCode="0.0">
                  <c:v>105.45508791497531</c:v>
                </c:pt>
                <c:pt idx="128" formatCode="0.0">
                  <c:v>106.88305119073667</c:v>
                </c:pt>
                <c:pt idx="129" formatCode="0.0">
                  <c:v>106.84176546924587</c:v>
                </c:pt>
                <c:pt idx="130" formatCode="0.0">
                  <c:v>107.62711632459545</c:v>
                </c:pt>
                <c:pt idx="131" formatCode="0.0">
                  <c:v>108.56050692647652</c:v>
                </c:pt>
                <c:pt idx="132" formatCode="0.0">
                  <c:v>109.14407960730369</c:v>
                </c:pt>
                <c:pt idx="133" formatCode="0.0">
                  <c:v>111.98983510913743</c:v>
                </c:pt>
                <c:pt idx="134" formatCode="0.0">
                  <c:v>112.43766788813643</c:v>
                </c:pt>
                <c:pt idx="135" formatCode="0.0">
                  <c:v>113.82065520023367</c:v>
                </c:pt>
                <c:pt idx="136" formatCode="0.0">
                  <c:v>117.1764201746096</c:v>
                </c:pt>
                <c:pt idx="137" formatCode="0.0">
                  <c:v>120.30590598289332</c:v>
                </c:pt>
                <c:pt idx="138" formatCode="0.0">
                  <c:v>125.23237928426995</c:v>
                </c:pt>
                <c:pt idx="139" formatCode="0.0">
                  <c:v>127.01733337897163</c:v>
                </c:pt>
                <c:pt idx="140" formatCode="0.0">
                  <c:v>128.2085197338325</c:v>
                </c:pt>
                <c:pt idx="141" formatCode="0.0">
                  <c:v>132.00121963679646</c:v>
                </c:pt>
                <c:pt idx="142" formatCode="0.0">
                  <c:v>131.64349275431192</c:v>
                </c:pt>
                <c:pt idx="143" formatCode="0.0">
                  <c:v>133.07440028425009</c:v>
                </c:pt>
                <c:pt idx="144" formatCode="0.0">
                  <c:v>134.29067168469751</c:v>
                </c:pt>
                <c:pt idx="145" formatCode="0.0">
                  <c:v>134.18494351720767</c:v>
                </c:pt>
                <c:pt idx="146" formatCode="0.0">
                  <c:v>133.61576029974339</c:v>
                </c:pt>
                <c:pt idx="147" formatCode="0.0">
                  <c:v>132.80679685945228</c:v>
                </c:pt>
                <c:pt idx="148" formatCode="0.0">
                  <c:v>133.01906131900387</c:v>
                </c:pt>
                <c:pt idx="149" formatCode="0.0">
                  <c:v>134.85868663511772</c:v>
                </c:pt>
                <c:pt idx="150" formatCode="0.0">
                  <c:v>137.63600769562441</c:v>
                </c:pt>
                <c:pt idx="151" formatCode="0.0">
                  <c:v>138.69737069767862</c:v>
                </c:pt>
                <c:pt idx="152" formatCode="0.0">
                  <c:v>139.39574617954003</c:v>
                </c:pt>
                <c:pt idx="153" formatCode="0.0">
                  <c:v>140.51314695051832</c:v>
                </c:pt>
                <c:pt idx="154" formatCode="0.0">
                  <c:v>142.843095921328</c:v>
                </c:pt>
                <c:pt idx="155" formatCode="0.0">
                  <c:v>143.12491691555692</c:v>
                </c:pt>
                <c:pt idx="156" formatCode="0.0">
                  <c:v>142.33851627316378</c:v>
                </c:pt>
                <c:pt idx="157" formatCode="0.0">
                  <c:v>143.65689466870589</c:v>
                </c:pt>
                <c:pt idx="158" formatCode="0.0">
                  <c:v>144.8401152158803</c:v>
                </c:pt>
                <c:pt idx="159" formatCode="0.0">
                  <c:v>145.60572851111081</c:v>
                </c:pt>
                <c:pt idx="160" formatCode="0.0">
                  <c:v>146.96464508230127</c:v>
                </c:pt>
                <c:pt idx="161" formatCode="0.0">
                  <c:v>147.92484248993273</c:v>
                </c:pt>
                <c:pt idx="162" formatCode="0.0">
                  <c:v>148.25114728954287</c:v>
                </c:pt>
                <c:pt idx="163" formatCode="0.0">
                  <c:v>150.21837229871085</c:v>
                </c:pt>
                <c:pt idx="164" formatCode="0.0">
                  <c:v>149.93761608202968</c:v>
                </c:pt>
                <c:pt idx="165" formatCode="0.0">
                  <c:v>135.58976221629803</c:v>
                </c:pt>
                <c:pt idx="166" formatCode="0.0">
                  <c:v>132.92633546581021</c:v>
                </c:pt>
                <c:pt idx="167" formatCode="0.0">
                  <c:v>142.97182025909026</c:v>
                </c:pt>
                <c:pt idx="168" formatCode="0.0">
                  <c:v>134.49714101391206</c:v>
                </c:pt>
                <c:pt idx="169" formatCode="0.0">
                  <c:v>130.40119158140863</c:v>
                </c:pt>
                <c:pt idx="170" formatCode="0.0">
                  <c:v>128.95977478145281</c:v>
                </c:pt>
                <c:pt idx="171" formatCode="0.0">
                  <c:v>130.04578120789253</c:v>
                </c:pt>
                <c:pt idx="172" formatCode="0.0">
                  <c:v>127.75097119149849</c:v>
                </c:pt>
                <c:pt idx="173" formatCode="0.0">
                  <c:v>122.80173744748497</c:v>
                </c:pt>
                <c:pt idx="174" formatCode="0.0">
                  <c:v>124.23849408795327</c:v>
                </c:pt>
                <c:pt idx="175" formatCode="0.0">
                  <c:v>124.63320589376056</c:v>
                </c:pt>
                <c:pt idx="176" formatCode="0.0">
                  <c:v>122.84396790923159</c:v>
                </c:pt>
                <c:pt idx="177" formatCode="0.0">
                  <c:v>119.11414928061271</c:v>
                </c:pt>
                <c:pt idx="178" formatCode="0.0">
                  <c:v>117.91797208307528</c:v>
                </c:pt>
                <c:pt idx="179" formatCode="0.0">
                  <c:v>117.37283658773758</c:v>
                </c:pt>
                <c:pt idx="180" formatCode="0.0">
                  <c:v>116.8620263704796</c:v>
                </c:pt>
                <c:pt idx="181" formatCode="0.0">
                  <c:v>116.79349069691487</c:v>
                </c:pt>
                <c:pt idx="182" formatCode="0.0">
                  <c:v>113.98874344714474</c:v>
                </c:pt>
                <c:pt idx="183" formatCode="0.0">
                  <c:v>112.11573755557987</c:v>
                </c:pt>
                <c:pt idx="184" formatCode="0.0">
                  <c:v>117.27778385988184</c:v>
                </c:pt>
                <c:pt idx="185" formatCode="0.0">
                  <c:v>117.32477015149236</c:v>
                </c:pt>
                <c:pt idx="186" formatCode="0.0">
                  <c:v>116.32845498996984</c:v>
                </c:pt>
                <c:pt idx="187" formatCode="0.0">
                  <c:v>120.22749781756978</c:v>
                </c:pt>
                <c:pt idx="188" formatCode="0.0">
                  <c:v>119.40556740487274</c:v>
                </c:pt>
                <c:pt idx="189" formatCode="0.0">
                  <c:v>118.85652325799563</c:v>
                </c:pt>
                <c:pt idx="190" formatCode="0.0">
                  <c:v>91.619558095188282</c:v>
                </c:pt>
                <c:pt idx="191" formatCode="0.0">
                  <c:v>87.349408228472768</c:v>
                </c:pt>
                <c:pt idx="192" formatCode="0.0">
                  <c:v>88.461987217737402</c:v>
                </c:pt>
                <c:pt idx="193" formatCode="0.0">
                  <c:v>87.748584095013712</c:v>
                </c:pt>
                <c:pt idx="194" formatCode="0.0">
                  <c:v>87.793292013157114</c:v>
                </c:pt>
                <c:pt idx="195" formatCode="0.0">
                  <c:v>89.154885297519655</c:v>
                </c:pt>
                <c:pt idx="196" formatCode="0.0">
                  <c:v>89.978047146229713</c:v>
                </c:pt>
                <c:pt idx="197" formatCode="0.0">
                  <c:v>91.44110482340416</c:v>
                </c:pt>
                <c:pt idx="198" formatCode="0.0">
                  <c:v>93.821108535540247</c:v>
                </c:pt>
                <c:pt idx="199" formatCode="0.0">
                  <c:v>83.106910268909232</c:v>
                </c:pt>
                <c:pt idx="200" formatCode="0.0">
                  <c:v>82.798720713035422</c:v>
                </c:pt>
                <c:pt idx="201" formatCode="0.0">
                  <c:v>80.362414636204917</c:v>
                </c:pt>
                <c:pt idx="202" formatCode="0.0">
                  <c:v>79.575622038580519</c:v>
                </c:pt>
                <c:pt idx="203" formatCode="0.0">
                  <c:v>80.868268512577686</c:v>
                </c:pt>
                <c:pt idx="204" formatCode="0.0">
                  <c:v>81.759942448951534</c:v>
                </c:pt>
                <c:pt idx="205" formatCode="0.0">
                  <c:v>81.372847692683266</c:v>
                </c:pt>
                <c:pt idx="206" formatCode="0.0">
                  <c:v>81.437221144980498</c:v>
                </c:pt>
                <c:pt idx="207" formatCode="0.0">
                  <c:v>79.882863822513258</c:v>
                </c:pt>
                <c:pt idx="208" formatCode="0.0">
                  <c:v>80.152132619755093</c:v>
                </c:pt>
                <c:pt idx="209" formatCode="0.0">
                  <c:v>83.705268395682381</c:v>
                </c:pt>
                <c:pt idx="210" formatCode="0.0">
                  <c:v>84.586666417617835</c:v>
                </c:pt>
                <c:pt idx="211" formatCode="0.0">
                  <c:v>83.516531532320514</c:v>
                </c:pt>
                <c:pt idx="212" formatCode="0.0">
                  <c:v>82.266990843440411</c:v>
                </c:pt>
                <c:pt idx="213" formatCode="0.0">
                  <c:v>80.710573330768426</c:v>
                </c:pt>
                <c:pt idx="214" formatCode="0.0">
                  <c:v>80.340495906700951</c:v>
                </c:pt>
                <c:pt idx="215" formatCode="0.0">
                  <c:v>81.305476070113386</c:v>
                </c:pt>
                <c:pt idx="216" formatCode="0.0">
                  <c:v>82.043979510369141</c:v>
                </c:pt>
                <c:pt idx="217" formatCode="0.0">
                  <c:v>82.180634503735746</c:v>
                </c:pt>
                <c:pt idx="218" formatCode="0.0">
                  <c:v>81.08991487274433</c:v>
                </c:pt>
                <c:pt idx="219" formatCode="0.0">
                  <c:v>81.034743576663871</c:v>
                </c:pt>
                <c:pt idx="220" formatCode="0.0">
                  <c:v>83.355283476054836</c:v>
                </c:pt>
                <c:pt idx="221" formatCode="0.0">
                  <c:v>87.236056361614132</c:v>
                </c:pt>
                <c:pt idx="222" formatCode="0.0">
                  <c:v>89.710769610046043</c:v>
                </c:pt>
                <c:pt idx="223" formatCode="0.0">
                  <c:v>92.084657020579613</c:v>
                </c:pt>
                <c:pt idx="224" formatCode="0.0">
                  <c:v>94.171695033891794</c:v>
                </c:pt>
                <c:pt idx="225" formatCode="0.0">
                  <c:v>94.015337334160051</c:v>
                </c:pt>
                <c:pt idx="226" formatCode="0.0">
                  <c:v>93.1705773569835</c:v>
                </c:pt>
                <c:pt idx="227" formatCode="0.0">
                  <c:v>94.226334607487544</c:v>
                </c:pt>
                <c:pt idx="228" formatCode="0.0">
                  <c:v>94.596228652095832</c:v>
                </c:pt>
                <c:pt idx="229" formatCode="0.0">
                  <c:v>96.625782904087686</c:v>
                </c:pt>
                <c:pt idx="230" formatCode="0.0">
                  <c:v>96.337849108495675</c:v>
                </c:pt>
                <c:pt idx="231" formatCode="0.0">
                  <c:v>96.779347595070092</c:v>
                </c:pt>
                <c:pt idx="232" formatCode="0.0">
                  <c:v>96.871444540091943</c:v>
                </c:pt>
                <c:pt idx="233" formatCode="0.0">
                  <c:v>97.792413990310479</c:v>
                </c:pt>
                <c:pt idx="234" formatCode="0.0">
                  <c:v>99.094341216666365</c:v>
                </c:pt>
                <c:pt idx="235" formatCode="0.0">
                  <c:v>98.483108478198318</c:v>
                </c:pt>
                <c:pt idx="236" formatCode="0.0">
                  <c:v>98.882658722733822</c:v>
                </c:pt>
                <c:pt idx="237" formatCode="0.0">
                  <c:v>97.324046131699333</c:v>
                </c:pt>
                <c:pt idx="238" formatCode="0.0">
                  <c:v>96.895680578255607</c:v>
                </c:pt>
                <c:pt idx="239" formatCode="0.0">
                  <c:v>95.964394436116052</c:v>
                </c:pt>
                <c:pt idx="240" formatCode="0.0">
                  <c:v>97.171067696643874</c:v>
                </c:pt>
                <c:pt idx="241" formatCode="0.0">
                  <c:v>97.341358986534516</c:v>
                </c:pt>
                <c:pt idx="242" formatCode="0.0">
                  <c:v>97.46435297887885</c:v>
                </c:pt>
                <c:pt idx="243" formatCode="0.0">
                  <c:v>96.049667947099877</c:v>
                </c:pt>
                <c:pt idx="244" formatCode="0.0">
                  <c:v>95.280277842097277</c:v>
                </c:pt>
                <c:pt idx="245" formatCode="0.0">
                  <c:v>95.387209018248981</c:v>
                </c:pt>
                <c:pt idx="246" formatCode="0.0">
                  <c:v>96.368435851990625</c:v>
                </c:pt>
                <c:pt idx="247" formatCode="0.0">
                  <c:v>97.400734382283005</c:v>
                </c:pt>
                <c:pt idx="248" formatCode="0.0">
                  <c:v>97.313712197467026</c:v>
                </c:pt>
                <c:pt idx="249" formatCode="0.0">
                  <c:v>97.290190283392363</c:v>
                </c:pt>
                <c:pt idx="250" formatCode="0.0">
                  <c:v>97.277544807205416</c:v>
                </c:pt>
                <c:pt idx="251" formatCode="0.0">
                  <c:v>97.633711762324879</c:v>
                </c:pt>
                <c:pt idx="252" formatCode="0.0">
                  <c:v>99.043595170722625</c:v>
                </c:pt>
                <c:pt idx="253" formatCode="0.0">
                  <c:v>98.070070047419605</c:v>
                </c:pt>
                <c:pt idx="254" formatCode="0.0">
                  <c:v>97.734213643147598</c:v>
                </c:pt>
                <c:pt idx="255" formatCode="0.0">
                  <c:v>94.566555700427244</c:v>
                </c:pt>
                <c:pt idx="256" formatCode="0.0">
                  <c:v>97.67148070113484</c:v>
                </c:pt>
                <c:pt idx="257" formatCode="0.0">
                  <c:v>98.656320435958463</c:v>
                </c:pt>
                <c:pt idx="258" formatCode="0.0">
                  <c:v>81.95515072102863</c:v>
                </c:pt>
                <c:pt idx="259" formatCode="0.0">
                  <c:v>72.953483207457836</c:v>
                </c:pt>
                <c:pt idx="260" formatCode="0.0">
                  <c:v>74.338758051449034</c:v>
                </c:pt>
                <c:pt idx="261" formatCode="0.0">
                  <c:v>74.220822299648603</c:v>
                </c:pt>
                <c:pt idx="262" formatCode="0.0">
                  <c:v>74.763942883592989</c:v>
                </c:pt>
                <c:pt idx="263" formatCode="0.0">
                  <c:v>74.815616064150205</c:v>
                </c:pt>
                <c:pt idx="264" formatCode="0.0">
                  <c:v>76.832898690536581</c:v>
                </c:pt>
                <c:pt idx="265" formatCode="0.0">
                  <c:v>77.353181917452801</c:v>
                </c:pt>
                <c:pt idx="266" formatCode="0.0">
                  <c:v>78.864093610898038</c:v>
                </c:pt>
                <c:pt idx="267" formatCode="0.0">
                  <c:v>78.905327108060987</c:v>
                </c:pt>
                <c:pt idx="268" formatCode="0.0">
                  <c:v>79.437690416020544</c:v>
                </c:pt>
                <c:pt idx="269" formatCode="0.0">
                  <c:v>81.318557686898799</c:v>
                </c:pt>
                <c:pt idx="270" formatCode="0.0">
                  <c:v>81.915563328079884</c:v>
                </c:pt>
                <c:pt idx="271" formatCode="0.0">
                  <c:v>82.331797892446417</c:v>
                </c:pt>
                <c:pt idx="272" formatCode="0.0">
                  <c:v>82.279956403382727</c:v>
                </c:pt>
                <c:pt idx="273" formatCode="0.0">
                  <c:v>83.518892859412404</c:v>
                </c:pt>
                <c:pt idx="274" formatCode="0.0">
                  <c:v>84.106383735921085</c:v>
                </c:pt>
                <c:pt idx="275" formatCode="0.0">
                  <c:v>83.53809735932704</c:v>
                </c:pt>
                <c:pt idx="276" formatCode="0.0">
                  <c:v>84.403777124708668</c:v>
                </c:pt>
                <c:pt idx="277" formatCode="0.0">
                  <c:v>84.834660668946654</c:v>
                </c:pt>
                <c:pt idx="278" formatCode="0.0">
                  <c:v>84.834660668946654</c:v>
                </c:pt>
                <c:pt idx="279" formatCode="0.0">
                  <c:v>85.557531020770057</c:v>
                </c:pt>
                <c:pt idx="280" formatCode="0.0">
                  <c:v>86.058639226539995</c:v>
                </c:pt>
                <c:pt idx="281" formatCode="0.0">
                  <c:v>85.699401522729687</c:v>
                </c:pt>
                <c:pt idx="282" formatCode="0.0">
                  <c:v>85.626561776695709</c:v>
                </c:pt>
                <c:pt idx="283" formatCode="0.0">
                  <c:v>84.497582907866132</c:v>
                </c:pt>
                <c:pt idx="284" formatCode="0.0">
                  <c:v>83.792849105465237</c:v>
                </c:pt>
                <c:pt idx="285" formatCode="0.0">
                  <c:v>83.151121305265761</c:v>
                </c:pt>
                <c:pt idx="286" formatCode="0.0">
                  <c:v>82.814799134304266</c:v>
                </c:pt>
                <c:pt idx="287" formatCode="0.0">
                  <c:v>82.273525937347998</c:v>
                </c:pt>
                <c:pt idx="288" formatCode="0.0">
                  <c:v>81.715266219367706</c:v>
                </c:pt>
                <c:pt idx="289" formatCode="0.0">
                  <c:v>82.283754637392434</c:v>
                </c:pt>
                <c:pt idx="290" formatCode="0.0">
                  <c:v>82.640563576604549</c:v>
                </c:pt>
                <c:pt idx="291" formatCode="0.0">
                  <c:v>82.589572971236848</c:v>
                </c:pt>
                <c:pt idx="292" formatCode="0.0">
                  <c:v>82.658455017084435</c:v>
                </c:pt>
                <c:pt idx="293" formatCode="0.0">
                  <c:v>83.140629338017419</c:v>
                </c:pt>
                <c:pt idx="294" formatCode="0.0">
                  <c:v>84.040525647595175</c:v>
                </c:pt>
                <c:pt idx="295" formatCode="0.0">
                  <c:v>85.207090713444543</c:v>
                </c:pt>
                <c:pt idx="296" formatCode="0.0">
                  <c:v>84.795791809460823</c:v>
                </c:pt>
                <c:pt idx="297" formatCode="0.0">
                  <c:v>85.413736850987263</c:v>
                </c:pt>
                <c:pt idx="298" formatCode="0.0">
                  <c:v>86.569814499448086</c:v>
                </c:pt>
                <c:pt idx="299" formatCode="0.0">
                  <c:v>86.232398865533483</c:v>
                </c:pt>
                <c:pt idx="300" formatCode="0.0">
                  <c:v>86.577225253604865</c:v>
                </c:pt>
                <c:pt idx="301" formatCode="0.0">
                  <c:v>86.232398865533455</c:v>
                </c:pt>
                <c:pt idx="302" formatCode="0.0">
                  <c:v>86.093782526552459</c:v>
                </c:pt>
                <c:pt idx="303" formatCode="0.0">
                  <c:v>86.905087811877507</c:v>
                </c:pt>
                <c:pt idx="304" formatCode="0.0">
                  <c:v>86.633933091715647</c:v>
                </c:pt>
                <c:pt idx="305" formatCode="0.0">
                  <c:v>86.62623469272053</c:v>
                </c:pt>
                <c:pt idx="306" formatCode="0.0">
                  <c:v>87.778832412525688</c:v>
                </c:pt>
                <c:pt idx="307" formatCode="0.0">
                  <c:v>88.175537490490797</c:v>
                </c:pt>
                <c:pt idx="308" formatCode="0.0">
                  <c:v>88.251851524833356</c:v>
                </c:pt>
                <c:pt idx="309" formatCode="0.0">
                  <c:v>88.049129048130084</c:v>
                </c:pt>
                <c:pt idx="310" formatCode="0.0">
                  <c:v>87.643684094723497</c:v>
                </c:pt>
                <c:pt idx="311" formatCode="0.0">
                  <c:v>86.427349234503737</c:v>
                </c:pt>
                <c:pt idx="312" formatCode="0.0">
                  <c:v>87.379608572160791</c:v>
                </c:pt>
                <c:pt idx="313" formatCode="0.0">
                  <c:v>88.251851524833356</c:v>
                </c:pt>
                <c:pt idx="314" formatCode="0.0">
                  <c:v>88.657296478239928</c:v>
                </c:pt>
                <c:pt idx="315" formatCode="0.0">
                  <c:v>88.512342446527796</c:v>
                </c:pt>
                <c:pt idx="316" formatCode="0.0">
                  <c:v>88.444981455320416</c:v>
                </c:pt>
                <c:pt idx="317" formatCode="0.0">
                  <c:v>88.916508393772247</c:v>
                </c:pt>
                <c:pt idx="318" formatCode="0.0">
                  <c:v>88.6368967321566</c:v>
                </c:pt>
                <c:pt idx="319" formatCode="0.0">
                  <c:v>87.831106761864291</c:v>
                </c:pt>
                <c:pt idx="320" formatCode="0.0">
                  <c:v>88.175537490490811</c:v>
                </c:pt>
                <c:pt idx="321" formatCode="0.0">
                  <c:v>88.108176499283402</c:v>
                </c:pt>
                <c:pt idx="322" formatCode="0.0">
                  <c:v>88.657296478239971</c:v>
                </c:pt>
                <c:pt idx="323" formatCode="0.0">
                  <c:v>86.963039648757544</c:v>
                </c:pt>
                <c:pt idx="324" formatCode="0.0">
                  <c:v>87.981554889228988</c:v>
                </c:pt>
                <c:pt idx="325" formatCode="0.0">
                  <c:v>88.9387482130915</c:v>
                </c:pt>
                <c:pt idx="326" formatCode="0.0">
                  <c:v>89.209902933253389</c:v>
                </c:pt>
                <c:pt idx="327" formatCode="0.0">
                  <c:v>89.535760543954211</c:v>
                </c:pt>
                <c:pt idx="328" formatCode="0.0">
                  <c:v>89.603334702855292</c:v>
                </c:pt>
                <c:pt idx="329" formatCode="0.0">
                  <c:v>91.18856497141563</c:v>
                </c:pt>
                <c:pt idx="330" formatCode="0.0">
                  <c:v>93.068741568764395</c:v>
                </c:pt>
                <c:pt idx="331" formatCode="0.0">
                  <c:v>93.025528857423794</c:v>
                </c:pt>
                <c:pt idx="332" formatCode="0.0">
                  <c:v>92.958167866216414</c:v>
                </c:pt>
                <c:pt idx="333" formatCode="0.0">
                  <c:v>93.631777778290427</c:v>
                </c:pt>
                <c:pt idx="334" formatCode="0.0">
                  <c:v>94.265951667031032</c:v>
                </c:pt>
                <c:pt idx="335" formatCode="0.0">
                  <c:v>94.738970779338715</c:v>
                </c:pt>
                <c:pt idx="336" formatCode="0.0">
                  <c:v>93.362333813460836</c:v>
                </c:pt>
                <c:pt idx="337" formatCode="0.0">
                  <c:v>93.025528857423822</c:v>
                </c:pt>
                <c:pt idx="338" formatCode="0.0">
                  <c:v>93.429694804668216</c:v>
                </c:pt>
                <c:pt idx="339" formatCode="0.0">
                  <c:v>93.404487389719534</c:v>
                </c:pt>
                <c:pt idx="340" formatCode="0.0">
                  <c:v>93.27018906133749</c:v>
                </c:pt>
                <c:pt idx="341" formatCode="0.0">
                  <c:v>93.068741568764395</c:v>
                </c:pt>
                <c:pt idx="342" formatCode="0.0">
                  <c:v>94.265951667031018</c:v>
                </c:pt>
                <c:pt idx="343" formatCode="0.0">
                  <c:v>94.565208656450167</c:v>
                </c:pt>
                <c:pt idx="344" formatCode="0.0">
                  <c:v>95.23768102554169</c:v>
                </c:pt>
                <c:pt idx="345" formatCode="0.0">
                  <c:v>94.361842616328744</c:v>
                </c:pt>
                <c:pt idx="346" formatCode="0.0">
                  <c:v>93.68395581592408</c:v>
                </c:pt>
                <c:pt idx="347" formatCode="0.0">
                  <c:v>93.412801095762234</c:v>
                </c:pt>
                <c:pt idx="348" formatCode="0.0">
                  <c:v>93.480589775802684</c:v>
                </c:pt>
                <c:pt idx="349" formatCode="0.0">
                  <c:v>93.95511053608594</c:v>
                </c:pt>
                <c:pt idx="350" formatCode="0.0">
                  <c:v>93.725358395822198</c:v>
                </c:pt>
                <c:pt idx="351" formatCode="0.0">
                  <c:v>93.09288984863116</c:v>
                </c:pt>
                <c:pt idx="352" formatCode="0.0">
                  <c:v>93.631777778290413</c:v>
                </c:pt>
                <c:pt idx="353" formatCode="0.0">
                  <c:v>94.440109672779244</c:v>
                </c:pt>
                <c:pt idx="354" formatCode="0.0">
                  <c:v>95.482286527250764</c:v>
                </c:pt>
                <c:pt idx="355" formatCode="0.0">
                  <c:v>95.649827537097607</c:v>
                </c:pt>
                <c:pt idx="356" formatCode="0.0">
                  <c:v>95.785404897178523</c:v>
                </c:pt>
                <c:pt idx="357" formatCode="0.0">
                  <c:v>96.022879798459527</c:v>
                </c:pt>
                <c:pt idx="358" formatCode="0.0">
                  <c:v>96.225602275162842</c:v>
                </c:pt>
                <c:pt idx="359" formatCode="0.0">
                  <c:v>95.789229963763916</c:v>
                </c:pt>
                <c:pt idx="360" formatCode="0.0">
                  <c:v>95.989412470549567</c:v>
                </c:pt>
                <c:pt idx="361" formatCode="0.0">
                  <c:v>95.989412470549567</c:v>
                </c:pt>
                <c:pt idx="362" formatCode="0.0">
                  <c:v>95.887731480657365</c:v>
                </c:pt>
                <c:pt idx="363" formatCode="0.0">
                  <c:v>95.685009003954065</c:v>
                </c:pt>
                <c:pt idx="364" formatCode="0.0">
                  <c:v>96.395503017542751</c:v>
                </c:pt>
                <c:pt idx="365" formatCode="0.0">
                  <c:v>96.395503017542751</c:v>
                </c:pt>
                <c:pt idx="366" formatCode="0.0">
                  <c:v>96.838504200482362</c:v>
                </c:pt>
                <c:pt idx="367" formatCode="0.0">
                  <c:v>96.802235097785555</c:v>
                </c:pt>
                <c:pt idx="368" formatCode="0.0">
                  <c:v>96.090453957360637</c:v>
                </c:pt>
                <c:pt idx="369" formatCode="0.0">
                  <c:v>96.056773461756961</c:v>
                </c:pt>
                <c:pt idx="370" formatCode="0.0">
                  <c:v>96.02287979845957</c:v>
                </c:pt>
                <c:pt idx="371" formatCode="0.0">
                  <c:v>95.95530563955846</c:v>
                </c:pt>
                <c:pt idx="372" formatCode="0.0">
                  <c:v>95.617434845052983</c:v>
                </c:pt>
                <c:pt idx="373" formatCode="0.0">
                  <c:v>95.248441567268102</c:v>
                </c:pt>
                <c:pt idx="374" formatCode="0.0">
                  <c:v>96.225602275162842</c:v>
                </c:pt>
                <c:pt idx="375" formatCode="0.0">
                  <c:v>96.761945599270931</c:v>
                </c:pt>
                <c:pt idx="376" formatCode="0.0">
                  <c:v>99.198865266811126</c:v>
                </c:pt>
                <c:pt idx="377" formatCode="0.0">
                  <c:v>98.996142790107839</c:v>
                </c:pt>
                <c:pt idx="378" formatCode="0.0">
                  <c:v>99.536736061316617</c:v>
                </c:pt>
                <c:pt idx="379" formatCode="0.0">
                  <c:v>100.12388041976838</c:v>
                </c:pt>
                <c:pt idx="380" formatCode="0.0">
                  <c:v>100.19166909980888</c:v>
                </c:pt>
                <c:pt idx="381" formatCode="0.0">
                  <c:v>100.82064508043746</c:v>
                </c:pt>
                <c:pt idx="382" formatCode="0.0">
                  <c:v>101.90183162285504</c:v>
                </c:pt>
                <c:pt idx="383" formatCode="0.0">
                  <c:v>100.16579392540856</c:v>
                </c:pt>
                <c:pt idx="384" formatCode="0.0">
                  <c:v>100.03107194299376</c:v>
                </c:pt>
                <c:pt idx="385" formatCode="0.0">
                  <c:v>101.0414868111048</c:v>
                </c:pt>
                <c:pt idx="386" formatCode="0.0">
                  <c:v>101.24356978472701</c:v>
                </c:pt>
                <c:pt idx="387" formatCode="0.0">
                  <c:v>100.45514962977744</c:v>
                </c:pt>
                <c:pt idx="388" formatCode="0.0">
                  <c:v>100.54187519606805</c:v>
                </c:pt>
                <c:pt idx="389" formatCode="0.0">
                  <c:v>100.87656852228666</c:v>
                </c:pt>
                <c:pt idx="390" formatCode="0.0">
                  <c:v>101.02843561905834</c:v>
                </c:pt>
                <c:pt idx="391" formatCode="0.0">
                  <c:v>100.78022689193587</c:v>
                </c:pt>
                <c:pt idx="392" formatCode="0.0">
                  <c:v>99.978887965237377</c:v>
                </c:pt>
                <c:pt idx="393" formatCode="0.0">
                  <c:v>99.517548337184209</c:v>
                </c:pt>
                <c:pt idx="394" formatCode="0.0">
                  <c:v>99.253925692582385</c:v>
                </c:pt>
                <c:pt idx="395" formatCode="0.0">
                  <c:v>99.649359659485114</c:v>
                </c:pt>
                <c:pt idx="396" formatCode="0.0">
                  <c:v>99.27704337064749</c:v>
                </c:pt>
                <c:pt idx="397" formatCode="0.0">
                  <c:v>98.645005903057339</c:v>
                </c:pt>
                <c:pt idx="398" formatCode="0.0">
                  <c:v>98.043511964624088</c:v>
                </c:pt>
                <c:pt idx="399" formatCode="0.0">
                  <c:v>98.070027645776364</c:v>
                </c:pt>
                <c:pt idx="400" formatCode="0.0">
                  <c:v>97.119535124240002</c:v>
                </c:pt>
                <c:pt idx="401" formatCode="0.0">
                  <c:v>96.926582405450119</c:v>
                </c:pt>
                <c:pt idx="402" formatCode="0.0">
                  <c:v>97.505440561819753</c:v>
                </c:pt>
                <c:pt idx="403" formatCode="0.0">
                  <c:v>97.505440561819753</c:v>
                </c:pt>
                <c:pt idx="404" formatCode="0.0">
                  <c:v>97.597377993395327</c:v>
                </c:pt>
                <c:pt idx="405" formatCode="0.0">
                  <c:v>97.652123026651097</c:v>
                </c:pt>
                <c:pt idx="406" formatCode="0.0">
                  <c:v>97.93345869596078</c:v>
                </c:pt>
                <c:pt idx="407" formatCode="0.0">
                  <c:v>97.93345869596078</c:v>
                </c:pt>
                <c:pt idx="408" formatCode="0.0">
                  <c:v>98.839548781157347</c:v>
                </c:pt>
                <c:pt idx="409" formatCode="0.0">
                  <c:v>99.264613097093275</c:v>
                </c:pt>
                <c:pt idx="410" formatCode="0.0">
                  <c:v>99.328737524158541</c:v>
                </c:pt>
                <c:pt idx="411" formatCode="0.0">
                  <c:v>99.798535347598076</c:v>
                </c:pt>
                <c:pt idx="412" formatCode="0.0">
                  <c:v>100.43785972522521</c:v>
                </c:pt>
                <c:pt idx="413" formatCode="0.0">
                  <c:v>100.93184820079118</c:v>
                </c:pt>
                <c:pt idx="414" formatCode="0.0">
                  <c:v>101.41268453908749</c:v>
                </c:pt>
                <c:pt idx="415" formatCode="0.0">
                  <c:v>100.16235507600749</c:v>
                </c:pt>
                <c:pt idx="416" formatCode="0.0">
                  <c:v>99.054438109279147</c:v>
                </c:pt>
                <c:pt idx="417" formatCode="0.0">
                  <c:v>99.755595650593236</c:v>
                </c:pt>
                <c:pt idx="418" formatCode="0.0">
                  <c:v>100.43785972522518</c:v>
                </c:pt>
                <c:pt idx="419" formatCode="0.0">
                  <c:v>101.20504897837779</c:v>
                </c:pt>
                <c:pt idx="420" formatCode="0.0">
                  <c:v>101.52471116719137</c:v>
                </c:pt>
                <c:pt idx="421" formatCode="0.0">
                  <c:v>101.33291385390319</c:v>
                </c:pt>
                <c:pt idx="422" formatCode="0.0">
                  <c:v>99.860570680382622</c:v>
                </c:pt>
                <c:pt idx="423" formatCode="0.0">
                  <c:v>99.737974305606585</c:v>
                </c:pt>
                <c:pt idx="424" formatCode="0.0">
                  <c:v>99.15128033910301</c:v>
                </c:pt>
                <c:pt idx="425" formatCode="0.0">
                  <c:v>99.673923414501232</c:v>
                </c:pt>
                <c:pt idx="426" formatCode="0.0">
                  <c:v>100.42476276225641</c:v>
                </c:pt>
                <c:pt idx="427" formatCode="0.0">
                  <c:v>100.87976701612264</c:v>
                </c:pt>
                <c:pt idx="428" formatCode="0.0">
                  <c:v>100.06873611246799</c:v>
                </c:pt>
                <c:pt idx="429" formatCode="0.0">
                  <c:v>99.528170100882065</c:v>
                </c:pt>
                <c:pt idx="430" formatCode="0.0">
                  <c:v>100.31828408282325</c:v>
                </c:pt>
                <c:pt idx="431" formatCode="0.0">
                  <c:v>100.04515963271061</c:v>
                </c:pt>
                <c:pt idx="432" formatCode="0.0">
                  <c:v>99.735038245132444</c:v>
                </c:pt>
                <c:pt idx="433" formatCode="0.0">
                  <c:v>99.631484668758503</c:v>
                </c:pt>
                <c:pt idx="434" formatCode="0.0">
                  <c:v>99.15853513388889</c:v>
                </c:pt>
                <c:pt idx="435" formatCode="0.0">
                  <c:v>99.017837978687339</c:v>
                </c:pt>
                <c:pt idx="436" formatCode="0.0">
                  <c:v>98.805378523416394</c:v>
                </c:pt>
                <c:pt idx="437" formatCode="0.0">
                  <c:v>98.340951946268206</c:v>
                </c:pt>
                <c:pt idx="438" formatCode="0.0">
                  <c:v>98.328151267368511</c:v>
                </c:pt>
                <c:pt idx="439" formatCode="0.0">
                  <c:v>97.774189851777692</c:v>
                </c:pt>
                <c:pt idx="440" formatCode="0.0">
                  <c:v>97.572906616877773</c:v>
                </c:pt>
                <c:pt idx="441" formatCode="0.0">
                  <c:v>97.669684988133483</c:v>
                </c:pt>
                <c:pt idx="442" formatCode="0.0">
                  <c:v>98.050824865500033</c:v>
                </c:pt>
                <c:pt idx="443" formatCode="0.0">
                  <c:v>98.694283146587608</c:v>
                </c:pt>
                <c:pt idx="444" formatCode="0.0">
                  <c:v>99.452992085734294</c:v>
                </c:pt>
                <c:pt idx="445" formatCode="0.0">
                  <c:v>98.913819413073881</c:v>
                </c:pt>
                <c:pt idx="446" formatCode="0.0">
                  <c:v>99.109070493054475</c:v>
                </c:pt>
                <c:pt idx="447" formatCode="0.0">
                  <c:v>99.313865805969684</c:v>
                </c:pt>
                <c:pt idx="448" formatCode="0.0">
                  <c:v>98.761025530893392</c:v>
                </c:pt>
                <c:pt idx="449" formatCode="0.0">
                  <c:v>99.051575015313574</c:v>
                </c:pt>
                <c:pt idx="450" formatCode="0.0">
                  <c:v>98.909889094476682</c:v>
                </c:pt>
                <c:pt idx="451" formatCode="0.0">
                  <c:v>99.118527970738498</c:v>
                </c:pt>
                <c:pt idx="452" formatCode="0.0">
                  <c:v>99.450978097407926</c:v>
                </c:pt>
                <c:pt idx="453" formatCode="0.0">
                  <c:v>99.39768636078135</c:v>
                </c:pt>
                <c:pt idx="454" formatCode="0.0">
                  <c:v>100.39876168249728</c:v>
                </c:pt>
                <c:pt idx="455" formatCode="0.0">
                  <c:v>100.09896528246425</c:v>
                </c:pt>
                <c:pt idx="456" formatCode="0.0">
                  <c:v>100.13345032358501</c:v>
                </c:pt>
                <c:pt idx="457" formatCode="0.0">
                  <c:v>100.67379903331177</c:v>
                </c:pt>
                <c:pt idx="458" formatCode="0.0">
                  <c:v>101.52451314923209</c:v>
                </c:pt>
                <c:pt idx="459" formatCode="0.0">
                  <c:v>101.97497364789638</c:v>
                </c:pt>
                <c:pt idx="460" formatCode="0.0">
                  <c:v>101.31159851238347</c:v>
                </c:pt>
                <c:pt idx="461" formatCode="0.0">
                  <c:v>101.42721205074972</c:v>
                </c:pt>
                <c:pt idx="462" formatCode="0.0">
                  <c:v>101.67728463039141</c:v>
                </c:pt>
                <c:pt idx="463" formatCode="0.0">
                  <c:v>101.35625887915052</c:v>
                </c:pt>
                <c:pt idx="464" formatCode="0.0">
                  <c:v>101.5486929405472</c:v>
                </c:pt>
                <c:pt idx="465" formatCode="0.0">
                  <c:v>101.20560874405004</c:v>
                </c:pt>
                <c:pt idx="466" formatCode="0.0">
                  <c:v>101.5993375096369</c:v>
                </c:pt>
                <c:pt idx="467" formatCode="0.0">
                  <c:v>102.46396829085003</c:v>
                </c:pt>
                <c:pt idx="468" formatCode="0.0">
                  <c:v>102.56422221051518</c:v>
                </c:pt>
                <c:pt idx="469" formatCode="0.0">
                  <c:v>102.73124508312456</c:v>
                </c:pt>
                <c:pt idx="470" formatCode="0.0">
                  <c:v>102.41902146543246</c:v>
                </c:pt>
                <c:pt idx="471" formatCode="0.0">
                  <c:v>102.34177411337532</c:v>
                </c:pt>
                <c:pt idx="472" formatCode="0.0">
                  <c:v>101.61300668580078</c:v>
                </c:pt>
                <c:pt idx="473" formatCode="0.0">
                  <c:v>102.16792498462242</c:v>
                </c:pt>
                <c:pt idx="474" formatCode="0.0">
                  <c:v>102.54827422587537</c:v>
                </c:pt>
                <c:pt idx="475" formatCode="0.0">
                  <c:v>102.2341775514124</c:v>
                </c:pt>
                <c:pt idx="476" formatCode="0.0">
                  <c:v>102.47117498232963</c:v>
                </c:pt>
                <c:pt idx="477" formatCode="0.0">
                  <c:v>102.08653670228387</c:v>
                </c:pt>
                <c:pt idx="478" formatCode="0.0">
                  <c:v>102.50204105180214</c:v>
                </c:pt>
                <c:pt idx="479" formatCode="0.0">
                  <c:v>102.71387682734763</c:v>
                </c:pt>
                <c:pt idx="480" formatCode="0.0">
                  <c:v>103.04446643120104</c:v>
                </c:pt>
                <c:pt idx="481" formatCode="0.0">
                  <c:v>103.19983826245837</c:v>
                </c:pt>
                <c:pt idx="482" formatCode="0.0">
                  <c:v>101.53357440983841</c:v>
                </c:pt>
                <c:pt idx="483" formatCode="0.0">
                  <c:v>101.76908907142371</c:v>
                </c:pt>
                <c:pt idx="484" formatCode="0.0">
                  <c:v>100.67379384522823</c:v>
                </c:pt>
                <c:pt idx="485" formatCode="0.0">
                  <c:v>99.218949382530141</c:v>
                </c:pt>
                <c:pt idx="486" formatCode="0.0">
                  <c:v>100.32900254530071</c:v>
                </c:pt>
                <c:pt idx="487" formatCode="0.0">
                  <c:v>99.34461485470824</c:v>
                </c:pt>
                <c:pt idx="488" formatCode="0.0">
                  <c:v>97.957977370327342</c:v>
                </c:pt>
                <c:pt idx="489" formatCode="0.0">
                  <c:v>101.81279428170367</c:v>
                </c:pt>
                <c:pt idx="490" formatCode="0.0">
                  <c:v>97.784330345132844</c:v>
                </c:pt>
                <c:pt idx="491" formatCode="0.0">
                  <c:v>101.8248920545177</c:v>
                </c:pt>
                <c:pt idx="492" formatCode="0.0">
                  <c:v>104.02191491591499</c:v>
                </c:pt>
                <c:pt idx="493" formatCode="0.0">
                  <c:v>104.8494839158023</c:v>
                </c:pt>
                <c:pt idx="494" formatCode="0.0">
                  <c:v>106.8538616769725</c:v>
                </c:pt>
                <c:pt idx="495" formatCode="0.0">
                  <c:v>107.06412752880732</c:v>
                </c:pt>
                <c:pt idx="496" formatCode="0.0">
                  <c:v>107.2942678453505</c:v>
                </c:pt>
                <c:pt idx="497" formatCode="0.0">
                  <c:v>106.83965734298087</c:v>
                </c:pt>
                <c:pt idx="498" formatCode="0.0">
                  <c:v>107.44012451176931</c:v>
                </c:pt>
                <c:pt idx="499" formatCode="0.0">
                  <c:v>106.61246099556926</c:v>
                </c:pt>
                <c:pt idx="500" formatCode="0.0">
                  <c:v>107.25229165064964</c:v>
                </c:pt>
                <c:pt idx="501" formatCode="0.0">
                  <c:v>104.77278333502795</c:v>
                </c:pt>
                <c:pt idx="502" formatCode="0.0">
                  <c:v>102.27984090346256</c:v>
                </c:pt>
                <c:pt idx="503" formatCode="0.0">
                  <c:v>103.43959738660044</c:v>
                </c:pt>
                <c:pt idx="504" formatCode="0.0">
                  <c:v>103.63804766509244</c:v>
                </c:pt>
                <c:pt idx="505" formatCode="0.0">
                  <c:v>105.588632583803</c:v>
                </c:pt>
                <c:pt idx="506" formatCode="0.0">
                  <c:v>106.59914992078834</c:v>
                </c:pt>
                <c:pt idx="507" formatCode="0.0">
                  <c:v>107.77323404566586</c:v>
                </c:pt>
                <c:pt idx="508" formatCode="0.0">
                  <c:v>108.74657199643856</c:v>
                </c:pt>
                <c:pt idx="509" formatCode="0.0">
                  <c:v>110.00954873052062</c:v>
                </c:pt>
                <c:pt idx="510" formatCode="0.0">
                  <c:v>109.78141128041234</c:v>
                </c:pt>
                <c:pt idx="511" formatCode="0.0">
                  <c:v>110.48155454239404</c:v>
                </c:pt>
                <c:pt idx="512" formatCode="0.0">
                  <c:v>112.16625716161784</c:v>
                </c:pt>
                <c:pt idx="513" formatCode="0.0">
                  <c:v>111.71512455092758</c:v>
                </c:pt>
                <c:pt idx="514" formatCode="0.0">
                  <c:v>112.10856546344014</c:v>
                </c:pt>
                <c:pt idx="515" formatCode="0.0">
                  <c:v>112.16499213780146</c:v>
                </c:pt>
                <c:pt idx="516" formatCode="0.0">
                  <c:v>111.98532368830077</c:v>
                </c:pt>
                <c:pt idx="517" formatCode="0.0">
                  <c:v>113.33848187860774</c:v>
                </c:pt>
                <c:pt idx="518" formatCode="0.0">
                  <c:v>113.8803990448</c:v>
                </c:pt>
                <c:pt idx="519" formatCode="0.0">
                  <c:v>115.69326306759704</c:v>
                </c:pt>
                <c:pt idx="520" formatCode="0.0">
                  <c:v>117.85788367847442</c:v>
                </c:pt>
                <c:pt idx="521" formatCode="0.0">
                  <c:v>118.81303783675661</c:v>
                </c:pt>
                <c:pt idx="522" formatCode="0.0">
                  <c:v>118.46014588867915</c:v>
                </c:pt>
                <c:pt idx="523" formatCode="0.0">
                  <c:v>118.898254546655</c:v>
                </c:pt>
                <c:pt idx="524" formatCode="0.0">
                  <c:v>118.59504215097361</c:v>
                </c:pt>
                <c:pt idx="525" formatCode="0.0">
                  <c:v>118.82200075418569</c:v>
                </c:pt>
                <c:pt idx="526" formatCode="0.0">
                  <c:v>120.34826082471248</c:v>
                </c:pt>
                <c:pt idx="527" formatCode="0.0">
                  <c:v>79.67019127094369</c:v>
                </c:pt>
                <c:pt idx="528" formatCode="0.0">
                  <c:v>78.365859471569834</c:v>
                </c:pt>
                <c:pt idx="529" formatCode="0.0">
                  <c:v>69.996014593372706</c:v>
                </c:pt>
                <c:pt idx="530" formatCode="0.0">
                  <c:v>85.2022753771911</c:v>
                </c:pt>
                <c:pt idx="531" formatCode="0.0">
                  <c:v>84.985002622363382</c:v>
                </c:pt>
                <c:pt idx="532" formatCode="0.0">
                  <c:v>79.79537361002393</c:v>
                </c:pt>
                <c:pt idx="533" formatCode="0.0">
                  <c:v>80.071420714467351</c:v>
                </c:pt>
                <c:pt idx="534" formatCode="0.0">
                  <c:v>80.2802907063232</c:v>
                </c:pt>
                <c:pt idx="535" formatCode="0.0">
                  <c:v>80.257700354569636</c:v>
                </c:pt>
                <c:pt idx="536" formatCode="0.0">
                  <c:v>81.13366535625704</c:v>
                </c:pt>
                <c:pt idx="537" formatCode="0.0">
                  <c:v>81.567237937662014</c:v>
                </c:pt>
                <c:pt idx="538" formatCode="0.0">
                  <c:v>83.734636927756185</c:v>
                </c:pt>
                <c:pt idx="539" formatCode="0.0">
                  <c:v>84.828878344934125</c:v>
                </c:pt>
                <c:pt idx="540" formatCode="0.0">
                  <c:v>85.086127985885298</c:v>
                </c:pt>
                <c:pt idx="541" formatCode="0.0">
                  <c:v>86.132798713545512</c:v>
                </c:pt>
                <c:pt idx="542" formatCode="0.0">
                  <c:v>86.79732984521641</c:v>
                </c:pt>
                <c:pt idx="543" formatCode="0.0">
                  <c:v>87.930391383734218</c:v>
                </c:pt>
                <c:pt idx="544" formatCode="0.0">
                  <c:v>88.267659441829409</c:v>
                </c:pt>
                <c:pt idx="545" formatCode="0.0">
                  <c:v>88.400454010297864</c:v>
                </c:pt>
                <c:pt idx="546" formatCode="0.0">
                  <c:v>88.217508823817255</c:v>
                </c:pt>
                <c:pt idx="547" formatCode="0.0">
                  <c:v>88.441203434470992</c:v>
                </c:pt>
                <c:pt idx="548" formatCode="0.0">
                  <c:v>89.017362060392784</c:v>
                </c:pt>
                <c:pt idx="549" formatCode="0.0">
                  <c:v>90.012854774310554</c:v>
                </c:pt>
                <c:pt idx="550" formatCode="0.0">
                  <c:v>90.910282919408473</c:v>
                </c:pt>
                <c:pt idx="551" formatCode="0.0">
                  <c:v>91.170801205646256</c:v>
                </c:pt>
                <c:pt idx="552" formatCode="0.0">
                  <c:v>91.247520417867918</c:v>
                </c:pt>
                <c:pt idx="553" formatCode="0.0">
                  <c:v>91.802745965439954</c:v>
                </c:pt>
                <c:pt idx="554" formatCode="0.0">
                  <c:v>91.81720701781731</c:v>
                </c:pt>
                <c:pt idx="555" formatCode="0.0">
                  <c:v>93.659756836377284</c:v>
                </c:pt>
                <c:pt idx="556" formatCode="0.0">
                  <c:v>93.61065719141736</c:v>
                </c:pt>
                <c:pt idx="557" formatCode="0.0">
                  <c:v>93.754069503758586</c:v>
                </c:pt>
                <c:pt idx="558" formatCode="0.0">
                  <c:v>92.831714024924281</c:v>
                </c:pt>
                <c:pt idx="559" formatCode="0.0">
                  <c:v>93.31991826157271</c:v>
                </c:pt>
                <c:pt idx="560" formatCode="0.0">
                  <c:v>93.749986624137364</c:v>
                </c:pt>
                <c:pt idx="561" formatCode="0.0">
                  <c:v>93.448512193034929</c:v>
                </c:pt>
                <c:pt idx="562" formatCode="0.0">
                  <c:v>94.386049134111431</c:v>
                </c:pt>
                <c:pt idx="563" formatCode="0.0">
                  <c:v>94.008166603292793</c:v>
                </c:pt>
                <c:pt idx="564" formatCode="0.0">
                  <c:v>94.251881022749444</c:v>
                </c:pt>
                <c:pt idx="565" formatCode="0.0">
                  <c:v>95.305333773036864</c:v>
                </c:pt>
                <c:pt idx="566" formatCode="0.0">
                  <c:v>95.639774943544026</c:v>
                </c:pt>
                <c:pt idx="567" formatCode="0.0">
                  <c:v>98.183400142384514</c:v>
                </c:pt>
                <c:pt idx="568" formatCode="0.0">
                  <c:v>98.488001919700977</c:v>
                </c:pt>
                <c:pt idx="569" formatCode="0.0">
                  <c:v>99.824978183075373</c:v>
                </c:pt>
                <c:pt idx="570" formatCode="0.0">
                  <c:v>101.22300317719049</c:v>
                </c:pt>
                <c:pt idx="571" formatCode="0.0">
                  <c:v>101.84502269934576</c:v>
                </c:pt>
                <c:pt idx="572" formatCode="0.0">
                  <c:v>103.39629147496203</c:v>
                </c:pt>
                <c:pt idx="573" formatCode="0.0">
                  <c:v>103.94637996226346</c:v>
                </c:pt>
                <c:pt idx="574" formatCode="0.0">
                  <c:v>104.70862840875633</c:v>
                </c:pt>
                <c:pt idx="575" formatCode="0.0">
                  <c:v>105.64053847197511</c:v>
                </c:pt>
                <c:pt idx="576" formatCode="0.0">
                  <c:v>105.9694759122051</c:v>
                </c:pt>
                <c:pt idx="577" formatCode="0.0">
                  <c:v>106.88051997988293</c:v>
                </c:pt>
                <c:pt idx="578" formatCode="0.0">
                  <c:v>108.51242636208356</c:v>
                </c:pt>
                <c:pt idx="579" formatCode="0.0">
                  <c:v>109.8876441701625</c:v>
                </c:pt>
                <c:pt idx="580" formatCode="0.0">
                  <c:v>110.58320993347353</c:v>
                </c:pt>
                <c:pt idx="581" formatCode="0.0">
                  <c:v>111.4265607552196</c:v>
                </c:pt>
                <c:pt idx="582" formatCode="0.0">
                  <c:v>111.36125147856481</c:v>
                </c:pt>
                <c:pt idx="583" formatCode="0.0">
                  <c:v>111.7654005671818</c:v>
                </c:pt>
                <c:pt idx="584" formatCode="0.0">
                  <c:v>112.16628603804723</c:v>
                </c:pt>
                <c:pt idx="585" formatCode="0.0">
                  <c:v>112.63846770347672</c:v>
                </c:pt>
                <c:pt idx="586" formatCode="0.0">
                  <c:v>114.02879638261301</c:v>
                </c:pt>
                <c:pt idx="587" formatCode="0.0">
                  <c:v>114.98870969179218</c:v>
                </c:pt>
                <c:pt idx="588" formatCode="0.0">
                  <c:v>116.02884087431913</c:v>
                </c:pt>
                <c:pt idx="589" formatCode="0.0">
                  <c:v>116.99425583586769</c:v>
                </c:pt>
                <c:pt idx="590" formatCode="0.0">
                  <c:v>118.29508308131425</c:v>
                </c:pt>
                <c:pt idx="591" formatCode="0.0">
                  <c:v>121.18744960816719</c:v>
                </c:pt>
                <c:pt idx="592" formatCode="0.0">
                  <c:v>103.15951949142823</c:v>
                </c:pt>
                <c:pt idx="593" formatCode="0.0">
                  <c:v>75.82351527132856</c:v>
                </c:pt>
                <c:pt idx="594" formatCode="0.0">
                  <c:v>79.583047816332197</c:v>
                </c:pt>
                <c:pt idx="595" formatCode="0.0">
                  <c:v>82.444577569559925</c:v>
                </c:pt>
                <c:pt idx="596" formatCode="0.0">
                  <c:v>84.784640012863605</c:v>
                </c:pt>
                <c:pt idx="597" formatCode="0.0">
                  <c:v>87.14024458782913</c:v>
                </c:pt>
                <c:pt idx="598" formatCode="0.0">
                  <c:v>67.282747676703565</c:v>
                </c:pt>
                <c:pt idx="599" formatCode="0.0">
                  <c:v>70.579203385764018</c:v>
                </c:pt>
                <c:pt idx="600" formatCode="0.0">
                  <c:v>74.089918922843424</c:v>
                </c:pt>
                <c:pt idx="601" formatCode="0.0">
                  <c:v>77.758162195201976</c:v>
                </c:pt>
                <c:pt idx="602" formatCode="0.0">
                  <c:v>74.68735932204055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2128"/>
        <c:axId val="2128543760"/>
      </c:lineChart>
      <c:dateAx>
        <c:axId val="21285421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3760"/>
        <c:crosses val="autoZero"/>
        <c:auto val="0"/>
        <c:lblOffset val="100"/>
        <c:baseTimeUnit val="months"/>
        <c:majorUnit val="24"/>
        <c:majorTimeUnit val="months"/>
      </c:dateAx>
      <c:valAx>
        <c:axId val="212854376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1964=100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2128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</a:t>
            </a:r>
            <a:r>
              <a:rPr lang="en-US" baseline="0"/>
              <a:t> II.7.E.2 Índice de valuación, base 1949=100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'TCR2'!$C$4</c:f>
              <c:strCache>
                <c:ptCount val="1"/>
                <c:pt idx="0">
                  <c:v>Índice de valuación 1949=100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'TCR2'!$A$5:$A$607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'TCR2'!$C$5:$C$607</c:f>
              <c:numCache>
                <c:formatCode>General</c:formatCode>
                <c:ptCount val="603"/>
                <c:pt idx="3" formatCode="0.0">
                  <c:v>145.01911530585318</c:v>
                </c:pt>
                <c:pt idx="4" formatCode="0.0">
                  <c:v>139.07824224217509</c:v>
                </c:pt>
                <c:pt idx="5" formatCode="0.0">
                  <c:v>140.5342891369184</c:v>
                </c:pt>
                <c:pt idx="6" formatCode="0.0">
                  <c:v>137.85527115380333</c:v>
                </c:pt>
                <c:pt idx="7" formatCode="0.0">
                  <c:v>136.26369508864562</c:v>
                </c:pt>
                <c:pt idx="8" formatCode="0.0">
                  <c:v>129.40240090717188</c:v>
                </c:pt>
                <c:pt idx="9" formatCode="0.0">
                  <c:v>129.22044070947771</c:v>
                </c:pt>
                <c:pt idx="10" formatCode="0.0">
                  <c:v>126.44959444351829</c:v>
                </c:pt>
                <c:pt idx="11" formatCode="0.0">
                  <c:v>124.05233045413233</c:v>
                </c:pt>
                <c:pt idx="12" formatCode="0.0">
                  <c:v>122.50763646916579</c:v>
                </c:pt>
                <c:pt idx="13" formatCode="0.0">
                  <c:v>120.8014019779518</c:v>
                </c:pt>
                <c:pt idx="14" formatCode="0.0">
                  <c:v>123.31360197938733</c:v>
                </c:pt>
                <c:pt idx="15" formatCode="0.0">
                  <c:v>122.37057526792093</c:v>
                </c:pt>
                <c:pt idx="16" formatCode="0.0">
                  <c:v>121.13937525428919</c:v>
                </c:pt>
                <c:pt idx="17" formatCode="0.0">
                  <c:v>121.52232375351244</c:v>
                </c:pt>
                <c:pt idx="18" formatCode="0.0">
                  <c:v>124.84121074678065</c:v>
                </c:pt>
                <c:pt idx="19" formatCode="0.0">
                  <c:v>122.03292175247672</c:v>
                </c:pt>
                <c:pt idx="20" formatCode="0.0">
                  <c:v>118.25588190354867</c:v>
                </c:pt>
                <c:pt idx="21" formatCode="0.0">
                  <c:v>119.5125862808446</c:v>
                </c:pt>
                <c:pt idx="22" formatCode="0.0">
                  <c:v>115.69106251534016</c:v>
                </c:pt>
                <c:pt idx="23" formatCode="0.0">
                  <c:v>115.05316141961907</c:v>
                </c:pt>
                <c:pt idx="24" formatCode="0.0">
                  <c:v>114.58573389258213</c:v>
                </c:pt>
                <c:pt idx="25" formatCode="0.0">
                  <c:v>114.46291960116459</c:v>
                </c:pt>
                <c:pt idx="26" formatCode="0.0">
                  <c:v>115.55255015659851</c:v>
                </c:pt>
                <c:pt idx="27" formatCode="0.0">
                  <c:v>113.48040526982408</c:v>
                </c:pt>
                <c:pt idx="28" formatCode="0.0">
                  <c:v>111.82375701770985</c:v>
                </c:pt>
                <c:pt idx="29" formatCode="0.0">
                  <c:v>111.94208903571801</c:v>
                </c:pt>
                <c:pt idx="30" formatCode="0.0">
                  <c:v>109.7212200020866</c:v>
                </c:pt>
                <c:pt idx="31" formatCode="0.0">
                  <c:v>109.36879638323624</c:v>
                </c:pt>
                <c:pt idx="32" formatCode="0.0">
                  <c:v>109.95616908132018</c:v>
                </c:pt>
                <c:pt idx="33" formatCode="0.0">
                  <c:v>111.82375701770981</c:v>
                </c:pt>
                <c:pt idx="34" formatCode="0.0">
                  <c:v>110.56467029372372</c:v>
                </c:pt>
                <c:pt idx="35" formatCode="0.0">
                  <c:v>112.31411127938391</c:v>
                </c:pt>
                <c:pt idx="36" formatCode="0.0">
                  <c:v>111.14781728894381</c:v>
                </c:pt>
                <c:pt idx="37" formatCode="0.0">
                  <c:v>109.98152329850367</c:v>
                </c:pt>
                <c:pt idx="38" formatCode="0.0">
                  <c:v>108.61695932968874</c:v>
                </c:pt>
                <c:pt idx="39" formatCode="0.0">
                  <c:v>108.93185870710755</c:v>
                </c:pt>
                <c:pt idx="40" formatCode="0.0">
                  <c:v>109.51500570232764</c:v>
                </c:pt>
                <c:pt idx="41" formatCode="0.0">
                  <c:v>111.94208903571801</c:v>
                </c:pt>
                <c:pt idx="42" formatCode="0.0">
                  <c:v>114.19039737787304</c:v>
                </c:pt>
                <c:pt idx="43" formatCode="0.0">
                  <c:v>117.32312798795573</c:v>
                </c:pt>
                <c:pt idx="44" formatCode="0.0">
                  <c:v>116.20204168401173</c:v>
                </c:pt>
                <c:pt idx="45" formatCode="0.0">
                  <c:v>117.67906363540853</c:v>
                </c:pt>
                <c:pt idx="46" formatCode="0.0">
                  <c:v>119.15442553331528</c:v>
                </c:pt>
                <c:pt idx="47" formatCode="0.0">
                  <c:v>123.32309348200268</c:v>
                </c:pt>
                <c:pt idx="48" formatCode="0.0">
                  <c:v>123.67048247772661</c:v>
                </c:pt>
                <c:pt idx="49" formatCode="0.0">
                  <c:v>123.07029867290782</c:v>
                </c:pt>
                <c:pt idx="50" formatCode="0.0">
                  <c:v>117.95253946764966</c:v>
                </c:pt>
                <c:pt idx="51" formatCode="0.0">
                  <c:v>120.49077779614524</c:v>
                </c:pt>
                <c:pt idx="52" formatCode="0.0">
                  <c:v>122.51096484546682</c:v>
                </c:pt>
                <c:pt idx="53" formatCode="0.0">
                  <c:v>121.2103855720259</c:v>
                </c:pt>
                <c:pt idx="54" formatCode="0.0">
                  <c:v>123.5059297955416</c:v>
                </c:pt>
                <c:pt idx="55" formatCode="0.0">
                  <c:v>126.90050996114665</c:v>
                </c:pt>
                <c:pt idx="56" formatCode="0.0">
                  <c:v>133.58264848905003</c:v>
                </c:pt>
                <c:pt idx="57" formatCode="0.0">
                  <c:v>133.10483625633501</c:v>
                </c:pt>
                <c:pt idx="58" formatCode="0.0">
                  <c:v>131.83910848755343</c:v>
                </c:pt>
                <c:pt idx="59" formatCode="0.0">
                  <c:v>131.94646932508397</c:v>
                </c:pt>
                <c:pt idx="60" formatCode="0.0">
                  <c:v>135.20600278017915</c:v>
                </c:pt>
                <c:pt idx="61" formatCode="0.0">
                  <c:v>137.45989566910239</c:v>
                </c:pt>
                <c:pt idx="62" formatCode="0.0">
                  <c:v>136.01552120993102</c:v>
                </c:pt>
                <c:pt idx="63" formatCode="0.0">
                  <c:v>140.46095060438429</c:v>
                </c:pt>
                <c:pt idx="64" formatCode="0.0">
                  <c:v>146.72569998137709</c:v>
                </c:pt>
                <c:pt idx="65" formatCode="0.0">
                  <c:v>137.04498829782088</c:v>
                </c:pt>
                <c:pt idx="66" formatCode="0.0">
                  <c:v>125.76183441157997</c:v>
                </c:pt>
                <c:pt idx="67" formatCode="0.0">
                  <c:v>123.6822525084737</c:v>
                </c:pt>
                <c:pt idx="68" formatCode="0.0">
                  <c:v>117.03677124694111</c:v>
                </c:pt>
                <c:pt idx="69" formatCode="0.0">
                  <c:v>109.83932274779768</c:v>
                </c:pt>
                <c:pt idx="70" formatCode="0.0">
                  <c:v>110.71970077704214</c:v>
                </c:pt>
                <c:pt idx="71" formatCode="0.0">
                  <c:v>112.14025572187572</c:v>
                </c:pt>
                <c:pt idx="72" formatCode="0.0">
                  <c:v>113.97603810114907</c:v>
                </c:pt>
                <c:pt idx="73" formatCode="0.0">
                  <c:v>113.9835492550789</c:v>
                </c:pt>
                <c:pt idx="74" formatCode="0.0">
                  <c:v>111.71261519689718</c:v>
                </c:pt>
                <c:pt idx="75" formatCode="0.0">
                  <c:v>91.790544586685357</c:v>
                </c:pt>
                <c:pt idx="76" formatCode="0.0">
                  <c:v>91.277748248212262</c:v>
                </c:pt>
                <c:pt idx="77" formatCode="0.0">
                  <c:v>91.30494199343434</c:v>
                </c:pt>
                <c:pt idx="78" formatCode="0.0">
                  <c:v>92.968801822413639</c:v>
                </c:pt>
                <c:pt idx="79" formatCode="0.0">
                  <c:v>93.786927278450889</c:v>
                </c:pt>
                <c:pt idx="80" formatCode="0.0">
                  <c:v>105.05541123636534</c:v>
                </c:pt>
                <c:pt idx="81" formatCode="0.0">
                  <c:v>115.02793363508181</c:v>
                </c:pt>
                <c:pt idx="82" formatCode="0.0">
                  <c:v>117.28231453655917</c:v>
                </c:pt>
                <c:pt idx="83" formatCode="0.0">
                  <c:v>113.16509647231376</c:v>
                </c:pt>
                <c:pt idx="84" formatCode="0.0">
                  <c:v>115.0274688399636</c:v>
                </c:pt>
                <c:pt idx="85" formatCode="0.0">
                  <c:v>113.5197296760512</c:v>
                </c:pt>
                <c:pt idx="86" formatCode="0.0">
                  <c:v>110.4952666299688</c:v>
                </c:pt>
                <c:pt idx="87" formatCode="0.0">
                  <c:v>112.04220036278836</c:v>
                </c:pt>
                <c:pt idx="88" formatCode="0.0">
                  <c:v>114.86957924420227</c:v>
                </c:pt>
                <c:pt idx="89" formatCode="0.0">
                  <c:v>117.27278120419497</c:v>
                </c:pt>
                <c:pt idx="90" formatCode="0.0">
                  <c:v>117.27278120419497</c:v>
                </c:pt>
                <c:pt idx="91" formatCode="0.0">
                  <c:v>116.95391958535461</c:v>
                </c:pt>
                <c:pt idx="92" formatCode="0.0">
                  <c:v>116.79511207715268</c:v>
                </c:pt>
                <c:pt idx="93" formatCode="0.0">
                  <c:v>117.02058526649085</c:v>
                </c:pt>
                <c:pt idx="94" formatCode="0.0">
                  <c:v>114.54038018377139</c:v>
                </c:pt>
                <c:pt idx="95" formatCode="0.0">
                  <c:v>113.30027764241169</c:v>
                </c:pt>
                <c:pt idx="96" formatCode="0.0">
                  <c:v>112.18949060670174</c:v>
                </c:pt>
                <c:pt idx="97" formatCode="0.0">
                  <c:v>110.92951757495489</c:v>
                </c:pt>
                <c:pt idx="98" formatCode="0.0">
                  <c:v>110.34461822565309</c:v>
                </c:pt>
                <c:pt idx="99" formatCode="0.0">
                  <c:v>112.59384905279471</c:v>
                </c:pt>
                <c:pt idx="100" formatCode="0.0">
                  <c:v>113.89802491054908</c:v>
                </c:pt>
                <c:pt idx="101" formatCode="0.0">
                  <c:v>114.39890654962468</c:v>
                </c:pt>
                <c:pt idx="102" formatCode="0.0">
                  <c:v>111.95702692809439</c:v>
                </c:pt>
                <c:pt idx="103" formatCode="0.0">
                  <c:v>113.74125429144779</c:v>
                </c:pt>
                <c:pt idx="104" formatCode="0.0">
                  <c:v>111.61642526870754</c:v>
                </c:pt>
                <c:pt idx="105" formatCode="0.0">
                  <c:v>108.7352864680261</c:v>
                </c:pt>
                <c:pt idx="106" formatCode="0.0">
                  <c:v>106.93533579610839</c:v>
                </c:pt>
                <c:pt idx="107" formatCode="0.0">
                  <c:v>106.73143419324414</c:v>
                </c:pt>
                <c:pt idx="108" formatCode="0.0">
                  <c:v>107.29785328553807</c:v>
                </c:pt>
                <c:pt idx="109" formatCode="0.0">
                  <c:v>107.67867973908034</c:v>
                </c:pt>
                <c:pt idx="110" formatCode="0.0">
                  <c:v>105.68463011428257</c:v>
                </c:pt>
                <c:pt idx="111" formatCode="0.0">
                  <c:v>104.58879237738499</c:v>
                </c:pt>
                <c:pt idx="112" formatCode="0.0">
                  <c:v>105.1491483403272</c:v>
                </c:pt>
                <c:pt idx="113" formatCode="0.0">
                  <c:v>106.41549199362532</c:v>
                </c:pt>
                <c:pt idx="114" formatCode="0.0">
                  <c:v>106.58828399636437</c:v>
                </c:pt>
                <c:pt idx="115" formatCode="0.0">
                  <c:v>108.54730007649809</c:v>
                </c:pt>
                <c:pt idx="116" formatCode="0.0">
                  <c:v>108.54730007649809</c:v>
                </c:pt>
                <c:pt idx="117" formatCode="0.0">
                  <c:v>108.2801615201162</c:v>
                </c:pt>
                <c:pt idx="118" formatCode="0.0">
                  <c:v>106.58463883087769</c:v>
                </c:pt>
                <c:pt idx="119" formatCode="0.0">
                  <c:v>106.58103605103622</c:v>
                </c:pt>
                <c:pt idx="120" formatCode="0.0">
                  <c:v>107.63716522742963</c:v>
                </c:pt>
                <c:pt idx="121" formatCode="0.0">
                  <c:v>109.02753181658342</c:v>
                </c:pt>
                <c:pt idx="122" formatCode="0.0">
                  <c:v>109.35792742000172</c:v>
                </c:pt>
                <c:pt idx="123" formatCode="0.0">
                  <c:v>110.46306515226523</c:v>
                </c:pt>
                <c:pt idx="124" formatCode="0.0">
                  <c:v>113.40559958493444</c:v>
                </c:pt>
                <c:pt idx="125" formatCode="0.0">
                  <c:v>115.40485687590376</c:v>
                </c:pt>
                <c:pt idx="126" formatCode="0.0">
                  <c:v>120.08798419102867</c:v>
                </c:pt>
                <c:pt idx="127" formatCode="0.0">
                  <c:v>124.65140415481714</c:v>
                </c:pt>
                <c:pt idx="128" formatCode="0.0">
                  <c:v>126.33930400796297</c:v>
                </c:pt>
                <c:pt idx="129" formatCode="0.0">
                  <c:v>126.29050291873037</c:v>
                </c:pt>
                <c:pt idx="130" formatCode="0.0">
                  <c:v>127.21881362245327</c:v>
                </c:pt>
                <c:pt idx="131" formatCode="0.0">
                  <c:v>128.32211220623705</c:v>
                </c:pt>
                <c:pt idx="132" formatCode="0.0">
                  <c:v>129.01191442943701</c:v>
                </c:pt>
                <c:pt idx="133" formatCode="0.0">
                  <c:v>132.37569161836578</c:v>
                </c:pt>
                <c:pt idx="134" formatCode="0.0">
                  <c:v>132.90504478503124</c:v>
                </c:pt>
                <c:pt idx="135" formatCode="0.0">
                  <c:v>134.5397815605599</c:v>
                </c:pt>
                <c:pt idx="136" formatCode="0.0">
                  <c:v>138.50640682577969</c:v>
                </c:pt>
                <c:pt idx="137" formatCode="0.0">
                  <c:v>142.20556262753348</c:v>
                </c:pt>
                <c:pt idx="138" formatCode="0.0">
                  <c:v>148.02881712088646</c:v>
                </c:pt>
                <c:pt idx="139" formatCode="0.0">
                  <c:v>150.13869193731873</c:v>
                </c:pt>
                <c:pt idx="140" formatCode="0.0">
                  <c:v>151.54671363337175</c:v>
                </c:pt>
                <c:pt idx="141" formatCode="0.0">
                  <c:v>156.02981044538592</c:v>
                </c:pt>
                <c:pt idx="142" formatCode="0.0">
                  <c:v>155.60696543062875</c:v>
                </c:pt>
                <c:pt idx="143" formatCode="0.0">
                  <c:v>157.29834548965732</c:v>
                </c:pt>
                <c:pt idx="144" formatCode="0.0">
                  <c:v>158.7360185398316</c:v>
                </c:pt>
                <c:pt idx="145" formatCode="0.0">
                  <c:v>158.61104434658117</c:v>
                </c:pt>
                <c:pt idx="146" formatCode="0.0">
                  <c:v>157.93825094532318</c:v>
                </c:pt>
                <c:pt idx="147" formatCode="0.0">
                  <c:v>156.98202938469535</c:v>
                </c:pt>
                <c:pt idx="148" formatCode="0.0">
                  <c:v>157.23293300118661</c:v>
                </c:pt>
                <c:pt idx="149" formatCode="0.0">
                  <c:v>159.40743101077746</c:v>
                </c:pt>
                <c:pt idx="150" formatCode="0.0">
                  <c:v>162.69031642508799</c:v>
                </c:pt>
                <c:pt idx="151" formatCode="0.0">
                  <c:v>163.94488262136954</c:v>
                </c:pt>
                <c:pt idx="152" formatCode="0.0">
                  <c:v>164.77038555501187</c:v>
                </c:pt>
                <c:pt idx="153" formatCode="0.0">
                  <c:v>166.09119024883964</c:v>
                </c:pt>
                <c:pt idx="154" formatCode="0.0">
                  <c:v>168.84526704648701</c:v>
                </c:pt>
                <c:pt idx="155" formatCode="0.0">
                  <c:v>169.17838878907438</c:v>
                </c:pt>
                <c:pt idx="156" formatCode="0.0">
                  <c:v>168.24883720232125</c:v>
                </c:pt>
                <c:pt idx="157" formatCode="0.0">
                  <c:v>169.80720410012518</c:v>
                </c:pt>
                <c:pt idx="158" formatCode="0.0">
                  <c:v>171.20580994784908</c:v>
                </c:pt>
                <c:pt idx="159" formatCode="0.0">
                  <c:v>172.11079020225867</c:v>
                </c:pt>
                <c:pt idx="160" formatCode="0.0">
                  <c:v>173.71707456536797</c:v>
                </c:pt>
                <c:pt idx="161" formatCode="0.0">
                  <c:v>174.85205968077156</c:v>
                </c:pt>
                <c:pt idx="162" formatCode="0.0">
                  <c:v>175.2377627535968</c:v>
                </c:pt>
                <c:pt idx="163" formatCode="0.0">
                  <c:v>177.56308782353528</c:v>
                </c:pt>
                <c:pt idx="164" formatCode="0.0">
                  <c:v>177.23122468325022</c:v>
                </c:pt>
                <c:pt idx="165" formatCode="0.0">
                  <c:v>160.27158654408751</c:v>
                </c:pt>
                <c:pt idx="166" formatCode="0.0">
                  <c:v>157.12332797377096</c:v>
                </c:pt>
                <c:pt idx="167" formatCode="0.0">
                  <c:v>168.99742347410199</c:v>
                </c:pt>
                <c:pt idx="168" formatCode="0.0">
                  <c:v>158.98007212046343</c:v>
                </c:pt>
                <c:pt idx="169" formatCode="0.0">
                  <c:v>154.13852432790617</c:v>
                </c:pt>
                <c:pt idx="170" formatCode="0.0">
                  <c:v>152.43472196389223</c:v>
                </c:pt>
                <c:pt idx="171" formatCode="0.0">
                  <c:v>153.71841750341909</c:v>
                </c:pt>
                <c:pt idx="172" formatCode="0.0">
                  <c:v>151.00587611288239</c:v>
                </c:pt>
                <c:pt idx="173" formatCode="0.0">
                  <c:v>145.15571802303188</c:v>
                </c:pt>
                <c:pt idx="174" formatCode="0.0">
                  <c:v>146.85401192429467</c:v>
                </c:pt>
                <c:pt idx="175" formatCode="0.0">
                  <c:v>147.32057434250657</c:v>
                </c:pt>
                <c:pt idx="176" formatCode="0.0">
                  <c:v>145.20563582651488</c:v>
                </c:pt>
                <c:pt idx="177" formatCode="0.0">
                  <c:v>140.79686676195357</c:v>
                </c:pt>
                <c:pt idx="178" formatCode="0.0">
                  <c:v>139.3829457246753</c:v>
                </c:pt>
                <c:pt idx="179" formatCode="0.0">
                  <c:v>138.73857752687658</c:v>
                </c:pt>
                <c:pt idx="180" formatCode="0.0">
                  <c:v>138.13478294382932</c:v>
                </c:pt>
                <c:pt idx="181" formatCode="0.0">
                  <c:v>138.05377150935564</c:v>
                </c:pt>
                <c:pt idx="182" formatCode="0.0">
                  <c:v>134.73846743161317</c:v>
                </c:pt>
                <c:pt idx="183" formatCode="0.0">
                  <c:v>132.52451247704477</c:v>
                </c:pt>
                <c:pt idx="184" formatCode="0.0">
                  <c:v>138.62622205659792</c:v>
                </c:pt>
                <c:pt idx="185" formatCode="0.0">
                  <c:v>138.68176140838341</c:v>
                </c:pt>
                <c:pt idx="186" formatCode="0.0">
                  <c:v>137.50408391249391</c:v>
                </c:pt>
                <c:pt idx="187" formatCode="0.0">
                  <c:v>142.11288158105177</c:v>
                </c:pt>
                <c:pt idx="188" formatCode="0.0">
                  <c:v>141.14133262987323</c:v>
                </c:pt>
                <c:pt idx="189" formatCode="0.0">
                  <c:v>140.49234427659059</c:v>
                </c:pt>
                <c:pt idx="190" formatCode="0.0">
                  <c:v>108.2973499943124</c:v>
                </c:pt>
                <c:pt idx="191" formatCode="0.0">
                  <c:v>103.24989152301747</c:v>
                </c:pt>
                <c:pt idx="192" formatCode="0.0">
                  <c:v>104.56499671127352</c:v>
                </c:pt>
                <c:pt idx="193" formatCode="0.0">
                  <c:v>103.72173060876327</c:v>
                </c:pt>
                <c:pt idx="194" formatCode="0.0">
                  <c:v>103.77457684770346</c:v>
                </c:pt>
                <c:pt idx="195" formatCode="0.0">
                  <c:v>105.38402517437314</c:v>
                </c:pt>
                <c:pt idx="196" formatCode="0.0">
                  <c:v>106.35702972367579</c:v>
                </c:pt>
                <c:pt idx="197" formatCode="0.0">
                  <c:v>108.08641232080871</c:v>
                </c:pt>
                <c:pt idx="198" formatCode="0.0">
                  <c:v>110.899655479362</c:v>
                </c:pt>
                <c:pt idx="199" formatCode="0.0">
                  <c:v>98.235118521169312</c:v>
                </c:pt>
                <c:pt idx="200" formatCode="0.0">
                  <c:v>97.870828265999322</c:v>
                </c:pt>
                <c:pt idx="201" formatCode="0.0">
                  <c:v>94.991033848941981</c:v>
                </c:pt>
                <c:pt idx="202" formatCode="0.0">
                  <c:v>94.061018958133005</c:v>
                </c:pt>
                <c:pt idx="203" formatCode="0.0">
                  <c:v>95.588969873023274</c:v>
                </c:pt>
                <c:pt idx="204" formatCode="0.0">
                  <c:v>96.642957977484087</c:v>
                </c:pt>
                <c:pt idx="205" formatCode="0.0">
                  <c:v>96.185399163928224</c:v>
                </c:pt>
                <c:pt idx="206" formatCode="0.0">
                  <c:v>96.261490715106973</c:v>
                </c:pt>
                <c:pt idx="207" formatCode="0.0">
                  <c:v>94.424188915500309</c:v>
                </c:pt>
                <c:pt idx="208" formatCode="0.0">
                  <c:v>94.742473545809816</c:v>
                </c:pt>
                <c:pt idx="209" formatCode="0.0">
                  <c:v>98.942397630830243</c:v>
                </c:pt>
                <c:pt idx="210" formatCode="0.0">
                  <c:v>99.984239264323691</c:v>
                </c:pt>
                <c:pt idx="211" formatCode="0.0">
                  <c:v>98.719304411726384</c:v>
                </c:pt>
                <c:pt idx="212" formatCode="0.0">
                  <c:v>97.242305961513495</c:v>
                </c:pt>
                <c:pt idx="213" formatCode="0.0">
                  <c:v>95.40256894889886</c:v>
                </c:pt>
                <c:pt idx="214" formatCode="0.0">
                  <c:v>94.965125185225716</c:v>
                </c:pt>
                <c:pt idx="215" formatCode="0.0">
                  <c:v>96.105763676256956</c:v>
                </c:pt>
                <c:pt idx="216" formatCode="0.0">
                  <c:v>96.978699184833502</c:v>
                </c:pt>
                <c:pt idx="217" formatCode="0.0">
                  <c:v>97.140229909853133</c:v>
                </c:pt>
                <c:pt idx="218" formatCode="0.0">
                  <c:v>95.850963206553587</c:v>
                </c:pt>
                <c:pt idx="219" formatCode="0.0">
                  <c:v>95.785748908586143</c:v>
                </c:pt>
                <c:pt idx="220" formatCode="0.0">
                  <c:v>98.528703872405259</c:v>
                </c:pt>
                <c:pt idx="221" formatCode="0.0">
                  <c:v>103.11590586479214</c:v>
                </c:pt>
                <c:pt idx="222" formatCode="0.0">
                  <c:v>106.04109882984167</c:v>
                </c:pt>
                <c:pt idx="223" formatCode="0.0">
                  <c:v>108.84711231746999</c:v>
                </c:pt>
                <c:pt idx="224" formatCode="0.0">
                  <c:v>111.31406032374917</c:v>
                </c:pt>
                <c:pt idx="225" formatCode="0.0">
                  <c:v>111.12924034770693</c:v>
                </c:pt>
                <c:pt idx="226" formatCode="0.0">
                  <c:v>110.1307060957252</c:v>
                </c:pt>
                <c:pt idx="227" formatCode="0.0">
                  <c:v>111.37864610814133</c:v>
                </c:pt>
                <c:pt idx="228" formatCode="0.0">
                  <c:v>111.81587311122439</c:v>
                </c:pt>
                <c:pt idx="229" formatCode="0.0">
                  <c:v>114.21487340908712</c:v>
                </c:pt>
                <c:pt idx="230" formatCode="0.0">
                  <c:v>113.87452613297361</c:v>
                </c:pt>
                <c:pt idx="231" formatCode="0.0">
                  <c:v>114.39639195634763</c:v>
                </c:pt>
                <c:pt idx="232" formatCode="0.0">
                  <c:v>114.50525359348931</c:v>
                </c:pt>
                <c:pt idx="233" formatCode="0.0">
                  <c:v>115.59386996490602</c:v>
                </c:pt>
                <c:pt idx="234" formatCode="0.0">
                  <c:v>117.13279103624868</c:v>
                </c:pt>
                <c:pt idx="235" formatCode="0.0">
                  <c:v>116.41029370945428</c:v>
                </c:pt>
                <c:pt idx="236" formatCode="0.0">
                  <c:v>116.88257532238042</c:v>
                </c:pt>
                <c:pt idx="237" formatCode="0.0">
                  <c:v>115.04024365449095</c:v>
                </c:pt>
                <c:pt idx="238" formatCode="0.0">
                  <c:v>114.53390139273714</c:v>
                </c:pt>
                <c:pt idx="239" formatCode="0.0">
                  <c:v>113.43309035001899</c:v>
                </c:pt>
                <c:pt idx="240" formatCode="0.0">
                  <c:v>114.85941808113932</c:v>
                </c:pt>
                <c:pt idx="241" formatCode="0.0">
                  <c:v>115.06070802190843</c:v>
                </c:pt>
                <c:pt idx="242" formatCode="0.0">
                  <c:v>115.20609099158257</c:v>
                </c:pt>
                <c:pt idx="243" formatCode="0.0">
                  <c:v>113.53388646229301</c:v>
                </c:pt>
                <c:pt idx="244" formatCode="0.0">
                  <c:v>112.62444189373201</c:v>
                </c:pt>
                <c:pt idx="245" formatCode="0.0">
                  <c:v>112.75083808303663</c:v>
                </c:pt>
                <c:pt idx="246" formatCode="0.0">
                  <c:v>113.91068067611185</c:v>
                </c:pt>
                <c:pt idx="247" formatCode="0.0">
                  <c:v>115.13089170482627</c:v>
                </c:pt>
                <c:pt idx="248" formatCode="0.0">
                  <c:v>115.02802860220689</c:v>
                </c:pt>
                <c:pt idx="249" formatCode="0.0">
                  <c:v>115.00022492126757</c:v>
                </c:pt>
                <c:pt idx="250" formatCode="0.0">
                  <c:v>114.98527754988821</c:v>
                </c:pt>
                <c:pt idx="251" formatCode="0.0">
                  <c:v>115.40627867887103</c:v>
                </c:pt>
                <c:pt idx="252" formatCode="0.0">
                  <c:v>117.07280753040502</c:v>
                </c:pt>
                <c:pt idx="253" formatCode="0.0">
                  <c:v>115.92206861397116</c:v>
                </c:pt>
                <c:pt idx="254" formatCode="0.0">
                  <c:v>115.52507522830686</c:v>
                </c:pt>
                <c:pt idx="255" formatCode="0.0">
                  <c:v>111.78079870026862</c:v>
                </c:pt>
                <c:pt idx="256" formatCode="0.0">
                  <c:v>115.45092281458021</c:v>
                </c:pt>
                <c:pt idx="257" formatCode="0.0">
                  <c:v>116.61503597631024</c:v>
                </c:pt>
                <c:pt idx="258" formatCode="0.0">
                  <c:v>96.873700615873091</c:v>
                </c:pt>
                <c:pt idx="259" formatCode="0.0">
                  <c:v>86.233431687302414</c:v>
                </c:pt>
                <c:pt idx="260" formatCode="0.0">
                  <c:v>87.870872401239993</c:v>
                </c:pt>
                <c:pt idx="261" formatCode="0.0">
                  <c:v>87.731468439300954</c:v>
                </c:pt>
                <c:pt idx="262" formatCode="0.0">
                  <c:v>88.373454945145383</c:v>
                </c:pt>
                <c:pt idx="263" formatCode="0.0">
                  <c:v>88.434534354787488</c:v>
                </c:pt>
                <c:pt idx="264" formatCode="0.0">
                  <c:v>90.819029185031425</c:v>
                </c:pt>
                <c:pt idx="265" formatCode="0.0">
                  <c:v>91.434021179022224</c:v>
                </c:pt>
                <c:pt idx="266" formatCode="0.0">
                  <c:v>93.21996880720809</c:v>
                </c:pt>
                <c:pt idx="267" formatCode="0.0">
                  <c:v>93.268708165556717</c:v>
                </c:pt>
                <c:pt idx="268" formatCode="0.0">
                  <c:v>93.897979215154308</c:v>
                </c:pt>
                <c:pt idx="269" formatCode="0.0">
                  <c:v>96.121226580258636</c:v>
                </c:pt>
                <c:pt idx="270" formatCode="0.0">
                  <c:v>96.826907007186634</c:v>
                </c:pt>
                <c:pt idx="271" formatCode="0.0">
                  <c:v>97.31891003835274</c:v>
                </c:pt>
                <c:pt idx="272" formatCode="0.0">
                  <c:v>97.257631682485496</c:v>
                </c:pt>
                <c:pt idx="273" formatCode="0.0">
                  <c:v>98.722095578501666</c:v>
                </c:pt>
                <c:pt idx="274" formatCode="0.0">
                  <c:v>99.416529238677413</c:v>
                </c:pt>
                <c:pt idx="275" formatCode="0.0">
                  <c:v>98.744795933010693</c:v>
                </c:pt>
                <c:pt idx="276" formatCode="0.0">
                  <c:v>99.768058067031532</c:v>
                </c:pt>
                <c:pt idx="277" formatCode="0.0">
                  <c:v>100.27737667724193</c:v>
                </c:pt>
                <c:pt idx="278" formatCode="0.0">
                  <c:v>100.27737667724193</c:v>
                </c:pt>
                <c:pt idx="279" formatCode="0.0">
                  <c:v>101.13183335788423</c:v>
                </c:pt>
                <c:pt idx="280" formatCode="0.0">
                  <c:v>101.72415984224585</c:v>
                </c:pt>
                <c:pt idx="281" formatCode="0.0">
                  <c:v>101.29952898667813</c:v>
                </c:pt>
                <c:pt idx="282" formatCode="0.0">
                  <c:v>101.21342999609422</c:v>
                </c:pt>
                <c:pt idx="283" formatCode="0.0">
                  <c:v>99.878939607406778</c:v>
                </c:pt>
                <c:pt idx="284" formatCode="0.0">
                  <c:v>99.045920928445923</c:v>
                </c:pt>
                <c:pt idx="285" formatCode="0.0">
                  <c:v>98.287377429392166</c:v>
                </c:pt>
                <c:pt idx="286" formatCode="0.0">
                  <c:v>97.88983349208543</c:v>
                </c:pt>
                <c:pt idx="287" formatCode="0.0">
                  <c:v>97.250030658803794</c:v>
                </c:pt>
                <c:pt idx="288" formatCode="0.0">
                  <c:v>96.590149195470104</c:v>
                </c:pt>
                <c:pt idx="289" formatCode="0.0">
                  <c:v>97.262121320794847</c:v>
                </c:pt>
                <c:pt idx="290" formatCode="0.0">
                  <c:v>97.683881296222879</c:v>
                </c:pt>
                <c:pt idx="291" formatCode="0.0">
                  <c:v>97.623608713045925</c:v>
                </c:pt>
                <c:pt idx="292" formatCode="0.0">
                  <c:v>97.705029571021797</c:v>
                </c:pt>
                <c:pt idx="293" formatCode="0.0">
                  <c:v>98.274975576852754</c:v>
                </c:pt>
                <c:pt idx="294" formatCode="0.0">
                  <c:v>99.33868279857586</c:v>
                </c:pt>
                <c:pt idx="295" formatCode="0.0">
                  <c:v>100.71760131612831</c:v>
                </c:pt>
                <c:pt idx="296" formatCode="0.0">
                  <c:v>100.23143239888988</c:v>
                </c:pt>
                <c:pt idx="297" formatCode="0.0">
                  <c:v>100.96186389005588</c:v>
                </c:pt>
                <c:pt idx="298" formatCode="0.0">
                  <c:v>102.32838593315377</c:v>
                </c:pt>
                <c:pt idx="299" formatCode="0.0">
                  <c:v>101.92954948644622</c:v>
                </c:pt>
                <c:pt idx="300" formatCode="0.0">
                  <c:v>102.33714568984027</c:v>
                </c:pt>
                <c:pt idx="301" formatCode="0.0">
                  <c:v>101.92954948644616</c:v>
                </c:pt>
                <c:pt idx="302" formatCode="0.0">
                  <c:v>101.76570038599581</c:v>
                </c:pt>
                <c:pt idx="303" formatCode="0.0">
                  <c:v>102.72469008496159</c:v>
                </c:pt>
                <c:pt idx="304" formatCode="0.0">
                  <c:v>102.40417623134238</c:v>
                </c:pt>
                <c:pt idx="305" formatCode="0.0">
                  <c:v>102.39507646893679</c:v>
                </c:pt>
                <c:pt idx="306" formatCode="0.0">
                  <c:v>103.75748512118876</c:v>
                </c:pt>
                <c:pt idx="307" formatCode="0.0">
                  <c:v>104.22640365306242</c:v>
                </c:pt>
                <c:pt idx="308" formatCode="0.0">
                  <c:v>104.31660936741531</c:v>
                </c:pt>
                <c:pt idx="309" formatCode="0.0">
                  <c:v>104.07698469046109</c:v>
                </c:pt>
                <c:pt idx="310" formatCode="0.0">
                  <c:v>103.5977353365526</c:v>
                </c:pt>
                <c:pt idx="311" formatCode="0.0">
                  <c:v>102.15998727482712</c:v>
                </c:pt>
                <c:pt idx="312" formatCode="0.0">
                  <c:v>103.28558932879525</c:v>
                </c:pt>
                <c:pt idx="313" formatCode="0.0">
                  <c:v>104.31660936741531</c:v>
                </c:pt>
                <c:pt idx="314" formatCode="0.0">
                  <c:v>104.7958587213238</c:v>
                </c:pt>
                <c:pt idx="315" formatCode="0.0">
                  <c:v>104.62451825830709</c:v>
                </c:pt>
                <c:pt idx="316" formatCode="0.0">
                  <c:v>104.5448953372582</c:v>
                </c:pt>
                <c:pt idx="317" formatCode="0.0">
                  <c:v>105.10225578460077</c:v>
                </c:pt>
                <c:pt idx="318" formatCode="0.0">
                  <c:v>104.77174554628441</c:v>
                </c:pt>
                <c:pt idx="319" formatCode="0.0">
                  <c:v>103.8192751322273</c:v>
                </c:pt>
                <c:pt idx="320" formatCode="0.0">
                  <c:v>104.22640365306243</c:v>
                </c:pt>
                <c:pt idx="321" formatCode="0.0">
                  <c:v>104.14678073201348</c:v>
                </c:pt>
                <c:pt idx="322" formatCode="0.0">
                  <c:v>104.79585872132384</c:v>
                </c:pt>
                <c:pt idx="323" formatCode="0.0">
                  <c:v>102.79319107418149</c:v>
                </c:pt>
                <c:pt idx="324" formatCode="0.0">
                  <c:v>103.99710979814303</c:v>
                </c:pt>
                <c:pt idx="325" formatCode="0.0">
                  <c:v>105.1285439871058</c:v>
                </c:pt>
                <c:pt idx="326" formatCode="0.0">
                  <c:v>105.44905784072505</c:v>
                </c:pt>
                <c:pt idx="327" formatCode="0.0">
                  <c:v>105.83423232145887</c:v>
                </c:pt>
                <c:pt idx="328" formatCode="0.0">
                  <c:v>105.91410721377694</c:v>
                </c:pt>
                <c:pt idx="329" formatCode="0.0">
                  <c:v>107.7879018574653</c:v>
                </c:pt>
                <c:pt idx="330" formatCode="0.0">
                  <c:v>110.01033282359857</c:v>
                </c:pt>
                <c:pt idx="331" formatCode="0.0">
                  <c:v>109.95925396858605</c:v>
                </c:pt>
                <c:pt idx="332" formatCode="0.0">
                  <c:v>109.87963104753713</c:v>
                </c:pt>
                <c:pt idx="333" formatCode="0.0">
                  <c:v>110.67586025802652</c:v>
                </c:pt>
                <c:pt idx="334" formatCode="0.0">
                  <c:v>111.42547478372464</c:v>
                </c:pt>
                <c:pt idx="335" formatCode="0.0">
                  <c:v>111.98459902995121</c:v>
                </c:pt>
                <c:pt idx="336" formatCode="0.0">
                  <c:v>110.35736857383078</c:v>
                </c:pt>
                <c:pt idx="337" formatCode="0.0">
                  <c:v>109.95925396858608</c:v>
                </c:pt>
                <c:pt idx="338" formatCode="0.0">
                  <c:v>110.43699149487969</c:v>
                </c:pt>
                <c:pt idx="339" formatCode="0.0">
                  <c:v>110.40719549612238</c:v>
                </c:pt>
                <c:pt idx="340" formatCode="0.0">
                  <c:v>110.24845042711289</c:v>
                </c:pt>
                <c:pt idx="341" formatCode="0.0">
                  <c:v>110.01033282359857</c:v>
                </c:pt>
                <c:pt idx="342" formatCode="0.0">
                  <c:v>111.42547478372462</c:v>
                </c:pt>
                <c:pt idx="343" formatCode="0.0">
                  <c:v>111.77920644970469</c:v>
                </c:pt>
                <c:pt idx="344" formatCode="0.0">
                  <c:v>112.57409104673958</c:v>
                </c:pt>
                <c:pt idx="345" formatCode="0.0">
                  <c:v>111.53882105949025</c:v>
                </c:pt>
                <c:pt idx="346" formatCode="0.0">
                  <c:v>110.73753642544217</c:v>
                </c:pt>
                <c:pt idx="347" formatCode="0.0">
                  <c:v>110.41702257182297</c:v>
                </c:pt>
                <c:pt idx="348" formatCode="0.0">
                  <c:v>110.49715103522777</c:v>
                </c:pt>
                <c:pt idx="349" formatCode="0.0">
                  <c:v>111.05805027906139</c:v>
                </c:pt>
                <c:pt idx="350" formatCode="0.0">
                  <c:v>110.78647564517992</c:v>
                </c:pt>
                <c:pt idx="351" formatCode="0.0">
                  <c:v>110.03887688963493</c:v>
                </c:pt>
                <c:pt idx="352" formatCode="0.0">
                  <c:v>110.67586025802649</c:v>
                </c:pt>
                <c:pt idx="353" formatCode="0.0">
                  <c:v>111.63133531061378</c:v>
                </c:pt>
                <c:pt idx="354" formatCode="0.0">
                  <c:v>112.86322284545007</c:v>
                </c:pt>
                <c:pt idx="355" formatCode="0.0">
                  <c:v>113.06126186418157</c:v>
                </c:pt>
                <c:pt idx="356" formatCode="0.0">
                  <c:v>113.22151879099115</c:v>
                </c:pt>
                <c:pt idx="357" formatCode="0.0">
                  <c:v>113.50222198399472</c:v>
                </c:pt>
                <c:pt idx="358" formatCode="0.0">
                  <c:v>113.74184666094899</c:v>
                </c:pt>
                <c:pt idx="359" formatCode="0.0">
                  <c:v>113.22604014629304</c:v>
                </c:pt>
                <c:pt idx="360" formatCode="0.0">
                  <c:v>113.46266249473945</c:v>
                </c:pt>
                <c:pt idx="361" formatCode="0.0">
                  <c:v>113.46266249473945</c:v>
                </c:pt>
                <c:pt idx="362" formatCode="0.0">
                  <c:v>113.3424721993586</c:v>
                </c:pt>
                <c:pt idx="363" formatCode="0.0">
                  <c:v>113.10284752240433</c:v>
                </c:pt>
                <c:pt idx="364" formatCode="0.0">
                  <c:v>113.94267496163447</c:v>
                </c:pt>
                <c:pt idx="365" formatCode="0.0">
                  <c:v>113.94267496163447</c:v>
                </c:pt>
                <c:pt idx="366" formatCode="0.0">
                  <c:v>114.46631702184678</c:v>
                </c:pt>
                <c:pt idx="367" formatCode="0.0">
                  <c:v>114.42344574206331</c:v>
                </c:pt>
                <c:pt idx="368" formatCode="0.0">
                  <c:v>113.58209687631282</c:v>
                </c:pt>
                <c:pt idx="369" formatCode="0.0">
                  <c:v>113.54228541578837</c:v>
                </c:pt>
                <c:pt idx="370" formatCode="0.0">
                  <c:v>113.50222198399477</c:v>
                </c:pt>
                <c:pt idx="371" formatCode="0.0">
                  <c:v>113.42234709167667</c:v>
                </c:pt>
                <c:pt idx="372" formatCode="0.0">
                  <c:v>113.02297263008627</c:v>
                </c:pt>
                <c:pt idx="373" formatCode="0.0">
                  <c:v>112.58681036320108</c:v>
                </c:pt>
                <c:pt idx="374" formatCode="0.0">
                  <c:v>113.74184666094899</c:v>
                </c:pt>
                <c:pt idx="375" formatCode="0.0">
                  <c:v>114.37582222136045</c:v>
                </c:pt>
                <c:pt idx="376" formatCode="0.0">
                  <c:v>117.25634192294461</c:v>
                </c:pt>
                <c:pt idx="377" formatCode="0.0">
                  <c:v>117.01671724599036</c:v>
                </c:pt>
                <c:pt idx="378" formatCode="0.0">
                  <c:v>117.65571638453503</c:v>
                </c:pt>
                <c:pt idx="379" formatCode="0.0">
                  <c:v>118.34974044889881</c:v>
                </c:pt>
                <c:pt idx="380" formatCode="0.0">
                  <c:v>118.42986891230365</c:v>
                </c:pt>
                <c:pt idx="381" formatCode="0.0">
                  <c:v>119.17333933857857</c:v>
                </c:pt>
                <c:pt idx="382" formatCode="0.0">
                  <c:v>120.45133761566791</c:v>
                </c:pt>
                <c:pt idx="383" formatCode="0.0">
                  <c:v>118.39928359977372</c:v>
                </c:pt>
                <c:pt idx="384" formatCode="0.0">
                  <c:v>118.24003775767584</c:v>
                </c:pt>
                <c:pt idx="385" formatCode="0.0">
                  <c:v>119.43438157340994</c:v>
                </c:pt>
                <c:pt idx="386" formatCode="0.0">
                  <c:v>119.67325033655676</c:v>
                </c:pt>
                <c:pt idx="387" formatCode="0.0">
                  <c:v>118.74131161912227</c:v>
                </c:pt>
                <c:pt idx="388" formatCode="0.0">
                  <c:v>118.84382410882748</c:v>
                </c:pt>
                <c:pt idx="389" formatCode="0.0">
                  <c:v>119.23944269773838</c:v>
                </c:pt>
                <c:pt idx="390" formatCode="0.0">
                  <c:v>119.41895463245669</c:v>
                </c:pt>
                <c:pt idx="391" formatCode="0.0">
                  <c:v>119.12556370205185</c:v>
                </c:pt>
                <c:pt idx="392" formatCode="0.0">
                  <c:v>118.17835456883851</c:v>
                </c:pt>
                <c:pt idx="393" formatCode="0.0">
                  <c:v>117.6330358595558</c:v>
                </c:pt>
                <c:pt idx="394" formatCode="0.0">
                  <c:v>117.3214251685371</c:v>
                </c:pt>
                <c:pt idx="395" formatCode="0.0">
                  <c:v>117.78884120506517</c:v>
                </c:pt>
                <c:pt idx="396" formatCode="0.0">
                  <c:v>117.34875102913416</c:v>
                </c:pt>
                <c:pt idx="397" formatCode="0.0">
                  <c:v>116.60166182394485</c:v>
                </c:pt>
                <c:pt idx="398" formatCode="0.0">
                  <c:v>115.89067608111594</c:v>
                </c:pt>
                <c:pt idx="399" formatCode="0.0">
                  <c:v>115.9220184938255</c:v>
                </c:pt>
                <c:pt idx="400" formatCode="0.0">
                  <c:v>114.7985048749882</c:v>
                </c:pt>
                <c:pt idx="401" formatCode="0.0">
                  <c:v>114.57042837523656</c:v>
                </c:pt>
                <c:pt idx="402" formatCode="0.0">
                  <c:v>115.25465787449146</c:v>
                </c:pt>
                <c:pt idx="403" formatCode="0.0">
                  <c:v>115.25465787449146</c:v>
                </c:pt>
                <c:pt idx="404" formatCode="0.0">
                  <c:v>115.36333096146021</c:v>
                </c:pt>
                <c:pt idx="405" formatCode="0.0">
                  <c:v>115.42804140266088</c:v>
                </c:pt>
                <c:pt idx="406" formatCode="0.0">
                  <c:v>115.76058947513094</c:v>
                </c:pt>
                <c:pt idx="407" formatCode="0.0">
                  <c:v>115.76058947513094</c:v>
                </c:pt>
                <c:pt idx="408" formatCode="0.0">
                  <c:v>116.83161794463044</c:v>
                </c:pt>
                <c:pt idx="409" formatCode="0.0">
                  <c:v>117.33405803438922</c:v>
                </c:pt>
                <c:pt idx="410" formatCode="0.0">
                  <c:v>117.40985522950183</c:v>
                </c:pt>
                <c:pt idx="411" formatCode="0.0">
                  <c:v>117.9651718056715</c:v>
                </c:pt>
                <c:pt idx="412" formatCode="0.0">
                  <c:v>118.72087437969883</c:v>
                </c:pt>
                <c:pt idx="413" formatCode="0.0">
                  <c:v>119.3047851073182</c:v>
                </c:pt>
                <c:pt idx="414" formatCode="0.0">
                  <c:v>119.87314957338948</c:v>
                </c:pt>
                <c:pt idx="415" formatCode="0.0">
                  <c:v>118.39521876596631</c:v>
                </c:pt>
                <c:pt idx="416" formatCode="0.0">
                  <c:v>117.08562424264674</c:v>
                </c:pt>
                <c:pt idx="417" formatCode="0.0">
                  <c:v>117.91441566263975</c:v>
                </c:pt>
                <c:pt idx="418" formatCode="0.0">
                  <c:v>118.7208743796988</c:v>
                </c:pt>
                <c:pt idx="419" formatCode="0.0">
                  <c:v>119.62771746853167</c:v>
                </c:pt>
                <c:pt idx="420" formatCode="0.0">
                  <c:v>120.00556875554535</c:v>
                </c:pt>
                <c:pt idx="421" formatCode="0.0">
                  <c:v>119.77885798333712</c:v>
                </c:pt>
                <c:pt idx="422" formatCode="0.0">
                  <c:v>118.0384996222017</c:v>
                </c:pt>
                <c:pt idx="423" formatCode="0.0">
                  <c:v>117.89358664965319</c:v>
                </c:pt>
                <c:pt idx="424" formatCode="0.0">
                  <c:v>117.20009496347873</c:v>
                </c:pt>
                <c:pt idx="425" formatCode="0.0">
                  <c:v>117.81787637647901</c:v>
                </c:pt>
                <c:pt idx="426" formatCode="0.0">
                  <c:v>118.7053933360005</c:v>
                </c:pt>
                <c:pt idx="427" formatCode="0.0">
                  <c:v>119.24322342331281</c:v>
                </c:pt>
                <c:pt idx="428" formatCode="0.0">
                  <c:v>118.28455805256264</c:v>
                </c:pt>
                <c:pt idx="429" formatCode="0.0">
                  <c:v>117.6455911357944</c:v>
                </c:pt>
                <c:pt idx="430" formatCode="0.0">
                  <c:v>118.57953201279345</c:v>
                </c:pt>
                <c:pt idx="431" formatCode="0.0">
                  <c:v>118.25668987318039</c:v>
                </c:pt>
                <c:pt idx="432" formatCode="0.0">
                  <c:v>117.89011612899817</c:v>
                </c:pt>
                <c:pt idx="433" formatCode="0.0">
                  <c:v>117.76771237441905</c:v>
                </c:pt>
                <c:pt idx="434" formatCode="0.0">
                  <c:v>117.20867037102707</c:v>
                </c:pt>
                <c:pt idx="435" formatCode="0.0">
                  <c:v>117.0423616769354</c:v>
                </c:pt>
                <c:pt idx="436" formatCode="0.0">
                  <c:v>116.79122756905012</c:v>
                </c:pt>
                <c:pt idx="437" formatCode="0.0">
                  <c:v>116.24225998376858</c:v>
                </c:pt>
                <c:pt idx="438" formatCode="0.0">
                  <c:v>116.22712915764599</c:v>
                </c:pt>
                <c:pt idx="439" formatCode="0.0">
                  <c:v>115.57232842999727</c:v>
                </c:pt>
                <c:pt idx="440" formatCode="0.0">
                  <c:v>115.3344049844891</c:v>
                </c:pt>
                <c:pt idx="441" formatCode="0.0">
                  <c:v>115.44880022238002</c:v>
                </c:pt>
                <c:pt idx="442" formatCode="0.0">
                  <c:v>115.89932017198585</c:v>
                </c:pt>
                <c:pt idx="443" formatCode="0.0">
                  <c:v>116.65990915672295</c:v>
                </c:pt>
                <c:pt idx="444" formatCode="0.0">
                  <c:v>117.55672823372849</c:v>
                </c:pt>
                <c:pt idx="445" formatCode="0.0">
                  <c:v>116.91940828968545</c:v>
                </c:pt>
                <c:pt idx="446" formatCode="0.0">
                  <c:v>117.15020152843319</c:v>
                </c:pt>
                <c:pt idx="447" formatCode="0.0">
                  <c:v>117.39227636639444</c:v>
                </c:pt>
                <c:pt idx="448" formatCode="0.0">
                  <c:v>116.7388008639402</c:v>
                </c:pt>
                <c:pt idx="449" formatCode="0.0">
                  <c:v>117.08223997081984</c:v>
                </c:pt>
                <c:pt idx="450" formatCode="0.0">
                  <c:v>116.91476252302209</c:v>
                </c:pt>
                <c:pt idx="451" formatCode="0.0">
                  <c:v>117.16138058006915</c:v>
                </c:pt>
                <c:pt idx="452" formatCode="0.0">
                  <c:v>117.55434763286989</c:v>
                </c:pt>
                <c:pt idx="453" formatCode="0.0">
                  <c:v>117.49135503638459</c:v>
                </c:pt>
                <c:pt idx="454" formatCode="0.0">
                  <c:v>118.67465919916937</c:v>
                </c:pt>
                <c:pt idx="455" formatCode="0.0">
                  <c:v>118.32028993199084</c:v>
                </c:pt>
                <c:pt idx="456" formatCode="0.0">
                  <c:v>118.36105239194445</c:v>
                </c:pt>
                <c:pt idx="457" formatCode="0.0">
                  <c:v>118.99976245072314</c:v>
                </c:pt>
                <c:pt idx="458" formatCode="0.0">
                  <c:v>120.00533469176371</c:v>
                </c:pt>
                <c:pt idx="459" formatCode="0.0">
                  <c:v>120.53779391004301</c:v>
                </c:pt>
                <c:pt idx="460" formatCode="0.0">
                  <c:v>119.75366254418851</c:v>
                </c:pt>
                <c:pt idx="461" formatCode="0.0">
                  <c:v>119.89032157299022</c:v>
                </c:pt>
                <c:pt idx="462" formatCode="0.0">
                  <c:v>120.18591563876053</c:v>
                </c:pt>
                <c:pt idx="463" formatCode="0.0">
                  <c:v>119.80645257582805</c:v>
                </c:pt>
                <c:pt idx="464" formatCode="0.0">
                  <c:v>120.03391600537495</c:v>
                </c:pt>
                <c:pt idx="465" formatCode="0.0">
                  <c:v>119.62837913008279</c:v>
                </c:pt>
                <c:pt idx="466" formatCode="0.0">
                  <c:v>120.09377956221856</c:v>
                </c:pt>
                <c:pt idx="467" formatCode="0.0">
                  <c:v>121.11580176223409</c:v>
                </c:pt>
                <c:pt idx="468" formatCode="0.0">
                  <c:v>121.23430521337492</c:v>
                </c:pt>
                <c:pt idx="469" formatCode="0.0">
                  <c:v>121.43173177674298</c:v>
                </c:pt>
                <c:pt idx="470" formatCode="0.0">
                  <c:v>121.06267312698873</c:v>
                </c:pt>
                <c:pt idx="471" formatCode="0.0">
                  <c:v>120.97136420020725</c:v>
                </c:pt>
                <c:pt idx="472" formatCode="0.0">
                  <c:v>120.109936980852</c:v>
                </c:pt>
                <c:pt idx="473" formatCode="0.0">
                  <c:v>120.76586877614943</c:v>
                </c:pt>
                <c:pt idx="474" formatCode="0.0">
                  <c:v>121.21545416770138</c:v>
                </c:pt>
                <c:pt idx="475" formatCode="0.0">
                  <c:v>120.84418150285154</c:v>
                </c:pt>
                <c:pt idx="476" formatCode="0.0">
                  <c:v>121.12432031008231</c:v>
                </c:pt>
                <c:pt idx="477" formatCode="0.0">
                  <c:v>120.66966513272325</c:v>
                </c:pt>
                <c:pt idx="478" formatCode="0.0">
                  <c:v>121.16080502577084</c:v>
                </c:pt>
                <c:pt idx="479" formatCode="0.0">
                  <c:v>121.41120192357877</c:v>
                </c:pt>
                <c:pt idx="480" formatCode="0.0">
                  <c:v>121.8019697768334</c:v>
                </c:pt>
                <c:pt idx="481" formatCode="0.0">
                  <c:v>121.98562442370967</c:v>
                </c:pt>
                <c:pt idx="482" formatCode="0.0">
                  <c:v>120.01604540170025</c:v>
                </c:pt>
                <c:pt idx="483" formatCode="0.0">
                  <c:v>120.29443152650556</c:v>
                </c:pt>
                <c:pt idx="484" formatCode="0.0">
                  <c:v>118.99975631823669</c:v>
                </c:pt>
                <c:pt idx="485" formatCode="0.0">
                  <c:v>117.28008201244697</c:v>
                </c:pt>
                <c:pt idx="486" formatCode="0.0">
                  <c:v>118.59220159018997</c:v>
                </c:pt>
                <c:pt idx="487" formatCode="0.0">
                  <c:v>117.42862275970242</c:v>
                </c:pt>
                <c:pt idx="488" formatCode="0.0">
                  <c:v>115.789571359725</c:v>
                </c:pt>
                <c:pt idx="489" formatCode="0.0">
                  <c:v>120.34609253156464</c:v>
                </c:pt>
                <c:pt idx="490" formatCode="0.0">
                  <c:v>115.58431482876223</c:v>
                </c:pt>
                <c:pt idx="491" formatCode="0.0">
                  <c:v>120.36039249942991</c:v>
                </c:pt>
                <c:pt idx="492" formatCode="0.0">
                  <c:v>122.95734623630614</c:v>
                </c:pt>
                <c:pt idx="493" formatCode="0.0">
                  <c:v>123.93556018416348</c:v>
                </c:pt>
                <c:pt idx="494" formatCode="0.0">
                  <c:v>126.30480103661053</c:v>
                </c:pt>
                <c:pt idx="495" formatCode="0.0">
                  <c:v>126.55334223263277</c:v>
                </c:pt>
                <c:pt idx="496" formatCode="0.0">
                  <c:v>126.82537570372401</c:v>
                </c:pt>
                <c:pt idx="497" formatCode="0.0">
                  <c:v>126.28801104371261</c:v>
                </c:pt>
                <c:pt idx="498" formatCode="0.0">
                  <c:v>126.99778311083844</c:v>
                </c:pt>
                <c:pt idx="499" formatCode="0.0">
                  <c:v>126.01945744157123</c:v>
                </c:pt>
                <c:pt idx="500" formatCode="0.0">
                  <c:v>126.77575845230456</c:v>
                </c:pt>
                <c:pt idx="501" formatCode="0.0">
                  <c:v>123.84489755913471</c:v>
                </c:pt>
                <c:pt idx="502" formatCode="0.0">
                  <c:v>120.89815709629144</c:v>
                </c:pt>
                <c:pt idx="503" formatCode="0.0">
                  <c:v>122.26902764373575</c:v>
                </c:pt>
                <c:pt idx="504" formatCode="0.0">
                  <c:v>122.50360244100762</c:v>
                </c:pt>
                <c:pt idx="505" formatCode="0.0">
                  <c:v>124.80925837328962</c:v>
                </c:pt>
                <c:pt idx="506" formatCode="0.0">
                  <c:v>126.00372331062452</c:v>
                </c:pt>
                <c:pt idx="507" formatCode="0.0">
                  <c:v>127.391529604806</c:v>
                </c:pt>
                <c:pt idx="508" formatCode="0.0">
                  <c:v>128.54204727711416</c:v>
                </c:pt>
                <c:pt idx="509" formatCode="0.0">
                  <c:v>130.03492757744755</c:v>
                </c:pt>
                <c:pt idx="510" formatCode="0.0">
                  <c:v>129.76526156077111</c:v>
                </c:pt>
                <c:pt idx="511" formatCode="0.0">
                  <c:v>130.5928540690237</c:v>
                </c:pt>
                <c:pt idx="512" formatCode="0.0">
                  <c:v>132.58422832342535</c:v>
                </c:pt>
                <c:pt idx="513" formatCode="0.0">
                  <c:v>132.05097464648651</c:v>
                </c:pt>
                <c:pt idx="514" formatCode="0.0">
                  <c:v>132.5160348267614</c:v>
                </c:pt>
                <c:pt idx="515" formatCode="0.0">
                  <c:v>132.58273302340601</c:v>
                </c:pt>
                <c:pt idx="516" formatCode="0.0">
                  <c:v>132.37035896962266</c:v>
                </c:pt>
                <c:pt idx="517" formatCode="0.0">
                  <c:v>133.96983673594295</c:v>
                </c:pt>
                <c:pt idx="518" formatCode="0.0">
                  <c:v>134.61040076217495</c:v>
                </c:pt>
                <c:pt idx="519" formatCode="0.0">
                  <c:v>136.75326603734877</c:v>
                </c:pt>
                <c:pt idx="520" formatCode="0.0">
                  <c:v>139.31191924169553</c:v>
                </c:pt>
                <c:pt idx="521" formatCode="0.0">
                  <c:v>140.44094306945226</c:v>
                </c:pt>
                <c:pt idx="522" formatCode="0.0">
                  <c:v>140.02381310718576</c:v>
                </c:pt>
                <c:pt idx="523" formatCode="0.0">
                  <c:v>140.54167204096336</c:v>
                </c:pt>
                <c:pt idx="524" formatCode="0.0">
                  <c:v>140.18326495386953</c:v>
                </c:pt>
                <c:pt idx="525" formatCode="0.0">
                  <c:v>140.45153753449847</c:v>
                </c:pt>
                <c:pt idx="526" formatCode="0.0">
                  <c:v>142.25562745237883</c:v>
                </c:pt>
                <c:pt idx="527" formatCode="0.0">
                  <c:v>94.172802920737226</c:v>
                </c:pt>
                <c:pt idx="528" formatCode="0.0">
                  <c:v>92.631039564503354</c:v>
                </c:pt>
                <c:pt idx="529" formatCode="0.0">
                  <c:v>82.737605902331808</c:v>
                </c:pt>
                <c:pt idx="530" formatCode="0.0">
                  <c:v>100.7119094293039</c:v>
                </c:pt>
                <c:pt idx="531" formatCode="0.0">
                  <c:v>100.45508584203711</c:v>
                </c:pt>
                <c:pt idx="532" formatCode="0.0">
                  <c:v>94.320772588680782</c:v>
                </c:pt>
                <c:pt idx="533" formatCode="0.0">
                  <c:v>94.647069402443691</c:v>
                </c:pt>
                <c:pt idx="534" formatCode="0.0">
                  <c:v>94.893960645772111</c:v>
                </c:pt>
                <c:pt idx="535" formatCode="0.0">
                  <c:v>94.867258102328179</c:v>
                </c:pt>
                <c:pt idx="536" formatCode="0.0">
                  <c:v>95.902677726072156</c:v>
                </c:pt>
                <c:pt idx="537" formatCode="0.0">
                  <c:v>96.415174867212798</c:v>
                </c:pt>
                <c:pt idx="538" formatCode="0.0">
                  <c:v>98.977112207749627</c:v>
                </c:pt>
                <c:pt idx="539" formatCode="0.0">
                  <c:v>100.27054177888195</c:v>
                </c:pt>
                <c:pt idx="540" formatCode="0.0">
                  <c:v>100.57461936865874</c:v>
                </c:pt>
                <c:pt idx="541" formatCode="0.0">
                  <c:v>101.8118188103375</c:v>
                </c:pt>
                <c:pt idx="542" formatCode="0.0">
                  <c:v>102.59731660191065</c:v>
                </c:pt>
                <c:pt idx="543" formatCode="0.0">
                  <c:v>103.93663284129342</c:v>
                </c:pt>
                <c:pt idx="544" formatCode="0.0">
                  <c:v>104.33529484849812</c:v>
                </c:pt>
                <c:pt idx="545" formatCode="0.0">
                  <c:v>104.49226242351995</c:v>
                </c:pt>
                <c:pt idx="546" formatCode="0.0">
                  <c:v>104.27601515817643</c:v>
                </c:pt>
                <c:pt idx="547" formatCode="0.0">
                  <c:v>104.54042959157329</c:v>
                </c:pt>
                <c:pt idx="548" formatCode="0.0">
                  <c:v>105.22146815649268</c:v>
                </c:pt>
                <c:pt idx="549" formatCode="0.0">
                  <c:v>106.39817349209287</c:v>
                </c:pt>
                <c:pt idx="550" formatCode="0.0">
                  <c:v>107.45896326171216</c:v>
                </c:pt>
                <c:pt idx="551" formatCode="0.0">
                  <c:v>107.76690449839982</c:v>
                </c:pt>
                <c:pt idx="552" formatCode="0.0">
                  <c:v>107.85758914641599</c:v>
                </c:pt>
                <c:pt idx="553" formatCode="0.0">
                  <c:v>108.51388411990538</c:v>
                </c:pt>
                <c:pt idx="554" formatCode="0.0">
                  <c:v>108.53097756243181</c:v>
                </c:pt>
                <c:pt idx="555" formatCode="0.0">
                  <c:v>110.70893243070601</c:v>
                </c:pt>
                <c:pt idx="556" formatCode="0.0">
                  <c:v>110.65089502531605</c:v>
                </c:pt>
                <c:pt idx="557" formatCode="0.0">
                  <c:v>110.82041312501016</c:v>
                </c:pt>
                <c:pt idx="558" formatCode="0.0">
                  <c:v>109.73015842189633</c:v>
                </c:pt>
                <c:pt idx="559" formatCode="0.0">
                  <c:v>110.3072319876746</c:v>
                </c:pt>
                <c:pt idx="560" formatCode="0.0">
                  <c:v>110.81558702616709</c:v>
                </c:pt>
                <c:pt idx="561" formatCode="0.0">
                  <c:v>110.45923427072688</c:v>
                </c:pt>
                <c:pt idx="562" formatCode="0.0">
                  <c:v>111.56743396467073</c:v>
                </c:pt>
                <c:pt idx="563" formatCode="0.0">
                  <c:v>111.12076430649267</c:v>
                </c:pt>
                <c:pt idx="564" formatCode="0.0">
                  <c:v>111.4088428164887</c:v>
                </c:pt>
                <c:pt idx="565" formatCode="0.0">
                  <c:v>112.65405883337691</c:v>
                </c:pt>
                <c:pt idx="566" formatCode="0.0">
                  <c:v>113.0493793658913</c:v>
                </c:pt>
                <c:pt idx="567" formatCode="0.0">
                  <c:v>116.05602853709753</c:v>
                </c:pt>
                <c:pt idx="568" formatCode="0.0">
                  <c:v>116.41607791926832</c:v>
                </c:pt>
                <c:pt idx="569" formatCode="0.0">
                  <c:v>117.99642811238225</c:v>
                </c:pt>
                <c:pt idx="570" formatCode="0.0">
                  <c:v>119.64893992575709</c:v>
                </c:pt>
                <c:pt idx="571" formatCode="0.0">
                  <c:v>120.38418758787917</c:v>
                </c:pt>
                <c:pt idx="572" formatCode="0.0">
                  <c:v>122.21783862288656</c:v>
                </c:pt>
                <c:pt idx="573" formatCode="0.0">
                  <c:v>122.86806142111521</c:v>
                </c:pt>
                <c:pt idx="574" formatCode="0.0">
                  <c:v>123.76906431295073</c:v>
                </c:pt>
                <c:pt idx="575" formatCode="0.0">
                  <c:v>124.87061285103439</c:v>
                </c:pt>
                <c:pt idx="576" formatCode="0.0">
                  <c:v>125.25942779220462</c:v>
                </c:pt>
                <c:pt idx="577" formatCode="0.0">
                  <c:v>126.33631203295856</c:v>
                </c:pt>
                <c:pt idx="578" formatCode="0.0">
                  <c:v>128.26527938780563</c:v>
                </c:pt>
                <c:pt idx="579" formatCode="0.0">
                  <c:v>129.89083235243794</c:v>
                </c:pt>
                <c:pt idx="580" formatCode="0.0">
                  <c:v>130.71301410576069</c:v>
                </c:pt>
                <c:pt idx="581" formatCode="0.0">
                  <c:v>131.70988268938487</c:v>
                </c:pt>
                <c:pt idx="582" formatCode="0.0">
                  <c:v>131.63268496284257</c:v>
                </c:pt>
                <c:pt idx="583" formatCode="0.0">
                  <c:v>132.11040256168062</c:v>
                </c:pt>
                <c:pt idx="584" formatCode="0.0">
                  <c:v>132.58426245632063</c:v>
                </c:pt>
                <c:pt idx="585" formatCode="0.0">
                  <c:v>133.14239681262026</c:v>
                </c:pt>
                <c:pt idx="586" formatCode="0.0">
                  <c:v>134.78581132696576</c:v>
                </c:pt>
                <c:pt idx="587" formatCode="0.0">
                  <c:v>135.92046062859598</c:v>
                </c:pt>
                <c:pt idx="588" formatCode="0.0">
                  <c:v>137.14993011148835</c:v>
                </c:pt>
                <c:pt idx="589" formatCode="0.0">
                  <c:v>138.29108254830697</c:v>
                </c:pt>
                <c:pt idx="590" formatCode="0.0">
                  <c:v>139.82870340580882</c:v>
                </c:pt>
                <c:pt idx="591" formatCode="0.0">
                  <c:v>143.24757636899196</c:v>
                </c:pt>
                <c:pt idx="592" formatCode="0.0">
                  <c:v>121.93796630192462</c:v>
                </c:pt>
                <c:pt idx="593" formatCode="0.0">
                  <c:v>89.625904576038494</c:v>
                </c:pt>
                <c:pt idx="594" formatCode="0.0">
                  <c:v>94.069796473205912</c:v>
                </c:pt>
                <c:pt idx="595" formatCode="0.0">
                  <c:v>97.452219349361627</c:v>
                </c:pt>
                <c:pt idx="596" formatCode="0.0">
                  <c:v>100.21825060622176</c:v>
                </c:pt>
                <c:pt idx="597" formatCode="0.0">
                  <c:v>103.002653177103</c:v>
                </c:pt>
                <c:pt idx="598" formatCode="0.0">
                  <c:v>79.530434606032586</c:v>
                </c:pt>
                <c:pt idx="599" formatCode="0.0">
                  <c:v>83.426954356695063</c:v>
                </c:pt>
                <c:pt idx="600" formatCode="0.0">
                  <c:v>87.576736315417776</c:v>
                </c:pt>
                <c:pt idx="601" formatCode="0.0">
                  <c:v>91.912721270924322</c:v>
                </c:pt>
                <c:pt idx="602" formatCode="0.0">
                  <c:v>88.282930640709878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8112"/>
        <c:axId val="2128542672"/>
      </c:lineChart>
      <c:dateAx>
        <c:axId val="212854811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2672"/>
        <c:crosses val="autoZero"/>
        <c:auto val="0"/>
        <c:lblOffset val="100"/>
        <c:baseTimeUnit val="months"/>
        <c:majorUnit val="36"/>
        <c:majorTimeUnit val="months"/>
      </c:dateAx>
      <c:valAx>
        <c:axId val="2128542672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1949=100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8112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Apéndice III.C.B.1 Índice de valuación, base 1964=100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'TCR2'!$B$4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'TCR2'!$A$5:$A$607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'TCR2'!$B$5:$B$607</c:f>
              <c:numCache>
                <c:formatCode>General</c:formatCode>
                <c:ptCount val="603"/>
                <c:pt idx="3" formatCode="0.0">
                  <c:v>122.68617154875179</c:v>
                </c:pt>
                <c:pt idx="4" formatCode="0.0">
                  <c:v>117.66019293688012</c:v>
                </c:pt>
                <c:pt idx="5" formatCode="0.0">
                  <c:v>118.89200860983297</c:v>
                </c:pt>
                <c:pt idx="6" formatCode="0.0">
                  <c:v>116.62555939611761</c:v>
                </c:pt>
                <c:pt idx="7" formatCode="0.0">
                  <c:v>115.27908604499419</c:v>
                </c:pt>
                <c:pt idx="8" formatCode="0.0">
                  <c:v>109.4744311674674</c:v>
                </c:pt>
                <c:pt idx="9" formatCode="0.0">
                  <c:v>109.32049284021814</c:v>
                </c:pt>
                <c:pt idx="10" formatCode="0.0">
                  <c:v>106.97635689921646</c:v>
                </c:pt>
                <c:pt idx="11" formatCode="0.0">
                  <c:v>104.94827156419595</c:v>
                </c:pt>
                <c:pt idx="12" formatCode="0.0">
                  <c:v>103.64146045291425</c:v>
                </c:pt>
                <c:pt idx="13" formatCode="0.0">
                  <c:v>102.19798607334721</c:v>
                </c:pt>
                <c:pt idx="14" formatCode="0.0">
                  <c:v>104.32330727456167</c:v>
                </c:pt>
                <c:pt idx="15" formatCode="0.0">
                  <c:v>103.5255066766611</c:v>
                </c:pt>
                <c:pt idx="16" formatCode="0.0">
                  <c:v>102.48391146512866</c:v>
                </c:pt>
                <c:pt idx="17" formatCode="0.0">
                  <c:v>102.80788589547151</c:v>
                </c:pt>
                <c:pt idx="18" formatCode="0.0">
                  <c:v>105.61566429177643</c:v>
                </c:pt>
                <c:pt idx="19" formatCode="0.0">
                  <c:v>103.23985180259531</c:v>
                </c:pt>
                <c:pt idx="20" formatCode="0.0">
                  <c:v>100.04447609040217</c:v>
                </c:pt>
                <c:pt idx="21" formatCode="0.0">
                  <c:v>101.10764799359453</c:v>
                </c:pt>
                <c:pt idx="22" formatCode="0.0">
                  <c:v>97.874638887977767</c:v>
                </c:pt>
                <c:pt idx="23" formatCode="0.0">
                  <c:v>97.334974560997736</c:v>
                </c:pt>
                <c:pt idx="24" formatCode="0.0">
                  <c:v>96.939530873124468</c:v>
                </c:pt>
                <c:pt idx="25" formatCode="0.0">
                  <c:v>96.835629982585232</c:v>
                </c:pt>
                <c:pt idx="26" formatCode="0.0">
                  <c:v>97.757457432482326</c:v>
                </c:pt>
                <c:pt idx="27" formatCode="0.0">
                  <c:v>96.00442285827117</c:v>
                </c:pt>
                <c:pt idx="28" formatCode="0.0">
                  <c:v>94.602898436982528</c:v>
                </c:pt>
                <c:pt idx="29" formatCode="0.0">
                  <c:v>94.703007324217424</c:v>
                </c:pt>
                <c:pt idx="30" formatCode="0.0">
                  <c:v>92.824152121765252</c:v>
                </c:pt>
                <c:pt idx="31" formatCode="0.0">
                  <c:v>92.526001740217851</c:v>
                </c:pt>
                <c:pt idx="32" formatCode="0.0">
                  <c:v>93.022919042796872</c:v>
                </c:pt>
                <c:pt idx="33" formatCode="0.0">
                  <c:v>94.6028984369825</c:v>
                </c:pt>
                <c:pt idx="34" formatCode="0.0">
                  <c:v>93.537711068490253</c:v>
                </c:pt>
                <c:pt idx="35" formatCode="0.0">
                  <c:v>95.01773814235878</c:v>
                </c:pt>
                <c:pt idx="36" formatCode="0.0">
                  <c:v>94.031053426446448</c:v>
                </c:pt>
                <c:pt idx="37" formatCode="0.0">
                  <c:v>93.044368710534101</c:v>
                </c:pt>
                <c:pt idx="38" formatCode="0.0">
                  <c:v>91.88994759291667</c:v>
                </c:pt>
                <c:pt idx="39" formatCode="0.0">
                  <c:v>92.156352466212994</c:v>
                </c:pt>
                <c:pt idx="40" formatCode="0.0">
                  <c:v>92.649694824169174</c:v>
                </c:pt>
                <c:pt idx="41" formatCode="0.0">
                  <c:v>94.703007324217424</c:v>
                </c:pt>
                <c:pt idx="42" formatCode="0.0">
                  <c:v>96.605076181680587</c:v>
                </c:pt>
                <c:pt idx="43" formatCode="0.0">
                  <c:v>99.255366277810538</c:v>
                </c:pt>
                <c:pt idx="44" formatCode="0.0">
                  <c:v>98.306927264673931</c:v>
                </c:pt>
                <c:pt idx="45" formatCode="0.0">
                  <c:v>99.5564878355556</c:v>
                </c:pt>
                <c:pt idx="46" formatCode="0.0">
                  <c:v>100.80464400118471</c:v>
                </c:pt>
                <c:pt idx="47" formatCode="0.0">
                  <c:v>104.33133708577427</c:v>
                </c:pt>
                <c:pt idx="48" formatCode="0.0">
                  <c:v>104.62522817615671</c:v>
                </c:pt>
                <c:pt idx="49" formatCode="0.0">
                  <c:v>104.11747267728001</c:v>
                </c:pt>
                <c:pt idx="50" formatCode="0.0">
                  <c:v>99.787848389631591</c:v>
                </c:pt>
                <c:pt idx="51" formatCode="0.0">
                  <c:v>101.93519801553886</c:v>
                </c:pt>
                <c:pt idx="52" formatCode="0.0">
                  <c:v>103.64427625926491</c:v>
                </c:pt>
                <c:pt idx="53" formatCode="0.0">
                  <c:v>102.5439861939339</c:v>
                </c:pt>
                <c:pt idx="54" formatCode="0.0">
                  <c:v>104.48601660702819</c:v>
                </c:pt>
                <c:pt idx="55" formatCode="0.0">
                  <c:v>107.35783142713007</c:v>
                </c:pt>
                <c:pt idx="56" formatCode="0.0">
                  <c:v>113.01092062173632</c:v>
                </c:pt>
                <c:pt idx="57" formatCode="0.0">
                  <c:v>112.6066914728594</c:v>
                </c:pt>
                <c:pt idx="58" formatCode="0.0">
                  <c:v>111.5358857804702</c:v>
                </c:pt>
                <c:pt idx="59" formatCode="0.0">
                  <c:v>111.62671304902105</c:v>
                </c:pt>
                <c:pt idx="60" formatCode="0.0">
                  <c:v>114.38427835203156</c:v>
                </c:pt>
                <c:pt idx="61" formatCode="0.0">
                  <c:v>116.29107173606062</c:v>
                </c:pt>
                <c:pt idx="62" formatCode="0.0">
                  <c:v>115.06913094360162</c:v>
                </c:pt>
                <c:pt idx="63" formatCode="0.0">
                  <c:v>118.82996421130912</c:v>
                </c:pt>
                <c:pt idx="64" formatCode="0.0">
                  <c:v>124.12994218424502</c:v>
                </c:pt>
                <c:pt idx="65" formatCode="0.0">
                  <c:v>115.94006009995645</c:v>
                </c:pt>
                <c:pt idx="66" formatCode="0.0">
                  <c:v>106.39451191219665</c:v>
                </c:pt>
                <c:pt idx="67" formatCode="0.0">
                  <c:v>104.63518562216873</c:v>
                </c:pt>
                <c:pt idx="68" formatCode="0.0">
                  <c:v>99.013108474912187</c:v>
                </c:pt>
                <c:pt idx="69" formatCode="0.0">
                  <c:v>92.924067044636843</c:v>
                </c:pt>
                <c:pt idx="70" formatCode="0.0">
                  <c:v>93.668866857377637</c:v>
                </c:pt>
                <c:pt idx="71" formatCode="0.0">
                  <c:v>94.870656340706844</c:v>
                </c:pt>
                <c:pt idx="72" formatCode="0.0">
                  <c:v>96.423728233572106</c:v>
                </c:pt>
                <c:pt idx="73" formatCode="0.0">
                  <c:v>96.430082669796732</c:v>
                </c:pt>
                <c:pt idx="74" formatCode="0.0">
                  <c:v>94.508872456575006</c:v>
                </c:pt>
                <c:pt idx="75" formatCode="0.0">
                  <c:v>77.654800720335814</c:v>
                </c:pt>
                <c:pt idx="76" formatCode="0.0">
                  <c:v>77.22097501798757</c:v>
                </c:pt>
                <c:pt idx="77" formatCode="0.0">
                  <c:v>77.243980926445445</c:v>
                </c:pt>
                <c:pt idx="78" formatCode="0.0">
                  <c:v>78.651606341761934</c:v>
                </c:pt>
                <c:pt idx="79" formatCode="0.0">
                  <c:v>79.34374047756944</c:v>
                </c:pt>
                <c:pt idx="80" formatCode="0.0">
                  <c:v>88.876877905965074</c:v>
                </c:pt>
                <c:pt idx="81" formatCode="0.0">
                  <c:v>97.313631855279212</c:v>
                </c:pt>
                <c:pt idx="82" formatCode="0.0">
                  <c:v>99.220838097929047</c:v>
                </c:pt>
                <c:pt idx="83" formatCode="0.0">
                  <c:v>95.73767161557744</c:v>
                </c:pt>
                <c:pt idx="84" formatCode="0.0">
                  <c:v>97.313238638609207</c:v>
                </c:pt>
                <c:pt idx="85" formatCode="0.0">
                  <c:v>96.037691305939305</c:v>
                </c:pt>
                <c:pt idx="86" formatCode="0.0">
                  <c:v>93.478995568953593</c:v>
                </c:pt>
                <c:pt idx="87" formatCode="0.0">
                  <c:v>94.78770150691895</c:v>
                </c:pt>
                <c:pt idx="88" formatCode="0.0">
                  <c:v>97.179664040595114</c:v>
                </c:pt>
                <c:pt idx="89" formatCode="0.0">
                  <c:v>99.212772898748952</c:v>
                </c:pt>
                <c:pt idx="90" formatCode="0.0">
                  <c:v>99.212772898748952</c:v>
                </c:pt>
                <c:pt idx="91" formatCode="0.0">
                  <c:v>98.943015969209995</c:v>
                </c:pt>
                <c:pt idx="92" formatCode="0.0">
                  <c:v>98.808664817271165</c:v>
                </c:pt>
                <c:pt idx="93" formatCode="0.0">
                  <c:v>98.999415135451258</c:v>
                </c:pt>
                <c:pt idx="94" formatCode="0.0">
                  <c:v>96.901161635470586</c:v>
                </c:pt>
                <c:pt idx="95" formatCode="0.0">
                  <c:v>95.852034885480279</c:v>
                </c:pt>
                <c:pt idx="96" formatCode="0.0">
                  <c:v>94.912309053269666</c:v>
                </c:pt>
                <c:pt idx="97" formatCode="0.0">
                  <c:v>93.846371868411822</c:v>
                </c:pt>
                <c:pt idx="98" formatCode="0.0">
                  <c:v>93.351547018902508</c:v>
                </c:pt>
                <c:pt idx="99" formatCode="0.0">
                  <c:v>95.254396298664318</c:v>
                </c:pt>
                <c:pt idx="100" formatCode="0.0">
                  <c:v>96.35772907432451</c:v>
                </c:pt>
                <c:pt idx="101" formatCode="0.0">
                  <c:v>96.781474940982477</c:v>
                </c:pt>
                <c:pt idx="102" formatCode="0.0">
                  <c:v>94.715644781167853</c:v>
                </c:pt>
                <c:pt idx="103" formatCode="0.0">
                  <c:v>96.225101130564823</c:v>
                </c:pt>
                <c:pt idx="104" formatCode="0.0">
                  <c:v>94.42749577732657</c:v>
                </c:pt>
                <c:pt idx="105" formatCode="0.0">
                  <c:v>91.990052351950069</c:v>
                </c:pt>
                <c:pt idx="106" formatCode="0.0">
                  <c:v>90.467294083507682</c:v>
                </c:pt>
                <c:pt idx="107" formatCode="0.0">
                  <c:v>90.294793327484541</c:v>
                </c:pt>
                <c:pt idx="108" formatCode="0.0">
                  <c:v>90.773983879565193</c:v>
                </c:pt>
                <c:pt idx="109" formatCode="0.0">
                  <c:v>91.096163059261954</c:v>
                </c:pt>
                <c:pt idx="110" formatCode="0.0">
                  <c:v>89.409197076683043</c:v>
                </c:pt>
                <c:pt idx="111" formatCode="0.0">
                  <c:v>88.482118351267687</c:v>
                </c:pt>
                <c:pt idx="112" formatCode="0.0">
                  <c:v>88.9561794959168</c:v>
                </c:pt>
                <c:pt idx="113" formatCode="0.0">
                  <c:v>90.027506226607017</c:v>
                </c:pt>
                <c:pt idx="114" formatCode="0.0">
                  <c:v>90.173688260924251</c:v>
                </c:pt>
                <c:pt idx="115" formatCode="0.0">
                  <c:v>91.831015864717372</c:v>
                </c:pt>
                <c:pt idx="116" formatCode="0.0">
                  <c:v>91.831015864717372</c:v>
                </c:pt>
                <c:pt idx="117" formatCode="0.0">
                  <c:v>91.605016646018285</c:v>
                </c:pt>
                <c:pt idx="118" formatCode="0.0">
                  <c:v>90.170604450922525</c:v>
                </c:pt>
                <c:pt idx="119" formatCode="0.0">
                  <c:v>90.167556499176641</c:v>
                </c:pt>
                <c:pt idx="120" formatCode="0.0">
                  <c:v>91.061041782405454</c:v>
                </c:pt>
                <c:pt idx="121" formatCode="0.0">
                  <c:v>92.237291916829562</c:v>
                </c:pt>
                <c:pt idx="122" formatCode="0.0">
                  <c:v>92.516806597321448</c:v>
                </c:pt>
                <c:pt idx="123" formatCode="0.0">
                  <c:v>93.451753118816384</c:v>
                </c:pt>
                <c:pt idx="124" formatCode="0.0">
                  <c:v>95.941137248854531</c:v>
                </c:pt>
                <c:pt idx="125" formatCode="0.0">
                  <c:v>97.632508917014576</c:v>
                </c:pt>
                <c:pt idx="126" formatCode="0.0">
                  <c:v>101.59443462561025</c:v>
                </c:pt>
                <c:pt idx="127" formatCode="0.0">
                  <c:v>105.45508791497531</c:v>
                </c:pt>
                <c:pt idx="128" formatCode="0.0">
                  <c:v>106.88305119073667</c:v>
                </c:pt>
                <c:pt idx="129" formatCode="0.0">
                  <c:v>106.84176546924587</c:v>
                </c:pt>
                <c:pt idx="130" formatCode="0.0">
                  <c:v>107.62711632459545</c:v>
                </c:pt>
                <c:pt idx="131" formatCode="0.0">
                  <c:v>108.56050692647652</c:v>
                </c:pt>
                <c:pt idx="132" formatCode="0.0">
                  <c:v>109.14407960730369</c:v>
                </c:pt>
                <c:pt idx="133" formatCode="0.0">
                  <c:v>111.98983510913743</c:v>
                </c:pt>
                <c:pt idx="134" formatCode="0.0">
                  <c:v>112.43766788813643</c:v>
                </c:pt>
                <c:pt idx="135" formatCode="0.0">
                  <c:v>113.82065520023367</c:v>
                </c:pt>
                <c:pt idx="136" formatCode="0.0">
                  <c:v>117.1764201746096</c:v>
                </c:pt>
                <c:pt idx="137" formatCode="0.0">
                  <c:v>120.30590598289332</c:v>
                </c:pt>
                <c:pt idx="138" formatCode="0.0">
                  <c:v>125.23237928426995</c:v>
                </c:pt>
                <c:pt idx="139" formatCode="0.0">
                  <c:v>127.01733337897163</c:v>
                </c:pt>
                <c:pt idx="140" formatCode="0.0">
                  <c:v>128.2085197338325</c:v>
                </c:pt>
                <c:pt idx="141" formatCode="0.0">
                  <c:v>132.00121963679646</c:v>
                </c:pt>
                <c:pt idx="142" formatCode="0.0">
                  <c:v>131.64349275431192</c:v>
                </c:pt>
                <c:pt idx="143" formatCode="0.0">
                  <c:v>133.07440028425009</c:v>
                </c:pt>
                <c:pt idx="144" formatCode="0.0">
                  <c:v>134.29067168469751</c:v>
                </c:pt>
                <c:pt idx="145" formatCode="0.0">
                  <c:v>134.18494351720767</c:v>
                </c:pt>
                <c:pt idx="146" formatCode="0.0">
                  <c:v>133.61576029974339</c:v>
                </c:pt>
                <c:pt idx="147" formatCode="0.0">
                  <c:v>132.80679685945228</c:v>
                </c:pt>
                <c:pt idx="148" formatCode="0.0">
                  <c:v>133.01906131900387</c:v>
                </c:pt>
                <c:pt idx="149" formatCode="0.0">
                  <c:v>134.85868663511772</c:v>
                </c:pt>
                <c:pt idx="150" formatCode="0.0">
                  <c:v>137.63600769562441</c:v>
                </c:pt>
                <c:pt idx="151" formatCode="0.0">
                  <c:v>138.69737069767862</c:v>
                </c:pt>
                <c:pt idx="152" formatCode="0.0">
                  <c:v>139.39574617954003</c:v>
                </c:pt>
                <c:pt idx="153" formatCode="0.0">
                  <c:v>140.51314695051832</c:v>
                </c:pt>
                <c:pt idx="154" formatCode="0.0">
                  <c:v>142.843095921328</c:v>
                </c:pt>
                <c:pt idx="155" formatCode="0.0">
                  <c:v>143.12491691555692</c:v>
                </c:pt>
                <c:pt idx="156" formatCode="0.0">
                  <c:v>142.33851627316378</c:v>
                </c:pt>
                <c:pt idx="157" formatCode="0.0">
                  <c:v>143.65689466870589</c:v>
                </c:pt>
                <c:pt idx="158" formatCode="0.0">
                  <c:v>144.8401152158803</c:v>
                </c:pt>
                <c:pt idx="159" formatCode="0.0">
                  <c:v>145.60572851111081</c:v>
                </c:pt>
                <c:pt idx="160" formatCode="0.0">
                  <c:v>146.96464508230127</c:v>
                </c:pt>
                <c:pt idx="161" formatCode="0.0">
                  <c:v>147.92484248993273</c:v>
                </c:pt>
                <c:pt idx="162" formatCode="0.0">
                  <c:v>148.25114728954287</c:v>
                </c:pt>
                <c:pt idx="163" formatCode="0.0">
                  <c:v>150.21837229871085</c:v>
                </c:pt>
                <c:pt idx="164" formatCode="0.0">
                  <c:v>149.93761608202968</c:v>
                </c:pt>
                <c:pt idx="165" formatCode="0.0">
                  <c:v>135.58976221629803</c:v>
                </c:pt>
                <c:pt idx="166" formatCode="0.0">
                  <c:v>132.92633546581021</c:v>
                </c:pt>
                <c:pt idx="167" formatCode="0.0">
                  <c:v>142.97182025909026</c:v>
                </c:pt>
                <c:pt idx="168" formatCode="0.0">
                  <c:v>134.49714101391206</c:v>
                </c:pt>
                <c:pt idx="169" formatCode="0.0">
                  <c:v>130.40119158140863</c:v>
                </c:pt>
                <c:pt idx="170" formatCode="0.0">
                  <c:v>128.95977478145281</c:v>
                </c:pt>
                <c:pt idx="171" formatCode="0.0">
                  <c:v>130.04578120789253</c:v>
                </c:pt>
                <c:pt idx="172" formatCode="0.0">
                  <c:v>127.75097119149849</c:v>
                </c:pt>
                <c:pt idx="173" formatCode="0.0">
                  <c:v>122.80173744748497</c:v>
                </c:pt>
                <c:pt idx="174" formatCode="0.0">
                  <c:v>124.23849408795327</c:v>
                </c:pt>
                <c:pt idx="175" formatCode="0.0">
                  <c:v>124.63320589376056</c:v>
                </c:pt>
                <c:pt idx="176" formatCode="0.0">
                  <c:v>122.84396790923159</c:v>
                </c:pt>
                <c:pt idx="177" formatCode="0.0">
                  <c:v>119.11414928061271</c:v>
                </c:pt>
                <c:pt idx="178" formatCode="0.0">
                  <c:v>117.91797208307528</c:v>
                </c:pt>
                <c:pt idx="179" formatCode="0.0">
                  <c:v>117.37283658773758</c:v>
                </c:pt>
                <c:pt idx="180" formatCode="0.0">
                  <c:v>116.8620263704796</c:v>
                </c:pt>
                <c:pt idx="181" formatCode="0.0">
                  <c:v>116.79349069691487</c:v>
                </c:pt>
                <c:pt idx="182" formatCode="0.0">
                  <c:v>113.98874344714474</c:v>
                </c:pt>
                <c:pt idx="183" formatCode="0.0">
                  <c:v>112.11573755557987</c:v>
                </c:pt>
                <c:pt idx="184" formatCode="0.0">
                  <c:v>117.27778385988184</c:v>
                </c:pt>
                <c:pt idx="185" formatCode="0.0">
                  <c:v>117.32477015149236</c:v>
                </c:pt>
                <c:pt idx="186" formatCode="0.0">
                  <c:v>116.32845498996984</c:v>
                </c:pt>
                <c:pt idx="187" formatCode="0.0">
                  <c:v>120.22749781756978</c:v>
                </c:pt>
                <c:pt idx="188" formatCode="0.0">
                  <c:v>119.40556740487274</c:v>
                </c:pt>
                <c:pt idx="189" formatCode="0.0">
                  <c:v>118.85652325799563</c:v>
                </c:pt>
                <c:pt idx="190" formatCode="0.0">
                  <c:v>91.619558095188282</c:v>
                </c:pt>
                <c:pt idx="191" formatCode="0.0">
                  <c:v>87.349408228472768</c:v>
                </c:pt>
                <c:pt idx="192" formatCode="0.0">
                  <c:v>88.461987217737402</c:v>
                </c:pt>
                <c:pt idx="193" formatCode="0.0">
                  <c:v>87.748584095013712</c:v>
                </c:pt>
                <c:pt idx="194" formatCode="0.0">
                  <c:v>87.793292013157114</c:v>
                </c:pt>
                <c:pt idx="195" formatCode="0.0">
                  <c:v>89.154885297519655</c:v>
                </c:pt>
                <c:pt idx="196" formatCode="0.0">
                  <c:v>89.978047146229713</c:v>
                </c:pt>
                <c:pt idx="197" formatCode="0.0">
                  <c:v>91.44110482340416</c:v>
                </c:pt>
                <c:pt idx="198" formatCode="0.0">
                  <c:v>93.821108535540247</c:v>
                </c:pt>
                <c:pt idx="199" formatCode="0.0">
                  <c:v>83.106910268909232</c:v>
                </c:pt>
                <c:pt idx="200" formatCode="0.0">
                  <c:v>82.798720713035422</c:v>
                </c:pt>
                <c:pt idx="201" formatCode="0.0">
                  <c:v>80.362414636204917</c:v>
                </c:pt>
                <c:pt idx="202" formatCode="0.0">
                  <c:v>79.575622038580519</c:v>
                </c:pt>
                <c:pt idx="203" formatCode="0.0">
                  <c:v>80.868268512577686</c:v>
                </c:pt>
                <c:pt idx="204" formatCode="0.0">
                  <c:v>81.759942448951534</c:v>
                </c:pt>
                <c:pt idx="205" formatCode="0.0">
                  <c:v>81.372847692683266</c:v>
                </c:pt>
                <c:pt idx="206" formatCode="0.0">
                  <c:v>81.437221144980498</c:v>
                </c:pt>
                <c:pt idx="207" formatCode="0.0">
                  <c:v>79.882863822513258</c:v>
                </c:pt>
                <c:pt idx="208" formatCode="0.0">
                  <c:v>80.152132619755093</c:v>
                </c:pt>
                <c:pt idx="209" formatCode="0.0">
                  <c:v>83.705268395682381</c:v>
                </c:pt>
                <c:pt idx="210" formatCode="0.0">
                  <c:v>84.586666417617835</c:v>
                </c:pt>
                <c:pt idx="211" formatCode="0.0">
                  <c:v>83.516531532320514</c:v>
                </c:pt>
                <c:pt idx="212" formatCode="0.0">
                  <c:v>82.266990843440411</c:v>
                </c:pt>
                <c:pt idx="213" formatCode="0.0">
                  <c:v>80.710573330768426</c:v>
                </c:pt>
                <c:pt idx="214" formatCode="0.0">
                  <c:v>80.340495906700951</c:v>
                </c:pt>
                <c:pt idx="215" formatCode="0.0">
                  <c:v>81.305476070113386</c:v>
                </c:pt>
                <c:pt idx="216" formatCode="0.0">
                  <c:v>82.043979510369141</c:v>
                </c:pt>
                <c:pt idx="217" formatCode="0.0">
                  <c:v>82.180634503735746</c:v>
                </c:pt>
                <c:pt idx="218" formatCode="0.0">
                  <c:v>81.08991487274433</c:v>
                </c:pt>
                <c:pt idx="219" formatCode="0.0">
                  <c:v>81.034743576663871</c:v>
                </c:pt>
                <c:pt idx="220" formatCode="0.0">
                  <c:v>83.355283476054836</c:v>
                </c:pt>
                <c:pt idx="221" formatCode="0.0">
                  <c:v>87.236056361614132</c:v>
                </c:pt>
                <c:pt idx="222" formatCode="0.0">
                  <c:v>89.710769610046043</c:v>
                </c:pt>
                <c:pt idx="223" formatCode="0.0">
                  <c:v>92.084657020579613</c:v>
                </c:pt>
                <c:pt idx="224" formatCode="0.0">
                  <c:v>94.171695033891794</c:v>
                </c:pt>
                <c:pt idx="225" formatCode="0.0">
                  <c:v>94.015337334160051</c:v>
                </c:pt>
                <c:pt idx="226" formatCode="0.0">
                  <c:v>93.1705773569835</c:v>
                </c:pt>
                <c:pt idx="227" formatCode="0.0">
                  <c:v>94.226334607487544</c:v>
                </c:pt>
                <c:pt idx="228" formatCode="0.0">
                  <c:v>94.596228652095832</c:v>
                </c:pt>
                <c:pt idx="229" formatCode="0.0">
                  <c:v>96.625782904087686</c:v>
                </c:pt>
                <c:pt idx="230" formatCode="0.0">
                  <c:v>96.337849108495675</c:v>
                </c:pt>
                <c:pt idx="231" formatCode="0.0">
                  <c:v>96.779347595070092</c:v>
                </c:pt>
                <c:pt idx="232" formatCode="0.0">
                  <c:v>96.871444540091943</c:v>
                </c:pt>
                <c:pt idx="233" formatCode="0.0">
                  <c:v>97.792413990310479</c:v>
                </c:pt>
                <c:pt idx="234" formatCode="0.0">
                  <c:v>99.094341216666365</c:v>
                </c:pt>
                <c:pt idx="235" formatCode="0.0">
                  <c:v>98.483108478198318</c:v>
                </c:pt>
                <c:pt idx="236" formatCode="0.0">
                  <c:v>98.882658722733822</c:v>
                </c:pt>
                <c:pt idx="237" formatCode="0.0">
                  <c:v>97.324046131699333</c:v>
                </c:pt>
                <c:pt idx="238" formatCode="0.0">
                  <c:v>96.895680578255607</c:v>
                </c:pt>
                <c:pt idx="239" formatCode="0.0">
                  <c:v>95.964394436116052</c:v>
                </c:pt>
                <c:pt idx="240" formatCode="0.0">
                  <c:v>97.171067696643874</c:v>
                </c:pt>
                <c:pt idx="241" formatCode="0.0">
                  <c:v>97.341358986534516</c:v>
                </c:pt>
                <c:pt idx="242" formatCode="0.0">
                  <c:v>97.46435297887885</c:v>
                </c:pt>
                <c:pt idx="243" formatCode="0.0">
                  <c:v>96.049667947099877</c:v>
                </c:pt>
                <c:pt idx="244" formatCode="0.0">
                  <c:v>95.280277842097277</c:v>
                </c:pt>
                <c:pt idx="245" formatCode="0.0">
                  <c:v>95.387209018248981</c:v>
                </c:pt>
                <c:pt idx="246" formatCode="0.0">
                  <c:v>96.368435851990625</c:v>
                </c:pt>
                <c:pt idx="247" formatCode="0.0">
                  <c:v>97.400734382283005</c:v>
                </c:pt>
                <c:pt idx="248" formatCode="0.0">
                  <c:v>97.313712197467026</c:v>
                </c:pt>
                <c:pt idx="249" formatCode="0.0">
                  <c:v>97.290190283392363</c:v>
                </c:pt>
                <c:pt idx="250" formatCode="0.0">
                  <c:v>97.277544807205416</c:v>
                </c:pt>
                <c:pt idx="251" formatCode="0.0">
                  <c:v>97.633711762324879</c:v>
                </c:pt>
                <c:pt idx="252" formatCode="0.0">
                  <c:v>99.043595170722625</c:v>
                </c:pt>
                <c:pt idx="253" formatCode="0.0">
                  <c:v>98.070070047419605</c:v>
                </c:pt>
                <c:pt idx="254" formatCode="0.0">
                  <c:v>97.734213643147598</c:v>
                </c:pt>
                <c:pt idx="255" formatCode="0.0">
                  <c:v>94.566555700427244</c:v>
                </c:pt>
                <c:pt idx="256" formatCode="0.0">
                  <c:v>97.67148070113484</c:v>
                </c:pt>
                <c:pt idx="257" formatCode="0.0">
                  <c:v>98.656320435958463</c:v>
                </c:pt>
                <c:pt idx="258" formatCode="0.0">
                  <c:v>81.95515072102863</c:v>
                </c:pt>
                <c:pt idx="259" formatCode="0.0">
                  <c:v>72.953483207457836</c:v>
                </c:pt>
                <c:pt idx="260" formatCode="0.0">
                  <c:v>74.338758051449034</c:v>
                </c:pt>
                <c:pt idx="261" formatCode="0.0">
                  <c:v>74.220822299648603</c:v>
                </c:pt>
                <c:pt idx="262" formatCode="0.0">
                  <c:v>74.763942883592989</c:v>
                </c:pt>
                <c:pt idx="263" formatCode="0.0">
                  <c:v>74.815616064150205</c:v>
                </c:pt>
                <c:pt idx="264" formatCode="0.0">
                  <c:v>76.832898690536581</c:v>
                </c:pt>
                <c:pt idx="265" formatCode="0.0">
                  <c:v>77.353181917452801</c:v>
                </c:pt>
                <c:pt idx="266" formatCode="0.0">
                  <c:v>78.864093610898038</c:v>
                </c:pt>
                <c:pt idx="267" formatCode="0.0">
                  <c:v>78.905327108060987</c:v>
                </c:pt>
                <c:pt idx="268" formatCode="0.0">
                  <c:v>79.437690416020544</c:v>
                </c:pt>
                <c:pt idx="269" formatCode="0.0">
                  <c:v>81.318557686898799</c:v>
                </c:pt>
                <c:pt idx="270" formatCode="0.0">
                  <c:v>81.915563328079884</c:v>
                </c:pt>
                <c:pt idx="271" formatCode="0.0">
                  <c:v>82.331797892446417</c:v>
                </c:pt>
                <c:pt idx="272" formatCode="0.0">
                  <c:v>82.279956403382727</c:v>
                </c:pt>
                <c:pt idx="273" formatCode="0.0">
                  <c:v>83.518892859412404</c:v>
                </c:pt>
                <c:pt idx="274" formatCode="0.0">
                  <c:v>84.106383735921085</c:v>
                </c:pt>
                <c:pt idx="275" formatCode="0.0">
                  <c:v>83.53809735932704</c:v>
                </c:pt>
                <c:pt idx="276" formatCode="0.0">
                  <c:v>84.403777124708668</c:v>
                </c:pt>
                <c:pt idx="277" formatCode="0.0">
                  <c:v>84.834660668946654</c:v>
                </c:pt>
                <c:pt idx="278" formatCode="0.0">
                  <c:v>84.834660668946654</c:v>
                </c:pt>
                <c:pt idx="279" formatCode="0.0">
                  <c:v>85.557531020770057</c:v>
                </c:pt>
                <c:pt idx="280" formatCode="0.0">
                  <c:v>86.058639226539995</c:v>
                </c:pt>
                <c:pt idx="281" formatCode="0.0">
                  <c:v>85.699401522729687</c:v>
                </c:pt>
                <c:pt idx="282" formatCode="0.0">
                  <c:v>85.626561776695709</c:v>
                </c:pt>
                <c:pt idx="283" formatCode="0.0">
                  <c:v>84.497582907866132</c:v>
                </c:pt>
                <c:pt idx="284" formatCode="0.0">
                  <c:v>83.792849105465237</c:v>
                </c:pt>
                <c:pt idx="285" formatCode="0.0">
                  <c:v>83.151121305265761</c:v>
                </c:pt>
                <c:pt idx="286" formatCode="0.0">
                  <c:v>82.814799134304266</c:v>
                </c:pt>
                <c:pt idx="287" formatCode="0.0">
                  <c:v>82.273525937347998</c:v>
                </c:pt>
                <c:pt idx="288" formatCode="0.0">
                  <c:v>81.715266219367706</c:v>
                </c:pt>
                <c:pt idx="289" formatCode="0.0">
                  <c:v>82.283754637392434</c:v>
                </c:pt>
                <c:pt idx="290" formatCode="0.0">
                  <c:v>82.640563576604549</c:v>
                </c:pt>
                <c:pt idx="291" formatCode="0.0">
                  <c:v>82.589572971236848</c:v>
                </c:pt>
                <c:pt idx="292" formatCode="0.0">
                  <c:v>82.658455017084435</c:v>
                </c:pt>
                <c:pt idx="293" formatCode="0.0">
                  <c:v>83.140629338017419</c:v>
                </c:pt>
                <c:pt idx="294" formatCode="0.0">
                  <c:v>84.040525647595175</c:v>
                </c:pt>
                <c:pt idx="295" formatCode="0.0">
                  <c:v>85.207090713444543</c:v>
                </c:pt>
                <c:pt idx="296" formatCode="0.0">
                  <c:v>84.795791809460823</c:v>
                </c:pt>
                <c:pt idx="297" formatCode="0.0">
                  <c:v>85.413736850987263</c:v>
                </c:pt>
                <c:pt idx="298" formatCode="0.0">
                  <c:v>86.569814499448086</c:v>
                </c:pt>
                <c:pt idx="299" formatCode="0.0">
                  <c:v>86.232398865533483</c:v>
                </c:pt>
                <c:pt idx="300" formatCode="0.0">
                  <c:v>86.577225253604865</c:v>
                </c:pt>
                <c:pt idx="301" formatCode="0.0">
                  <c:v>86.232398865533455</c:v>
                </c:pt>
                <c:pt idx="302" formatCode="0.0">
                  <c:v>86.093782526552459</c:v>
                </c:pt>
                <c:pt idx="303" formatCode="0.0">
                  <c:v>86.905087811877507</c:v>
                </c:pt>
                <c:pt idx="304" formatCode="0.0">
                  <c:v>86.633933091715647</c:v>
                </c:pt>
                <c:pt idx="305" formatCode="0.0">
                  <c:v>86.62623469272053</c:v>
                </c:pt>
                <c:pt idx="306" formatCode="0.0">
                  <c:v>87.778832412525688</c:v>
                </c:pt>
                <c:pt idx="307" formatCode="0.0">
                  <c:v>88.175537490490797</c:v>
                </c:pt>
                <c:pt idx="308" formatCode="0.0">
                  <c:v>88.251851524833356</c:v>
                </c:pt>
                <c:pt idx="309" formatCode="0.0">
                  <c:v>88.049129048130084</c:v>
                </c:pt>
                <c:pt idx="310" formatCode="0.0">
                  <c:v>87.643684094723497</c:v>
                </c:pt>
                <c:pt idx="311" formatCode="0.0">
                  <c:v>86.427349234503737</c:v>
                </c:pt>
                <c:pt idx="312" formatCode="0.0">
                  <c:v>87.379608572160791</c:v>
                </c:pt>
                <c:pt idx="313" formatCode="0.0">
                  <c:v>88.251851524833356</c:v>
                </c:pt>
                <c:pt idx="314" formatCode="0.0">
                  <c:v>88.657296478239928</c:v>
                </c:pt>
                <c:pt idx="315" formatCode="0.0">
                  <c:v>88.512342446527796</c:v>
                </c:pt>
                <c:pt idx="316" formatCode="0.0">
                  <c:v>88.444981455320416</c:v>
                </c:pt>
                <c:pt idx="317" formatCode="0.0">
                  <c:v>88.916508393772247</c:v>
                </c:pt>
                <c:pt idx="318" formatCode="0.0">
                  <c:v>88.6368967321566</c:v>
                </c:pt>
                <c:pt idx="319" formatCode="0.0">
                  <c:v>87.831106761864291</c:v>
                </c:pt>
                <c:pt idx="320" formatCode="0.0">
                  <c:v>88.175537490490811</c:v>
                </c:pt>
                <c:pt idx="321" formatCode="0.0">
                  <c:v>88.108176499283402</c:v>
                </c:pt>
                <c:pt idx="322" formatCode="0.0">
                  <c:v>88.657296478239971</c:v>
                </c:pt>
                <c:pt idx="323" formatCode="0.0">
                  <c:v>86.963039648757544</c:v>
                </c:pt>
                <c:pt idx="324" formatCode="0.0">
                  <c:v>87.981554889228988</c:v>
                </c:pt>
                <c:pt idx="325" formatCode="0.0">
                  <c:v>88.9387482130915</c:v>
                </c:pt>
                <c:pt idx="326" formatCode="0.0">
                  <c:v>89.209902933253389</c:v>
                </c:pt>
                <c:pt idx="327" formatCode="0.0">
                  <c:v>89.535760543954211</c:v>
                </c:pt>
                <c:pt idx="328" formatCode="0.0">
                  <c:v>89.603334702855292</c:v>
                </c:pt>
                <c:pt idx="329" formatCode="0.0">
                  <c:v>91.18856497141563</c:v>
                </c:pt>
                <c:pt idx="330" formatCode="0.0">
                  <c:v>93.068741568764395</c:v>
                </c:pt>
                <c:pt idx="331" formatCode="0.0">
                  <c:v>93.025528857423794</c:v>
                </c:pt>
                <c:pt idx="332" formatCode="0.0">
                  <c:v>92.958167866216414</c:v>
                </c:pt>
                <c:pt idx="333" formatCode="0.0">
                  <c:v>93.631777778290427</c:v>
                </c:pt>
                <c:pt idx="334" formatCode="0.0">
                  <c:v>94.265951667031032</c:v>
                </c:pt>
                <c:pt idx="335" formatCode="0.0">
                  <c:v>94.738970779338715</c:v>
                </c:pt>
                <c:pt idx="336" formatCode="0.0">
                  <c:v>93.362333813460836</c:v>
                </c:pt>
                <c:pt idx="337" formatCode="0.0">
                  <c:v>93.025528857423822</c:v>
                </c:pt>
                <c:pt idx="338" formatCode="0.0">
                  <c:v>93.429694804668216</c:v>
                </c:pt>
                <c:pt idx="339" formatCode="0.0">
                  <c:v>93.404487389719534</c:v>
                </c:pt>
                <c:pt idx="340" formatCode="0.0">
                  <c:v>93.27018906133749</c:v>
                </c:pt>
                <c:pt idx="341" formatCode="0.0">
                  <c:v>93.068741568764395</c:v>
                </c:pt>
                <c:pt idx="342" formatCode="0.0">
                  <c:v>94.265951667031018</c:v>
                </c:pt>
                <c:pt idx="343" formatCode="0.0">
                  <c:v>94.565208656450167</c:v>
                </c:pt>
                <c:pt idx="344" formatCode="0.0">
                  <c:v>95.23768102554169</c:v>
                </c:pt>
                <c:pt idx="345" formatCode="0.0">
                  <c:v>94.361842616328744</c:v>
                </c:pt>
                <c:pt idx="346" formatCode="0.0">
                  <c:v>93.68395581592408</c:v>
                </c:pt>
                <c:pt idx="347" formatCode="0.0">
                  <c:v>93.412801095762234</c:v>
                </c:pt>
                <c:pt idx="348" formatCode="0.0">
                  <c:v>93.480589775802684</c:v>
                </c:pt>
                <c:pt idx="349" formatCode="0.0">
                  <c:v>93.95511053608594</c:v>
                </c:pt>
                <c:pt idx="350" formatCode="0.0">
                  <c:v>93.725358395822198</c:v>
                </c:pt>
                <c:pt idx="351" formatCode="0.0">
                  <c:v>93.09288984863116</c:v>
                </c:pt>
                <c:pt idx="352" formatCode="0.0">
                  <c:v>93.631777778290413</c:v>
                </c:pt>
                <c:pt idx="353" formatCode="0.0">
                  <c:v>94.440109672779244</c:v>
                </c:pt>
                <c:pt idx="354" formatCode="0.0">
                  <c:v>95.482286527250764</c:v>
                </c:pt>
                <c:pt idx="355" formatCode="0.0">
                  <c:v>95.649827537097607</c:v>
                </c:pt>
                <c:pt idx="356" formatCode="0.0">
                  <c:v>95.785404897178523</c:v>
                </c:pt>
                <c:pt idx="357" formatCode="0.0">
                  <c:v>96.022879798459527</c:v>
                </c:pt>
                <c:pt idx="358" formatCode="0.0">
                  <c:v>96.225602275162842</c:v>
                </c:pt>
                <c:pt idx="359" formatCode="0.0">
                  <c:v>95.789229963763916</c:v>
                </c:pt>
                <c:pt idx="360" formatCode="0.0">
                  <c:v>95.989412470549567</c:v>
                </c:pt>
                <c:pt idx="361" formatCode="0.0">
                  <c:v>95.989412470549567</c:v>
                </c:pt>
                <c:pt idx="362" formatCode="0.0">
                  <c:v>95.887731480657365</c:v>
                </c:pt>
                <c:pt idx="363" formatCode="0.0">
                  <c:v>95.685009003954065</c:v>
                </c:pt>
                <c:pt idx="364" formatCode="0.0">
                  <c:v>96.395503017542751</c:v>
                </c:pt>
                <c:pt idx="365" formatCode="0.0">
                  <c:v>96.395503017542751</c:v>
                </c:pt>
                <c:pt idx="366" formatCode="0.0">
                  <c:v>96.838504200482362</c:v>
                </c:pt>
                <c:pt idx="367" formatCode="0.0">
                  <c:v>96.802235097785555</c:v>
                </c:pt>
                <c:pt idx="368" formatCode="0.0">
                  <c:v>96.090453957360637</c:v>
                </c:pt>
                <c:pt idx="369" formatCode="0.0">
                  <c:v>96.056773461756961</c:v>
                </c:pt>
                <c:pt idx="370" formatCode="0.0">
                  <c:v>96.02287979845957</c:v>
                </c:pt>
                <c:pt idx="371" formatCode="0.0">
                  <c:v>95.95530563955846</c:v>
                </c:pt>
                <c:pt idx="372" formatCode="0.0">
                  <c:v>95.617434845052983</c:v>
                </c:pt>
                <c:pt idx="373" formatCode="0.0">
                  <c:v>95.248441567268102</c:v>
                </c:pt>
                <c:pt idx="374" formatCode="0.0">
                  <c:v>96.225602275162842</c:v>
                </c:pt>
                <c:pt idx="375" formatCode="0.0">
                  <c:v>96.761945599270931</c:v>
                </c:pt>
                <c:pt idx="376" formatCode="0.0">
                  <c:v>99.198865266811126</c:v>
                </c:pt>
                <c:pt idx="377" formatCode="0.0">
                  <c:v>98.996142790107839</c:v>
                </c:pt>
                <c:pt idx="378" formatCode="0.0">
                  <c:v>99.536736061316617</c:v>
                </c:pt>
                <c:pt idx="379" formatCode="0.0">
                  <c:v>100.12388041976838</c:v>
                </c:pt>
                <c:pt idx="380" formatCode="0.0">
                  <c:v>100.19166909980888</c:v>
                </c:pt>
                <c:pt idx="381" formatCode="0.0">
                  <c:v>100.82064508043746</c:v>
                </c:pt>
                <c:pt idx="382" formatCode="0.0">
                  <c:v>101.90183162285504</c:v>
                </c:pt>
                <c:pt idx="383" formatCode="0.0">
                  <c:v>100.16579392540856</c:v>
                </c:pt>
                <c:pt idx="384" formatCode="0.0">
                  <c:v>100.03107194299376</c:v>
                </c:pt>
                <c:pt idx="385" formatCode="0.0">
                  <c:v>101.0414868111048</c:v>
                </c:pt>
                <c:pt idx="386" formatCode="0.0">
                  <c:v>101.24356978472701</c:v>
                </c:pt>
                <c:pt idx="387" formatCode="0.0">
                  <c:v>100.45514962977744</c:v>
                </c:pt>
                <c:pt idx="388" formatCode="0.0">
                  <c:v>100.54187519606805</c:v>
                </c:pt>
                <c:pt idx="389" formatCode="0.0">
                  <c:v>100.87656852228666</c:v>
                </c:pt>
                <c:pt idx="390" formatCode="0.0">
                  <c:v>101.02843561905834</c:v>
                </c:pt>
                <c:pt idx="391" formatCode="0.0">
                  <c:v>100.78022689193587</c:v>
                </c:pt>
                <c:pt idx="392" formatCode="0.0">
                  <c:v>99.978887965237377</c:v>
                </c:pt>
                <c:pt idx="393" formatCode="0.0">
                  <c:v>99.517548337184209</c:v>
                </c:pt>
                <c:pt idx="394" formatCode="0.0">
                  <c:v>99.253925692582385</c:v>
                </c:pt>
                <c:pt idx="395" formatCode="0.0">
                  <c:v>99.649359659485114</c:v>
                </c:pt>
                <c:pt idx="396" formatCode="0.0">
                  <c:v>99.27704337064749</c:v>
                </c:pt>
                <c:pt idx="397" formatCode="0.0">
                  <c:v>98.645005903057339</c:v>
                </c:pt>
                <c:pt idx="398" formatCode="0.0">
                  <c:v>98.043511964624088</c:v>
                </c:pt>
                <c:pt idx="399" formatCode="0.0">
                  <c:v>98.070027645776364</c:v>
                </c:pt>
                <c:pt idx="400" formatCode="0.0">
                  <c:v>97.119535124240002</c:v>
                </c:pt>
                <c:pt idx="401" formatCode="0.0">
                  <c:v>96.926582405450119</c:v>
                </c:pt>
                <c:pt idx="402" formatCode="0.0">
                  <c:v>97.505440561819753</c:v>
                </c:pt>
                <c:pt idx="403" formatCode="0.0">
                  <c:v>97.505440561819753</c:v>
                </c:pt>
                <c:pt idx="404" formatCode="0.0">
                  <c:v>97.597377993395327</c:v>
                </c:pt>
                <c:pt idx="405" formatCode="0.0">
                  <c:v>97.652123026651097</c:v>
                </c:pt>
                <c:pt idx="406" formatCode="0.0">
                  <c:v>97.93345869596078</c:v>
                </c:pt>
                <c:pt idx="407" formatCode="0.0">
                  <c:v>97.93345869596078</c:v>
                </c:pt>
                <c:pt idx="408" formatCode="0.0">
                  <c:v>98.839548781157347</c:v>
                </c:pt>
                <c:pt idx="409" formatCode="0.0">
                  <c:v>99.264613097093275</c:v>
                </c:pt>
                <c:pt idx="410" formatCode="0.0">
                  <c:v>99.328737524158541</c:v>
                </c:pt>
                <c:pt idx="411" formatCode="0.0">
                  <c:v>99.798535347598076</c:v>
                </c:pt>
                <c:pt idx="412" formatCode="0.0">
                  <c:v>100.43785972522521</c:v>
                </c:pt>
                <c:pt idx="413" formatCode="0.0">
                  <c:v>100.93184820079118</c:v>
                </c:pt>
                <c:pt idx="414" formatCode="0.0">
                  <c:v>101.41268453908749</c:v>
                </c:pt>
                <c:pt idx="415" formatCode="0.0">
                  <c:v>100.16235507600749</c:v>
                </c:pt>
                <c:pt idx="416" formatCode="0.0">
                  <c:v>99.054438109279147</c:v>
                </c:pt>
                <c:pt idx="417" formatCode="0.0">
                  <c:v>99.755595650593236</c:v>
                </c:pt>
                <c:pt idx="418" formatCode="0.0">
                  <c:v>100.43785972522518</c:v>
                </c:pt>
                <c:pt idx="419" formatCode="0.0">
                  <c:v>101.20504897837779</c:v>
                </c:pt>
                <c:pt idx="420" formatCode="0.0">
                  <c:v>101.52471116719137</c:v>
                </c:pt>
                <c:pt idx="421" formatCode="0.0">
                  <c:v>101.33291385390319</c:v>
                </c:pt>
                <c:pt idx="422" formatCode="0.0">
                  <c:v>99.860570680382622</c:v>
                </c:pt>
                <c:pt idx="423" formatCode="0.0">
                  <c:v>99.737974305606585</c:v>
                </c:pt>
                <c:pt idx="424" formatCode="0.0">
                  <c:v>99.15128033910301</c:v>
                </c:pt>
                <c:pt idx="425" formatCode="0.0">
                  <c:v>99.673923414501232</c:v>
                </c:pt>
                <c:pt idx="426" formatCode="0.0">
                  <c:v>100.42476276225641</c:v>
                </c:pt>
                <c:pt idx="427" formatCode="0.0">
                  <c:v>100.87976701612264</c:v>
                </c:pt>
                <c:pt idx="428" formatCode="0.0">
                  <c:v>100.06873611246799</c:v>
                </c:pt>
                <c:pt idx="429" formatCode="0.0">
                  <c:v>99.528170100882065</c:v>
                </c:pt>
                <c:pt idx="430" formatCode="0.0">
                  <c:v>100.31828408282325</c:v>
                </c:pt>
                <c:pt idx="431" formatCode="0.0">
                  <c:v>100.04515963271061</c:v>
                </c:pt>
                <c:pt idx="432" formatCode="0.0">
                  <c:v>99.735038245132444</c:v>
                </c:pt>
                <c:pt idx="433" formatCode="0.0">
                  <c:v>99.631484668758503</c:v>
                </c:pt>
                <c:pt idx="434" formatCode="0.0">
                  <c:v>99.15853513388889</c:v>
                </c:pt>
                <c:pt idx="435" formatCode="0.0">
                  <c:v>99.017837978687339</c:v>
                </c:pt>
                <c:pt idx="436" formatCode="0.0">
                  <c:v>98.805378523416394</c:v>
                </c:pt>
                <c:pt idx="437" formatCode="0.0">
                  <c:v>98.340951946268206</c:v>
                </c:pt>
                <c:pt idx="438" formatCode="0.0">
                  <c:v>98.328151267368511</c:v>
                </c:pt>
                <c:pt idx="439" formatCode="0.0">
                  <c:v>97.774189851777692</c:v>
                </c:pt>
                <c:pt idx="440" formatCode="0.0">
                  <c:v>97.572906616877773</c:v>
                </c:pt>
                <c:pt idx="441" formatCode="0.0">
                  <c:v>97.669684988133483</c:v>
                </c:pt>
                <c:pt idx="442" formatCode="0.0">
                  <c:v>98.050824865500033</c:v>
                </c:pt>
                <c:pt idx="443" formatCode="0.0">
                  <c:v>98.694283146587608</c:v>
                </c:pt>
                <c:pt idx="444" formatCode="0.0">
                  <c:v>99.452992085734294</c:v>
                </c:pt>
                <c:pt idx="445" formatCode="0.0">
                  <c:v>98.913819413073881</c:v>
                </c:pt>
                <c:pt idx="446" formatCode="0.0">
                  <c:v>99.109070493054475</c:v>
                </c:pt>
                <c:pt idx="447" formatCode="0.0">
                  <c:v>99.313865805969684</c:v>
                </c:pt>
                <c:pt idx="448" formatCode="0.0">
                  <c:v>98.761025530893392</c:v>
                </c:pt>
                <c:pt idx="449" formatCode="0.0">
                  <c:v>99.051575015313574</c:v>
                </c:pt>
                <c:pt idx="450" formatCode="0.0">
                  <c:v>98.909889094476682</c:v>
                </c:pt>
                <c:pt idx="451" formatCode="0.0">
                  <c:v>99.118527970738498</c:v>
                </c:pt>
                <c:pt idx="452" formatCode="0.0">
                  <c:v>99.450978097407926</c:v>
                </c:pt>
                <c:pt idx="453" formatCode="0.0">
                  <c:v>99.39768636078135</c:v>
                </c:pt>
                <c:pt idx="454" formatCode="0.0">
                  <c:v>100.39876168249728</c:v>
                </c:pt>
                <c:pt idx="455" formatCode="0.0">
                  <c:v>100.09896528246425</c:v>
                </c:pt>
                <c:pt idx="456" formatCode="0.0">
                  <c:v>100.13345032358501</c:v>
                </c:pt>
                <c:pt idx="457" formatCode="0.0">
                  <c:v>100.67379903331177</c:v>
                </c:pt>
                <c:pt idx="458" formatCode="0.0">
                  <c:v>101.52451314923209</c:v>
                </c:pt>
                <c:pt idx="459" formatCode="0.0">
                  <c:v>101.97497364789638</c:v>
                </c:pt>
                <c:pt idx="460" formatCode="0.0">
                  <c:v>101.31159851238347</c:v>
                </c:pt>
                <c:pt idx="461" formatCode="0.0">
                  <c:v>101.42721205074972</c:v>
                </c:pt>
                <c:pt idx="462" formatCode="0.0">
                  <c:v>101.67728463039141</c:v>
                </c:pt>
                <c:pt idx="463" formatCode="0.0">
                  <c:v>101.35625887915052</c:v>
                </c:pt>
                <c:pt idx="464" formatCode="0.0">
                  <c:v>101.5486929405472</c:v>
                </c:pt>
                <c:pt idx="465" formatCode="0.0">
                  <c:v>101.20560874405004</c:v>
                </c:pt>
                <c:pt idx="466" formatCode="0.0">
                  <c:v>101.5993375096369</c:v>
                </c:pt>
                <c:pt idx="467" formatCode="0.0">
                  <c:v>102.46396829085003</c:v>
                </c:pt>
                <c:pt idx="468" formatCode="0.0">
                  <c:v>102.56422221051518</c:v>
                </c:pt>
                <c:pt idx="469" formatCode="0.0">
                  <c:v>102.73124508312456</c:v>
                </c:pt>
                <c:pt idx="470" formatCode="0.0">
                  <c:v>102.41902146543246</c:v>
                </c:pt>
                <c:pt idx="471" formatCode="0.0">
                  <c:v>102.34177411337532</c:v>
                </c:pt>
                <c:pt idx="472" formatCode="0.0">
                  <c:v>101.61300668580078</c:v>
                </c:pt>
                <c:pt idx="473" formatCode="0.0">
                  <c:v>102.16792498462242</c:v>
                </c:pt>
                <c:pt idx="474" formatCode="0.0">
                  <c:v>102.54827422587537</c:v>
                </c:pt>
                <c:pt idx="475" formatCode="0.0">
                  <c:v>102.2341775514124</c:v>
                </c:pt>
                <c:pt idx="476" formatCode="0.0">
                  <c:v>102.47117498232963</c:v>
                </c:pt>
                <c:pt idx="477" formatCode="0.0">
                  <c:v>102.08653670228387</c:v>
                </c:pt>
                <c:pt idx="478" formatCode="0.0">
                  <c:v>102.50204105180214</c:v>
                </c:pt>
                <c:pt idx="479" formatCode="0.0">
                  <c:v>102.71387682734763</c:v>
                </c:pt>
                <c:pt idx="480" formatCode="0.0">
                  <c:v>103.04446643120104</c:v>
                </c:pt>
                <c:pt idx="481" formatCode="0.0">
                  <c:v>103.19983826245837</c:v>
                </c:pt>
                <c:pt idx="482" formatCode="0.0">
                  <c:v>101.53357440983841</c:v>
                </c:pt>
                <c:pt idx="483" formatCode="0.0">
                  <c:v>101.76908907142371</c:v>
                </c:pt>
                <c:pt idx="484" formatCode="0.0">
                  <c:v>100.67379384522823</c:v>
                </c:pt>
                <c:pt idx="485" formatCode="0.0">
                  <c:v>99.218949382530141</c:v>
                </c:pt>
                <c:pt idx="486" formatCode="0.0">
                  <c:v>100.32900254530071</c:v>
                </c:pt>
                <c:pt idx="487" formatCode="0.0">
                  <c:v>99.34461485470824</c:v>
                </c:pt>
                <c:pt idx="488" formatCode="0.0">
                  <c:v>97.957977370327342</c:v>
                </c:pt>
                <c:pt idx="489" formatCode="0.0">
                  <c:v>101.81279428170367</c:v>
                </c:pt>
                <c:pt idx="490" formatCode="0.0">
                  <c:v>97.784330345132844</c:v>
                </c:pt>
                <c:pt idx="491" formatCode="0.0">
                  <c:v>101.8248920545177</c:v>
                </c:pt>
                <c:pt idx="492" formatCode="0.0">
                  <c:v>104.02191491591499</c:v>
                </c:pt>
                <c:pt idx="493" formatCode="0.0">
                  <c:v>104.8494839158023</c:v>
                </c:pt>
                <c:pt idx="494" formatCode="0.0">
                  <c:v>106.8538616769725</c:v>
                </c:pt>
                <c:pt idx="495" formatCode="0.0">
                  <c:v>107.06412752880732</c:v>
                </c:pt>
                <c:pt idx="496" formatCode="0.0">
                  <c:v>107.2942678453505</c:v>
                </c:pt>
                <c:pt idx="497" formatCode="0.0">
                  <c:v>106.83965734298087</c:v>
                </c:pt>
                <c:pt idx="498" formatCode="0.0">
                  <c:v>107.44012451176931</c:v>
                </c:pt>
                <c:pt idx="499" formatCode="0.0">
                  <c:v>106.61246099556926</c:v>
                </c:pt>
                <c:pt idx="500" formatCode="0.0">
                  <c:v>107.25229165064964</c:v>
                </c:pt>
                <c:pt idx="501" formatCode="0.0">
                  <c:v>104.77278333502795</c:v>
                </c:pt>
                <c:pt idx="502" formatCode="0.0">
                  <c:v>102.27984090346256</c:v>
                </c:pt>
                <c:pt idx="503" formatCode="0.0">
                  <c:v>103.43959738660044</c:v>
                </c:pt>
                <c:pt idx="504" formatCode="0.0">
                  <c:v>103.63804766509244</c:v>
                </c:pt>
                <c:pt idx="505" formatCode="0.0">
                  <c:v>105.588632583803</c:v>
                </c:pt>
                <c:pt idx="506" formatCode="0.0">
                  <c:v>106.59914992078834</c:v>
                </c:pt>
                <c:pt idx="507" formatCode="0.0">
                  <c:v>107.77323404566586</c:v>
                </c:pt>
                <c:pt idx="508" formatCode="0.0">
                  <c:v>108.74657199643856</c:v>
                </c:pt>
                <c:pt idx="509" formatCode="0.0">
                  <c:v>110.00954873052062</c:v>
                </c:pt>
                <c:pt idx="510" formatCode="0.0">
                  <c:v>109.78141128041234</c:v>
                </c:pt>
                <c:pt idx="511" formatCode="0.0">
                  <c:v>110.48155454239404</c:v>
                </c:pt>
                <c:pt idx="512" formatCode="0.0">
                  <c:v>112.16625716161784</c:v>
                </c:pt>
                <c:pt idx="513" formatCode="0.0">
                  <c:v>111.71512455092758</c:v>
                </c:pt>
                <c:pt idx="514" formatCode="0.0">
                  <c:v>112.10856546344014</c:v>
                </c:pt>
                <c:pt idx="515" formatCode="0.0">
                  <c:v>112.16499213780146</c:v>
                </c:pt>
                <c:pt idx="516" formatCode="0.0">
                  <c:v>111.98532368830077</c:v>
                </c:pt>
                <c:pt idx="517" formatCode="0.0">
                  <c:v>113.33848187860774</c:v>
                </c:pt>
                <c:pt idx="518" formatCode="0.0">
                  <c:v>113.8803990448</c:v>
                </c:pt>
                <c:pt idx="519" formatCode="0.0">
                  <c:v>115.69326306759704</c:v>
                </c:pt>
                <c:pt idx="520" formatCode="0.0">
                  <c:v>117.85788367847442</c:v>
                </c:pt>
                <c:pt idx="521" formatCode="0.0">
                  <c:v>118.81303783675661</c:v>
                </c:pt>
                <c:pt idx="522" formatCode="0.0">
                  <c:v>118.46014588867915</c:v>
                </c:pt>
                <c:pt idx="523" formatCode="0.0">
                  <c:v>118.898254546655</c:v>
                </c:pt>
                <c:pt idx="524" formatCode="0.0">
                  <c:v>118.59504215097361</c:v>
                </c:pt>
                <c:pt idx="525" formatCode="0.0">
                  <c:v>118.82200075418569</c:v>
                </c:pt>
                <c:pt idx="526" formatCode="0.0">
                  <c:v>120.34826082471248</c:v>
                </c:pt>
                <c:pt idx="527" formatCode="0.0">
                  <c:v>79.67019127094369</c:v>
                </c:pt>
                <c:pt idx="528" formatCode="0.0">
                  <c:v>78.365859471569834</c:v>
                </c:pt>
                <c:pt idx="529" formatCode="0.0">
                  <c:v>69.996014593372706</c:v>
                </c:pt>
                <c:pt idx="530" formatCode="0.0">
                  <c:v>85.2022753771911</c:v>
                </c:pt>
                <c:pt idx="531" formatCode="0.0">
                  <c:v>84.985002622363382</c:v>
                </c:pt>
                <c:pt idx="532" formatCode="0.0">
                  <c:v>79.79537361002393</c:v>
                </c:pt>
                <c:pt idx="533" formatCode="0.0">
                  <c:v>80.071420714467351</c:v>
                </c:pt>
                <c:pt idx="534" formatCode="0.0">
                  <c:v>80.2802907063232</c:v>
                </c:pt>
                <c:pt idx="535" formatCode="0.0">
                  <c:v>80.257700354569636</c:v>
                </c:pt>
                <c:pt idx="536" formatCode="0.0">
                  <c:v>81.13366535625704</c:v>
                </c:pt>
                <c:pt idx="537" formatCode="0.0">
                  <c:v>81.567237937662014</c:v>
                </c:pt>
                <c:pt idx="538" formatCode="0.0">
                  <c:v>83.734636927756185</c:v>
                </c:pt>
                <c:pt idx="539" formatCode="0.0">
                  <c:v>84.828878344934125</c:v>
                </c:pt>
                <c:pt idx="540" formatCode="0.0">
                  <c:v>85.086127985885298</c:v>
                </c:pt>
                <c:pt idx="541" formatCode="0.0">
                  <c:v>86.132798713545512</c:v>
                </c:pt>
                <c:pt idx="542" formatCode="0.0">
                  <c:v>86.79732984521641</c:v>
                </c:pt>
                <c:pt idx="543" formatCode="0.0">
                  <c:v>87.930391383734218</c:v>
                </c:pt>
                <c:pt idx="544" formatCode="0.0">
                  <c:v>88.267659441829409</c:v>
                </c:pt>
                <c:pt idx="545" formatCode="0.0">
                  <c:v>88.400454010297864</c:v>
                </c:pt>
                <c:pt idx="546" formatCode="0.0">
                  <c:v>88.217508823817255</c:v>
                </c:pt>
                <c:pt idx="547" formatCode="0.0">
                  <c:v>88.441203434470992</c:v>
                </c:pt>
                <c:pt idx="548" formatCode="0.0">
                  <c:v>89.017362060392784</c:v>
                </c:pt>
                <c:pt idx="549" formatCode="0.0">
                  <c:v>90.012854774310554</c:v>
                </c:pt>
                <c:pt idx="550" formatCode="0.0">
                  <c:v>90.910282919408473</c:v>
                </c:pt>
                <c:pt idx="551" formatCode="0.0">
                  <c:v>91.170801205646256</c:v>
                </c:pt>
                <c:pt idx="552" formatCode="0.0">
                  <c:v>91.247520417867918</c:v>
                </c:pt>
                <c:pt idx="553" formatCode="0.0">
                  <c:v>91.802745965439954</c:v>
                </c:pt>
                <c:pt idx="554" formatCode="0.0">
                  <c:v>91.81720701781731</c:v>
                </c:pt>
                <c:pt idx="555" formatCode="0.0">
                  <c:v>93.659756836377284</c:v>
                </c:pt>
                <c:pt idx="556" formatCode="0.0">
                  <c:v>93.61065719141736</c:v>
                </c:pt>
                <c:pt idx="557" formatCode="0.0">
                  <c:v>93.754069503758586</c:v>
                </c:pt>
                <c:pt idx="558" formatCode="0.0">
                  <c:v>92.831714024924281</c:v>
                </c:pt>
                <c:pt idx="559" formatCode="0.0">
                  <c:v>93.31991826157271</c:v>
                </c:pt>
                <c:pt idx="560" formatCode="0.0">
                  <c:v>93.749986624137364</c:v>
                </c:pt>
                <c:pt idx="561" formatCode="0.0">
                  <c:v>93.448512193034929</c:v>
                </c:pt>
                <c:pt idx="562" formatCode="0.0">
                  <c:v>94.386049134111431</c:v>
                </c:pt>
                <c:pt idx="563" formatCode="0.0">
                  <c:v>94.008166603292793</c:v>
                </c:pt>
                <c:pt idx="564" formatCode="0.0">
                  <c:v>94.251881022749444</c:v>
                </c:pt>
                <c:pt idx="565" formatCode="0.0">
                  <c:v>95.305333773036864</c:v>
                </c:pt>
                <c:pt idx="566" formatCode="0.0">
                  <c:v>95.639774943544026</c:v>
                </c:pt>
                <c:pt idx="567" formatCode="0.0">
                  <c:v>98.183400142384514</c:v>
                </c:pt>
                <c:pt idx="568" formatCode="0.0">
                  <c:v>98.488001919700977</c:v>
                </c:pt>
                <c:pt idx="569" formatCode="0.0">
                  <c:v>99.824978183075373</c:v>
                </c:pt>
                <c:pt idx="570" formatCode="0.0">
                  <c:v>101.22300317719049</c:v>
                </c:pt>
                <c:pt idx="571" formatCode="0.0">
                  <c:v>101.84502269934576</c:v>
                </c:pt>
                <c:pt idx="572" formatCode="0.0">
                  <c:v>103.39629147496203</c:v>
                </c:pt>
                <c:pt idx="573" formatCode="0.0">
                  <c:v>103.94637996226346</c:v>
                </c:pt>
                <c:pt idx="574" formatCode="0.0">
                  <c:v>104.70862840875633</c:v>
                </c:pt>
                <c:pt idx="575" formatCode="0.0">
                  <c:v>105.64053847197511</c:v>
                </c:pt>
                <c:pt idx="576" formatCode="0.0">
                  <c:v>105.9694759122051</c:v>
                </c:pt>
                <c:pt idx="577" formatCode="0.0">
                  <c:v>106.88051997988293</c:v>
                </c:pt>
                <c:pt idx="578" formatCode="0.0">
                  <c:v>108.51242636208356</c:v>
                </c:pt>
                <c:pt idx="579" formatCode="0.0">
                  <c:v>109.8876441701625</c:v>
                </c:pt>
                <c:pt idx="580" formatCode="0.0">
                  <c:v>110.58320993347353</c:v>
                </c:pt>
                <c:pt idx="581" formatCode="0.0">
                  <c:v>111.4265607552196</c:v>
                </c:pt>
                <c:pt idx="582" formatCode="0.0">
                  <c:v>111.36125147856481</c:v>
                </c:pt>
                <c:pt idx="583" formatCode="0.0">
                  <c:v>111.7654005671818</c:v>
                </c:pt>
                <c:pt idx="584" formatCode="0.0">
                  <c:v>112.16628603804723</c:v>
                </c:pt>
                <c:pt idx="585" formatCode="0.0">
                  <c:v>112.63846770347672</c:v>
                </c:pt>
                <c:pt idx="586" formatCode="0.0">
                  <c:v>114.02879638261301</c:v>
                </c:pt>
                <c:pt idx="587" formatCode="0.0">
                  <c:v>114.98870969179218</c:v>
                </c:pt>
                <c:pt idx="588" formatCode="0.0">
                  <c:v>116.02884087431913</c:v>
                </c:pt>
                <c:pt idx="589" formatCode="0.0">
                  <c:v>116.99425583586769</c:v>
                </c:pt>
                <c:pt idx="590" formatCode="0.0">
                  <c:v>118.29508308131425</c:v>
                </c:pt>
                <c:pt idx="591" formatCode="0.0">
                  <c:v>121.18744960816719</c:v>
                </c:pt>
                <c:pt idx="592" formatCode="0.0">
                  <c:v>103.15951949142823</c:v>
                </c:pt>
                <c:pt idx="593" formatCode="0.0">
                  <c:v>75.82351527132856</c:v>
                </c:pt>
                <c:pt idx="594" formatCode="0.0">
                  <c:v>79.583047816332197</c:v>
                </c:pt>
                <c:pt idx="595" formatCode="0.0">
                  <c:v>82.444577569559925</c:v>
                </c:pt>
                <c:pt idx="596" formatCode="0.0">
                  <c:v>84.784640012863605</c:v>
                </c:pt>
                <c:pt idx="597" formatCode="0.0">
                  <c:v>87.14024458782913</c:v>
                </c:pt>
                <c:pt idx="598" formatCode="0.0">
                  <c:v>67.282747676703565</c:v>
                </c:pt>
                <c:pt idx="599" formatCode="0.0">
                  <c:v>70.579203385764018</c:v>
                </c:pt>
                <c:pt idx="600" formatCode="0.0">
                  <c:v>74.089918922843424</c:v>
                </c:pt>
                <c:pt idx="601" formatCode="0.0">
                  <c:v>77.758162195201976</c:v>
                </c:pt>
                <c:pt idx="602" formatCode="0.0">
                  <c:v>74.68735932204055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37776"/>
        <c:axId val="2128532880"/>
      </c:lineChart>
      <c:dateAx>
        <c:axId val="21285377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2880"/>
        <c:crosses val="autoZero"/>
        <c:auto val="0"/>
        <c:lblOffset val="100"/>
        <c:baseTimeUnit val="months"/>
        <c:majorUnit val="24"/>
        <c:majorTimeUnit val="months"/>
      </c:dateAx>
      <c:valAx>
        <c:axId val="212853288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1964=100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7776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Oferta monetaria en m/p, 1935-1940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Oferta!$A$41:$A$111</c:f>
              <c:numCache>
                <c:formatCode>[$-C0A]mmmmm\-yy;@</c:formatCode>
                <c:ptCount val="71"/>
                <c:pt idx="0">
                  <c:v>12785</c:v>
                </c:pt>
                <c:pt idx="1">
                  <c:v>12816</c:v>
                </c:pt>
                <c:pt idx="2">
                  <c:v>12844</c:v>
                </c:pt>
                <c:pt idx="3">
                  <c:v>12875</c:v>
                </c:pt>
                <c:pt idx="4">
                  <c:v>12905</c:v>
                </c:pt>
                <c:pt idx="5">
                  <c:v>12936</c:v>
                </c:pt>
                <c:pt idx="6">
                  <c:v>12966</c:v>
                </c:pt>
                <c:pt idx="7">
                  <c:v>12997</c:v>
                </c:pt>
                <c:pt idx="8">
                  <c:v>13028</c:v>
                </c:pt>
                <c:pt idx="9">
                  <c:v>13058</c:v>
                </c:pt>
                <c:pt idx="10">
                  <c:v>13089</c:v>
                </c:pt>
                <c:pt idx="11">
                  <c:v>13119</c:v>
                </c:pt>
                <c:pt idx="12">
                  <c:v>13150</c:v>
                </c:pt>
                <c:pt idx="13">
                  <c:v>13181</c:v>
                </c:pt>
                <c:pt idx="14">
                  <c:v>13210</c:v>
                </c:pt>
                <c:pt idx="15">
                  <c:v>13241</c:v>
                </c:pt>
                <c:pt idx="16">
                  <c:v>13271</c:v>
                </c:pt>
                <c:pt idx="17">
                  <c:v>13302</c:v>
                </c:pt>
                <c:pt idx="18">
                  <c:v>13332</c:v>
                </c:pt>
                <c:pt idx="19">
                  <c:v>13363</c:v>
                </c:pt>
                <c:pt idx="20">
                  <c:v>13394</c:v>
                </c:pt>
                <c:pt idx="21">
                  <c:v>13424</c:v>
                </c:pt>
                <c:pt idx="22">
                  <c:v>13455</c:v>
                </c:pt>
                <c:pt idx="23">
                  <c:v>13485</c:v>
                </c:pt>
                <c:pt idx="24">
                  <c:v>13516</c:v>
                </c:pt>
                <c:pt idx="25">
                  <c:v>13547</c:v>
                </c:pt>
                <c:pt idx="26">
                  <c:v>13575</c:v>
                </c:pt>
                <c:pt idx="27">
                  <c:v>13606</c:v>
                </c:pt>
                <c:pt idx="28">
                  <c:v>13636</c:v>
                </c:pt>
                <c:pt idx="29">
                  <c:v>13667</c:v>
                </c:pt>
                <c:pt idx="30">
                  <c:v>13697</c:v>
                </c:pt>
                <c:pt idx="31">
                  <c:v>13728</c:v>
                </c:pt>
                <c:pt idx="32">
                  <c:v>13759</c:v>
                </c:pt>
                <c:pt idx="33">
                  <c:v>13789</c:v>
                </c:pt>
                <c:pt idx="34">
                  <c:v>13820</c:v>
                </c:pt>
                <c:pt idx="35">
                  <c:v>13850</c:v>
                </c:pt>
                <c:pt idx="36">
                  <c:v>13881</c:v>
                </c:pt>
                <c:pt idx="37">
                  <c:v>13912</c:v>
                </c:pt>
                <c:pt idx="38">
                  <c:v>13940</c:v>
                </c:pt>
                <c:pt idx="39">
                  <c:v>13971</c:v>
                </c:pt>
                <c:pt idx="40">
                  <c:v>14001</c:v>
                </c:pt>
                <c:pt idx="41">
                  <c:v>14032</c:v>
                </c:pt>
                <c:pt idx="42">
                  <c:v>14062</c:v>
                </c:pt>
                <c:pt idx="43">
                  <c:v>14093</c:v>
                </c:pt>
                <c:pt idx="44">
                  <c:v>14124</c:v>
                </c:pt>
                <c:pt idx="45">
                  <c:v>14154</c:v>
                </c:pt>
                <c:pt idx="46">
                  <c:v>14185</c:v>
                </c:pt>
                <c:pt idx="47">
                  <c:v>14215</c:v>
                </c:pt>
                <c:pt idx="48">
                  <c:v>14246</c:v>
                </c:pt>
                <c:pt idx="49">
                  <c:v>14277</c:v>
                </c:pt>
                <c:pt idx="50">
                  <c:v>14305</c:v>
                </c:pt>
                <c:pt idx="51">
                  <c:v>14336</c:v>
                </c:pt>
                <c:pt idx="52">
                  <c:v>14366</c:v>
                </c:pt>
                <c:pt idx="53">
                  <c:v>14397</c:v>
                </c:pt>
                <c:pt idx="54">
                  <c:v>14427</c:v>
                </c:pt>
                <c:pt idx="55">
                  <c:v>14458</c:v>
                </c:pt>
                <c:pt idx="56">
                  <c:v>14489</c:v>
                </c:pt>
                <c:pt idx="57">
                  <c:v>14519</c:v>
                </c:pt>
                <c:pt idx="58">
                  <c:v>14550</c:v>
                </c:pt>
                <c:pt idx="59">
                  <c:v>14580</c:v>
                </c:pt>
                <c:pt idx="60">
                  <c:v>14611</c:v>
                </c:pt>
                <c:pt idx="61">
                  <c:v>14642</c:v>
                </c:pt>
                <c:pt idx="62">
                  <c:v>14671</c:v>
                </c:pt>
                <c:pt idx="63">
                  <c:v>14702</c:v>
                </c:pt>
                <c:pt idx="64">
                  <c:v>14732</c:v>
                </c:pt>
                <c:pt idx="65">
                  <c:v>14763</c:v>
                </c:pt>
                <c:pt idx="66">
                  <c:v>14793</c:v>
                </c:pt>
                <c:pt idx="67">
                  <c:v>14824</c:v>
                </c:pt>
                <c:pt idx="68">
                  <c:v>14855</c:v>
                </c:pt>
                <c:pt idx="69">
                  <c:v>14885</c:v>
                </c:pt>
                <c:pt idx="70">
                  <c:v>14916</c:v>
                </c:pt>
              </c:numCache>
            </c:numRef>
          </c:cat>
          <c:val>
            <c:numRef>
              <c:f>Oferta!$B$41:$B$111</c:f>
              <c:numCache>
                <c:formatCode>#,##0</c:formatCode>
                <c:ptCount val="71"/>
                <c:pt idx="0">
                  <c:v>510.2</c:v>
                </c:pt>
                <c:pt idx="1">
                  <c:v>517.5</c:v>
                </c:pt>
                <c:pt idx="2">
                  <c:v>522.70000000000005</c:v>
                </c:pt>
                <c:pt idx="3">
                  <c:v>586</c:v>
                </c:pt>
                <c:pt idx="4">
                  <c:v>554.70000000000005</c:v>
                </c:pt>
                <c:pt idx="5">
                  <c:v>556.4</c:v>
                </c:pt>
                <c:pt idx="6">
                  <c:v>528.20000000000005</c:v>
                </c:pt>
                <c:pt idx="7">
                  <c:v>524.70000000000005</c:v>
                </c:pt>
                <c:pt idx="8">
                  <c:v>528.70000000000005</c:v>
                </c:pt>
                <c:pt idx="9">
                  <c:v>528.4</c:v>
                </c:pt>
                <c:pt idx="10">
                  <c:v>535.29999999999995</c:v>
                </c:pt>
                <c:pt idx="11">
                  <c:v>537.70000000000005</c:v>
                </c:pt>
                <c:pt idx="12">
                  <c:v>540.4</c:v>
                </c:pt>
                <c:pt idx="13">
                  <c:v>548.4</c:v>
                </c:pt>
                <c:pt idx="14">
                  <c:v>548.4</c:v>
                </c:pt>
                <c:pt idx="15">
                  <c:v>573</c:v>
                </c:pt>
                <c:pt idx="16">
                  <c:v>578</c:v>
                </c:pt>
                <c:pt idx="17">
                  <c:v>589.1</c:v>
                </c:pt>
                <c:pt idx="18">
                  <c:v>596.9</c:v>
                </c:pt>
                <c:pt idx="19">
                  <c:v>606.5</c:v>
                </c:pt>
                <c:pt idx="20">
                  <c:v>640.70000000000005</c:v>
                </c:pt>
                <c:pt idx="21">
                  <c:v>628</c:v>
                </c:pt>
                <c:pt idx="22">
                  <c:v>638.70000000000005</c:v>
                </c:pt>
                <c:pt idx="23">
                  <c:v>659.3</c:v>
                </c:pt>
                <c:pt idx="24">
                  <c:v>646</c:v>
                </c:pt>
                <c:pt idx="25">
                  <c:v>658.9</c:v>
                </c:pt>
                <c:pt idx="26">
                  <c:v>670.7</c:v>
                </c:pt>
                <c:pt idx="27">
                  <c:v>690.3</c:v>
                </c:pt>
                <c:pt idx="28">
                  <c:v>702.6</c:v>
                </c:pt>
                <c:pt idx="29">
                  <c:v>703.6</c:v>
                </c:pt>
                <c:pt idx="30" formatCode="#,##0.0">
                  <c:v>712.6</c:v>
                </c:pt>
                <c:pt idx="31" formatCode="#,##0.0">
                  <c:v>707.8</c:v>
                </c:pt>
                <c:pt idx="32" formatCode="#,##0.0">
                  <c:v>703</c:v>
                </c:pt>
                <c:pt idx="33" formatCode="#,##0.0">
                  <c:v>698.7</c:v>
                </c:pt>
                <c:pt idx="34" formatCode="#,##0.0">
                  <c:v>690</c:v>
                </c:pt>
                <c:pt idx="35" formatCode="#,##0.0">
                  <c:v>665.2</c:v>
                </c:pt>
                <c:pt idx="36" formatCode="#,##0.0">
                  <c:v>657.9</c:v>
                </c:pt>
                <c:pt idx="37" formatCode="#,##0.0">
                  <c:v>657.34299999999996</c:v>
                </c:pt>
                <c:pt idx="38" formatCode="#,##0.0">
                  <c:v>634.1</c:v>
                </c:pt>
                <c:pt idx="39">
                  <c:v>636.6</c:v>
                </c:pt>
                <c:pt idx="40">
                  <c:v>651.48500000000001</c:v>
                </c:pt>
                <c:pt idx="41">
                  <c:v>663.51300000000003</c:v>
                </c:pt>
                <c:pt idx="42">
                  <c:v>690.46799999999996</c:v>
                </c:pt>
                <c:pt idx="43">
                  <c:v>689.10199999999998</c:v>
                </c:pt>
                <c:pt idx="44">
                  <c:v>685.17100000000005</c:v>
                </c:pt>
                <c:pt idx="45">
                  <c:v>702.05200000000002</c:v>
                </c:pt>
                <c:pt idx="46">
                  <c:v>718.07299999999998</c:v>
                </c:pt>
                <c:pt idx="47">
                  <c:v>741.9</c:v>
                </c:pt>
                <c:pt idx="48">
                  <c:v>747.1</c:v>
                </c:pt>
                <c:pt idx="49">
                  <c:v>766</c:v>
                </c:pt>
                <c:pt idx="50">
                  <c:v>778.1</c:v>
                </c:pt>
                <c:pt idx="51">
                  <c:v>788.4</c:v>
                </c:pt>
                <c:pt idx="52">
                  <c:v>794.7</c:v>
                </c:pt>
                <c:pt idx="53">
                  <c:v>797.8</c:v>
                </c:pt>
                <c:pt idx="54">
                  <c:v>813.2</c:v>
                </c:pt>
                <c:pt idx="55">
                  <c:v>818</c:v>
                </c:pt>
                <c:pt idx="56">
                  <c:v>813.1</c:v>
                </c:pt>
                <c:pt idx="57">
                  <c:v>859.75800000000004</c:v>
                </c:pt>
                <c:pt idx="58">
                  <c:v>863.9</c:v>
                </c:pt>
                <c:pt idx="59">
                  <c:v>878</c:v>
                </c:pt>
                <c:pt idx="60">
                  <c:v>878.6</c:v>
                </c:pt>
                <c:pt idx="61">
                  <c:v>861.4</c:v>
                </c:pt>
                <c:pt idx="62">
                  <c:v>865.9</c:v>
                </c:pt>
                <c:pt idx="63">
                  <c:v>849.2</c:v>
                </c:pt>
                <c:pt idx="64">
                  <c:v>857.5</c:v>
                </c:pt>
                <c:pt idx="65">
                  <c:v>896.7</c:v>
                </c:pt>
                <c:pt idx="66">
                  <c:v>903.8</c:v>
                </c:pt>
                <c:pt idx="67">
                  <c:v>896.1</c:v>
                </c:pt>
                <c:pt idx="68">
                  <c:v>898.1</c:v>
                </c:pt>
                <c:pt idx="69">
                  <c:v>945.7</c:v>
                </c:pt>
                <c:pt idx="70">
                  <c:v>1009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33424"/>
        <c:axId val="2128533968"/>
      </c:lineChart>
      <c:dateAx>
        <c:axId val="212853342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3968"/>
        <c:crosses val="autoZero"/>
        <c:auto val="1"/>
        <c:lblOffset val="100"/>
        <c:baseTimeUnit val="months"/>
        <c:majorUnit val="6"/>
        <c:majorTimeUnit val="months"/>
      </c:dateAx>
      <c:valAx>
        <c:axId val="2128533968"/>
        <c:scaling>
          <c:orientation val="minMax"/>
          <c:max val="13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m/p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Oferta monetaria en t/c, 1936-1940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Oferta!$A$53:$A$111</c:f>
              <c:numCache>
                <c:formatCode>[$-C0A]mmmmm\-yy;@</c:formatCode>
                <c:ptCount val="59"/>
                <c:pt idx="0">
                  <c:v>13150</c:v>
                </c:pt>
                <c:pt idx="1">
                  <c:v>13181</c:v>
                </c:pt>
                <c:pt idx="2">
                  <c:v>13210</c:v>
                </c:pt>
                <c:pt idx="3">
                  <c:v>13241</c:v>
                </c:pt>
                <c:pt idx="4">
                  <c:v>13271</c:v>
                </c:pt>
                <c:pt idx="5">
                  <c:v>13302</c:v>
                </c:pt>
                <c:pt idx="6">
                  <c:v>13332</c:v>
                </c:pt>
                <c:pt idx="7">
                  <c:v>13363</c:v>
                </c:pt>
                <c:pt idx="8">
                  <c:v>13394</c:v>
                </c:pt>
                <c:pt idx="9">
                  <c:v>13424</c:v>
                </c:pt>
                <c:pt idx="10">
                  <c:v>13455</c:v>
                </c:pt>
                <c:pt idx="11">
                  <c:v>13485</c:v>
                </c:pt>
                <c:pt idx="12">
                  <c:v>13516</c:v>
                </c:pt>
                <c:pt idx="13">
                  <c:v>13547</c:v>
                </c:pt>
                <c:pt idx="14">
                  <c:v>13575</c:v>
                </c:pt>
                <c:pt idx="15">
                  <c:v>13606</c:v>
                </c:pt>
                <c:pt idx="16">
                  <c:v>13636</c:v>
                </c:pt>
                <c:pt idx="17">
                  <c:v>13667</c:v>
                </c:pt>
                <c:pt idx="18">
                  <c:v>13697</c:v>
                </c:pt>
                <c:pt idx="19">
                  <c:v>13728</c:v>
                </c:pt>
                <c:pt idx="20">
                  <c:v>13759</c:v>
                </c:pt>
                <c:pt idx="21">
                  <c:v>13789</c:v>
                </c:pt>
                <c:pt idx="22">
                  <c:v>13820</c:v>
                </c:pt>
                <c:pt idx="23">
                  <c:v>13850</c:v>
                </c:pt>
                <c:pt idx="24">
                  <c:v>13881</c:v>
                </c:pt>
                <c:pt idx="25">
                  <c:v>13912</c:v>
                </c:pt>
                <c:pt idx="26">
                  <c:v>13940</c:v>
                </c:pt>
                <c:pt idx="27">
                  <c:v>13971</c:v>
                </c:pt>
                <c:pt idx="28">
                  <c:v>14001</c:v>
                </c:pt>
                <c:pt idx="29">
                  <c:v>14032</c:v>
                </c:pt>
                <c:pt idx="30">
                  <c:v>14062</c:v>
                </c:pt>
                <c:pt idx="31">
                  <c:v>14093</c:v>
                </c:pt>
                <c:pt idx="32">
                  <c:v>14124</c:v>
                </c:pt>
                <c:pt idx="33">
                  <c:v>14154</c:v>
                </c:pt>
                <c:pt idx="34">
                  <c:v>14185</c:v>
                </c:pt>
                <c:pt idx="35">
                  <c:v>14215</c:v>
                </c:pt>
                <c:pt idx="36">
                  <c:v>14246</c:v>
                </c:pt>
                <c:pt idx="37">
                  <c:v>14277</c:v>
                </c:pt>
                <c:pt idx="38">
                  <c:v>14305</c:v>
                </c:pt>
                <c:pt idx="39">
                  <c:v>14336</c:v>
                </c:pt>
                <c:pt idx="40">
                  <c:v>14366</c:v>
                </c:pt>
                <c:pt idx="41">
                  <c:v>14397</c:v>
                </c:pt>
                <c:pt idx="42">
                  <c:v>14427</c:v>
                </c:pt>
                <c:pt idx="43">
                  <c:v>14458</c:v>
                </c:pt>
                <c:pt idx="44">
                  <c:v>14489</c:v>
                </c:pt>
                <c:pt idx="45">
                  <c:v>14519</c:v>
                </c:pt>
                <c:pt idx="46">
                  <c:v>14550</c:v>
                </c:pt>
                <c:pt idx="47">
                  <c:v>14580</c:v>
                </c:pt>
                <c:pt idx="48">
                  <c:v>14611</c:v>
                </c:pt>
                <c:pt idx="49">
                  <c:v>14642</c:v>
                </c:pt>
                <c:pt idx="50">
                  <c:v>14671</c:v>
                </c:pt>
                <c:pt idx="51">
                  <c:v>14702</c:v>
                </c:pt>
                <c:pt idx="52">
                  <c:v>14732</c:v>
                </c:pt>
                <c:pt idx="53">
                  <c:v>14763</c:v>
                </c:pt>
                <c:pt idx="54">
                  <c:v>14793</c:v>
                </c:pt>
                <c:pt idx="55">
                  <c:v>14824</c:v>
                </c:pt>
                <c:pt idx="56">
                  <c:v>14855</c:v>
                </c:pt>
                <c:pt idx="57">
                  <c:v>14885</c:v>
                </c:pt>
                <c:pt idx="58">
                  <c:v>14916</c:v>
                </c:pt>
              </c:numCache>
            </c:numRef>
          </c:cat>
          <c:val>
            <c:numRef>
              <c:f>Oferta!$C$53:$C$111</c:f>
              <c:numCache>
                <c:formatCode>0.0</c:formatCode>
                <c:ptCount val="59"/>
                <c:pt idx="0">
                  <c:v>5.9192473539788404</c:v>
                </c:pt>
                <c:pt idx="1">
                  <c:v>5.9710144927536124</c:v>
                </c:pt>
                <c:pt idx="2">
                  <c:v>4.9167782666921678</c:v>
                </c:pt>
                <c:pt idx="3">
                  <c:v>-2.2184300341296925</c:v>
                </c:pt>
                <c:pt idx="4">
                  <c:v>4.2004687218316183</c:v>
                </c:pt>
                <c:pt idx="5">
                  <c:v>5.8770668583752794</c:v>
                </c:pt>
                <c:pt idx="6">
                  <c:v>13.006436955698586</c:v>
                </c:pt>
                <c:pt idx="7">
                  <c:v>15.589860872879724</c:v>
                </c:pt>
                <c:pt idx="8">
                  <c:v>21.184036315490818</c:v>
                </c:pt>
                <c:pt idx="9">
                  <c:v>18.84935654806965</c:v>
                </c:pt>
                <c:pt idx="10">
                  <c:v>19.316271249766515</c:v>
                </c:pt>
                <c:pt idx="11">
                  <c:v>22.614840989399276</c:v>
                </c:pt>
                <c:pt idx="12">
                  <c:v>19.541080680977064</c:v>
                </c:pt>
                <c:pt idx="13">
                  <c:v>20.149525893508379</c:v>
                </c:pt>
                <c:pt idx="14">
                  <c:v>22.301239970824227</c:v>
                </c:pt>
                <c:pt idx="15">
                  <c:v>20.471204188481671</c:v>
                </c:pt>
                <c:pt idx="16">
                  <c:v>21.557093425605544</c:v>
                </c:pt>
                <c:pt idx="17">
                  <c:v>19.436428450178234</c:v>
                </c:pt>
                <c:pt idx="18">
                  <c:v>19.383481320154129</c:v>
                </c:pt>
                <c:pt idx="19">
                  <c:v>16.70239076669413</c:v>
                </c:pt>
                <c:pt idx="20">
                  <c:v>9.7237396597471548</c:v>
                </c:pt>
                <c:pt idx="21">
                  <c:v>11.257961783439496</c:v>
                </c:pt>
                <c:pt idx="22">
                  <c:v>8.0319398778769369</c:v>
                </c:pt>
                <c:pt idx="23">
                  <c:v>0.89488851812529191</c:v>
                </c:pt>
                <c:pt idx="24">
                  <c:v>1.8421052631578894</c:v>
                </c:pt>
                <c:pt idx="25">
                  <c:v>-0.23630292912429907</c:v>
                </c:pt>
                <c:pt idx="26">
                  <c:v>-5.4569852393022256</c:v>
                </c:pt>
                <c:pt idx="27">
                  <c:v>-7.7792264232942054</c:v>
                </c:pt>
                <c:pt idx="28">
                  <c:v>-7.2751209792200395</c:v>
                </c:pt>
                <c:pt idx="29">
                  <c:v>-5.6974133030130769</c:v>
                </c:pt>
                <c:pt idx="30">
                  <c:v>-3.1058097109177729</c:v>
                </c:pt>
                <c:pt idx="31">
                  <c:v>-2.6417066968070002</c:v>
                </c:pt>
                <c:pt idx="32">
                  <c:v>-2.5361308677098071</c:v>
                </c:pt>
                <c:pt idx="33">
                  <c:v>0.47974810362101383</c:v>
                </c:pt>
                <c:pt idx="34">
                  <c:v>4.0685507246376762</c:v>
                </c:pt>
                <c:pt idx="35">
                  <c:v>11.530366806975344</c:v>
                </c:pt>
                <c:pt idx="36">
                  <c:v>13.558291533667743</c:v>
                </c:pt>
                <c:pt idx="37">
                  <c:v>16.529726489823425</c:v>
                </c:pt>
                <c:pt idx="38">
                  <c:v>22.709351837249649</c:v>
                </c:pt>
                <c:pt idx="39">
                  <c:v>23.845428840716298</c:v>
                </c:pt>
                <c:pt idx="40">
                  <c:v>21.982854555361975</c:v>
                </c:pt>
                <c:pt idx="41">
                  <c:v>20.238789594175245</c:v>
                </c:pt>
                <c:pt idx="42">
                  <c:v>17.775190160876409</c:v>
                </c:pt>
                <c:pt idx="43">
                  <c:v>18.705213451709611</c:v>
                </c:pt>
                <c:pt idx="44">
                  <c:v>18.671105461264403</c:v>
                </c:pt>
                <c:pt idx="45">
                  <c:v>22.463578196486878</c:v>
                </c:pt>
                <c:pt idx="46">
                  <c:v>20.308102379563088</c:v>
                </c:pt>
                <c:pt idx="47">
                  <c:v>18.344790403019285</c:v>
                </c:pt>
                <c:pt idx="48">
                  <c:v>17.601392049257125</c:v>
                </c:pt>
                <c:pt idx="49">
                  <c:v>12.45430809399477</c:v>
                </c:pt>
                <c:pt idx="50">
                  <c:v>11.28389667137899</c:v>
                </c:pt>
                <c:pt idx="51">
                  <c:v>7.711821410451547</c:v>
                </c:pt>
                <c:pt idx="52">
                  <c:v>7.9023530892160521</c:v>
                </c:pt>
                <c:pt idx="53">
                  <c:v>12.396590624216607</c:v>
                </c:pt>
                <c:pt idx="54">
                  <c:v>11.141170683718627</c:v>
                </c:pt>
                <c:pt idx="55">
                  <c:v>9.5476772616136962</c:v>
                </c:pt>
                <c:pt idx="56">
                  <c:v>10.453818718484808</c:v>
                </c:pt>
                <c:pt idx="57">
                  <c:v>9.9960686611814111</c:v>
                </c:pt>
                <c:pt idx="58">
                  <c:v>16.795925454334991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35056"/>
        <c:axId val="2128538864"/>
      </c:lineChart>
      <c:dateAx>
        <c:axId val="212853505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8864"/>
        <c:crosses val="autoZero"/>
        <c:auto val="1"/>
        <c:lblOffset val="100"/>
        <c:baseTimeUnit val="months"/>
        <c:majorUnit val="6"/>
        <c:majorTimeUnit val="months"/>
      </c:dateAx>
      <c:valAx>
        <c:axId val="2128538864"/>
        <c:scaling>
          <c:orientation val="minMax"/>
          <c:max val="4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t/c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Oferta!$A$111:$A$184</c:f>
              <c:numCache>
                <c:formatCode>[$-C0A]mmmmm\-yy;@</c:formatCode>
                <c:ptCount val="74"/>
                <c:pt idx="0">
                  <c:v>14916</c:v>
                </c:pt>
                <c:pt idx="1">
                  <c:v>14946</c:v>
                </c:pt>
                <c:pt idx="2">
                  <c:v>14977</c:v>
                </c:pt>
                <c:pt idx="3">
                  <c:v>15008</c:v>
                </c:pt>
                <c:pt idx="4">
                  <c:v>15036</c:v>
                </c:pt>
                <c:pt idx="5">
                  <c:v>15067</c:v>
                </c:pt>
                <c:pt idx="6">
                  <c:v>15097</c:v>
                </c:pt>
                <c:pt idx="7">
                  <c:v>15128</c:v>
                </c:pt>
                <c:pt idx="8">
                  <c:v>15158</c:v>
                </c:pt>
                <c:pt idx="9">
                  <c:v>15189</c:v>
                </c:pt>
                <c:pt idx="10">
                  <c:v>15220</c:v>
                </c:pt>
                <c:pt idx="11">
                  <c:v>15250</c:v>
                </c:pt>
                <c:pt idx="12">
                  <c:v>15281</c:v>
                </c:pt>
                <c:pt idx="13">
                  <c:v>15311</c:v>
                </c:pt>
                <c:pt idx="14">
                  <c:v>15342</c:v>
                </c:pt>
                <c:pt idx="15">
                  <c:v>15373</c:v>
                </c:pt>
                <c:pt idx="16">
                  <c:v>15401</c:v>
                </c:pt>
                <c:pt idx="17">
                  <c:v>15432</c:v>
                </c:pt>
                <c:pt idx="18">
                  <c:v>15462</c:v>
                </c:pt>
                <c:pt idx="19">
                  <c:v>15493</c:v>
                </c:pt>
                <c:pt idx="20">
                  <c:v>15523</c:v>
                </c:pt>
                <c:pt idx="21">
                  <c:v>15554</c:v>
                </c:pt>
                <c:pt idx="22">
                  <c:v>15585</c:v>
                </c:pt>
                <c:pt idx="23">
                  <c:v>15615</c:v>
                </c:pt>
                <c:pt idx="24">
                  <c:v>15646</c:v>
                </c:pt>
                <c:pt idx="25">
                  <c:v>15676</c:v>
                </c:pt>
                <c:pt idx="26">
                  <c:v>15707</c:v>
                </c:pt>
                <c:pt idx="27">
                  <c:v>15738</c:v>
                </c:pt>
                <c:pt idx="28">
                  <c:v>15766</c:v>
                </c:pt>
                <c:pt idx="29">
                  <c:v>15797</c:v>
                </c:pt>
                <c:pt idx="30">
                  <c:v>15827</c:v>
                </c:pt>
                <c:pt idx="31">
                  <c:v>15858</c:v>
                </c:pt>
                <c:pt idx="32">
                  <c:v>15888</c:v>
                </c:pt>
                <c:pt idx="33">
                  <c:v>15919</c:v>
                </c:pt>
                <c:pt idx="34">
                  <c:v>15950</c:v>
                </c:pt>
                <c:pt idx="35">
                  <c:v>15980</c:v>
                </c:pt>
                <c:pt idx="36">
                  <c:v>16011</c:v>
                </c:pt>
                <c:pt idx="37">
                  <c:v>16041</c:v>
                </c:pt>
                <c:pt idx="38">
                  <c:v>16072</c:v>
                </c:pt>
                <c:pt idx="39">
                  <c:v>16103</c:v>
                </c:pt>
                <c:pt idx="40">
                  <c:v>16132</c:v>
                </c:pt>
                <c:pt idx="41">
                  <c:v>16163</c:v>
                </c:pt>
                <c:pt idx="42">
                  <c:v>16193</c:v>
                </c:pt>
                <c:pt idx="43">
                  <c:v>16224</c:v>
                </c:pt>
                <c:pt idx="44">
                  <c:v>16254</c:v>
                </c:pt>
                <c:pt idx="45">
                  <c:v>16285</c:v>
                </c:pt>
                <c:pt idx="46">
                  <c:v>16316</c:v>
                </c:pt>
                <c:pt idx="47">
                  <c:v>16346</c:v>
                </c:pt>
                <c:pt idx="48">
                  <c:v>16377</c:v>
                </c:pt>
                <c:pt idx="49">
                  <c:v>16407</c:v>
                </c:pt>
                <c:pt idx="50">
                  <c:v>16438</c:v>
                </c:pt>
                <c:pt idx="51">
                  <c:v>16469</c:v>
                </c:pt>
                <c:pt idx="52">
                  <c:v>16497</c:v>
                </c:pt>
                <c:pt idx="53">
                  <c:v>16528</c:v>
                </c:pt>
                <c:pt idx="54">
                  <c:v>16558</c:v>
                </c:pt>
                <c:pt idx="55">
                  <c:v>16589</c:v>
                </c:pt>
                <c:pt idx="56">
                  <c:v>16619</c:v>
                </c:pt>
                <c:pt idx="57">
                  <c:v>16650</c:v>
                </c:pt>
                <c:pt idx="58">
                  <c:v>16681</c:v>
                </c:pt>
                <c:pt idx="59">
                  <c:v>16711</c:v>
                </c:pt>
                <c:pt idx="60">
                  <c:v>16742</c:v>
                </c:pt>
                <c:pt idx="61">
                  <c:v>16772</c:v>
                </c:pt>
                <c:pt idx="62">
                  <c:v>16803</c:v>
                </c:pt>
                <c:pt idx="63">
                  <c:v>16834</c:v>
                </c:pt>
                <c:pt idx="64">
                  <c:v>16862</c:v>
                </c:pt>
                <c:pt idx="65">
                  <c:v>16893</c:v>
                </c:pt>
                <c:pt idx="66">
                  <c:v>16923</c:v>
                </c:pt>
                <c:pt idx="67">
                  <c:v>16954</c:v>
                </c:pt>
                <c:pt idx="68">
                  <c:v>16984</c:v>
                </c:pt>
                <c:pt idx="69">
                  <c:v>17015</c:v>
                </c:pt>
                <c:pt idx="70">
                  <c:v>17046</c:v>
                </c:pt>
                <c:pt idx="71">
                  <c:v>17076</c:v>
                </c:pt>
                <c:pt idx="72">
                  <c:v>17107</c:v>
                </c:pt>
                <c:pt idx="73">
                  <c:v>17137</c:v>
                </c:pt>
              </c:numCache>
            </c:numRef>
          </c:cat>
          <c:val>
            <c:numRef>
              <c:f>Oferta!$C$111:$C$184</c:f>
              <c:numCache>
                <c:formatCode>0.0</c:formatCode>
                <c:ptCount val="74"/>
                <c:pt idx="0">
                  <c:v>16.795925454334991</c:v>
                </c:pt>
                <c:pt idx="1">
                  <c:v>21.400911161731216</c:v>
                </c:pt>
                <c:pt idx="2">
                  <c:v>22.046437514227168</c:v>
                </c:pt>
                <c:pt idx="3">
                  <c:v>27.791966566055248</c:v>
                </c:pt>
                <c:pt idx="4">
                  <c:v>28.548331216075763</c:v>
                </c:pt>
                <c:pt idx="5">
                  <c:v>34.032030146019785</c:v>
                </c:pt>
                <c:pt idx="6">
                  <c:v>36.081632653061234</c:v>
                </c:pt>
                <c:pt idx="7">
                  <c:v>32.218133154901295</c:v>
                </c:pt>
                <c:pt idx="8">
                  <c:v>32.053551670723614</c:v>
                </c:pt>
                <c:pt idx="9">
                  <c:v>34.226090838076104</c:v>
                </c:pt>
                <c:pt idx="10">
                  <c:v>35.463756819953218</c:v>
                </c:pt>
                <c:pt idx="11">
                  <c:v>31.119805435127425</c:v>
                </c:pt>
                <c:pt idx="12">
                  <c:v>23.44895936570861</c:v>
                </c:pt>
                <c:pt idx="13">
                  <c:v>19.804859742940216</c:v>
                </c:pt>
                <c:pt idx="14">
                  <c:v>19.397556653921487</c:v>
                </c:pt>
                <c:pt idx="15">
                  <c:v>18.150436046511629</c:v>
                </c:pt>
                <c:pt idx="16">
                  <c:v>19.522055520618121</c:v>
                </c:pt>
                <c:pt idx="17">
                  <c:v>19.271217712177126</c:v>
                </c:pt>
                <c:pt idx="18">
                  <c:v>18.21921330019709</c:v>
                </c:pt>
                <c:pt idx="19">
                  <c:v>19.01147098515521</c:v>
                </c:pt>
                <c:pt idx="20">
                  <c:v>21.717637201508168</c:v>
                </c:pt>
                <c:pt idx="21">
                  <c:v>24.642500831393434</c:v>
                </c:pt>
                <c:pt idx="22">
                  <c:v>26.738451421995734</c:v>
                </c:pt>
                <c:pt idx="23">
                  <c:v>28.645161290322573</c:v>
                </c:pt>
                <c:pt idx="24">
                  <c:v>34.124116891457959</c:v>
                </c:pt>
                <c:pt idx="25">
                  <c:v>39.90602975724353</c:v>
                </c:pt>
                <c:pt idx="26">
                  <c:v>42.013590564711414</c:v>
                </c:pt>
                <c:pt idx="27">
                  <c:v>46.086421651545464</c:v>
                </c:pt>
                <c:pt idx="28">
                  <c:v>48.654539987973536</c:v>
                </c:pt>
                <c:pt idx="29">
                  <c:v>56.333675863415223</c:v>
                </c:pt>
                <c:pt idx="30">
                  <c:v>62.616890177600595</c:v>
                </c:pt>
                <c:pt idx="31">
                  <c:v>62.707299787384855</c:v>
                </c:pt>
                <c:pt idx="32">
                  <c:v>62.249604185310112</c:v>
                </c:pt>
                <c:pt idx="33">
                  <c:v>61.0325506937033</c:v>
                </c:pt>
                <c:pt idx="34">
                  <c:v>58.933782995006155</c:v>
                </c:pt>
                <c:pt idx="35">
                  <c:v>56.732698094282831</c:v>
                </c:pt>
                <c:pt idx="36">
                  <c:v>55.024152276060214</c:v>
                </c:pt>
                <c:pt idx="37">
                  <c:v>52.233292287025648</c:v>
                </c:pt>
                <c:pt idx="38">
                  <c:v>51.715982840171606</c:v>
                </c:pt>
                <c:pt idx="39">
                  <c:v>50.15789473684211</c:v>
                </c:pt>
                <c:pt idx="40">
                  <c:v>45.5102391667088</c:v>
                </c:pt>
                <c:pt idx="41">
                  <c:v>37.228478537435784</c:v>
                </c:pt>
                <c:pt idx="42">
                  <c:v>31.007890161815176</c:v>
                </c:pt>
                <c:pt idx="43">
                  <c:v>30.146354212039373</c:v>
                </c:pt>
                <c:pt idx="44">
                  <c:v>27.568943572337723</c:v>
                </c:pt>
                <c:pt idx="45">
                  <c:v>26.179065528953704</c:v>
                </c:pt>
                <c:pt idx="46">
                  <c:v>27.1443728066596</c:v>
                </c:pt>
                <c:pt idx="47">
                  <c:v>27.657787377009836</c:v>
                </c:pt>
                <c:pt idx="48">
                  <c:v>25.131713020254367</c:v>
                </c:pt>
                <c:pt idx="49">
                  <c:v>23.218619016104114</c:v>
                </c:pt>
                <c:pt idx="50">
                  <c:v>22.733369584919338</c:v>
                </c:pt>
                <c:pt idx="51">
                  <c:v>21.524710830704507</c:v>
                </c:pt>
                <c:pt idx="52">
                  <c:v>22.897841234628658</c:v>
                </c:pt>
                <c:pt idx="53">
                  <c:v>22.884905919516552</c:v>
                </c:pt>
                <c:pt idx="54">
                  <c:v>24.784783422368918</c:v>
                </c:pt>
                <c:pt idx="55">
                  <c:v>25.054386023628638</c:v>
                </c:pt>
                <c:pt idx="56">
                  <c:v>26.902354662764381</c:v>
                </c:pt>
                <c:pt idx="57">
                  <c:v>26.721193349779959</c:v>
                </c:pt>
                <c:pt idx="58">
                  <c:v>8.5242955260286237</c:v>
                </c:pt>
                <c:pt idx="59">
                  <c:v>8.2965190964063176</c:v>
                </c:pt>
                <c:pt idx="60">
                  <c:v>7.6215749197728888</c:v>
                </c:pt>
                <c:pt idx="61">
                  <c:v>7.1584161370214394</c:v>
                </c:pt>
                <c:pt idx="62">
                  <c:v>7.1567816635160764</c:v>
                </c:pt>
                <c:pt idx="63">
                  <c:v>4.5427013930950944</c:v>
                </c:pt>
                <c:pt idx="64">
                  <c:v>3.0027992196115072</c:v>
                </c:pt>
                <c:pt idx="65">
                  <c:v>1.2713403559752923</c:v>
                </c:pt>
                <c:pt idx="66">
                  <c:v>-2.3695907070596878</c:v>
                </c:pt>
                <c:pt idx="67">
                  <c:v>-6.5382042017931301</c:v>
                </c:pt>
                <c:pt idx="68">
                  <c:v>-9.133317608826685</c:v>
                </c:pt>
                <c:pt idx="69">
                  <c:v>-10.41655872752707</c:v>
                </c:pt>
                <c:pt idx="70">
                  <c:v>1.4431892115691625</c:v>
                </c:pt>
                <c:pt idx="71">
                  <c:v>-0.65094749023578702</c:v>
                </c:pt>
                <c:pt idx="72">
                  <c:v>-0.58202878605425612</c:v>
                </c:pt>
                <c:pt idx="73">
                  <c:v>-2.035531298730231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36144"/>
        <c:axId val="2128538320"/>
      </c:lineChart>
      <c:dateAx>
        <c:axId val="212853614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8320"/>
        <c:crosses val="autoZero"/>
        <c:auto val="1"/>
        <c:lblOffset val="100"/>
        <c:baseTimeUnit val="months"/>
        <c:majorUnit val="6"/>
        <c:majorTimeUnit val="months"/>
      </c:dateAx>
      <c:valAx>
        <c:axId val="2128538320"/>
        <c:scaling>
          <c:orientation val="minMax"/>
          <c:max val="70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t/c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Oferta!$A$184:$A$255</c:f>
              <c:numCache>
                <c:formatCode>[$-C0A]mmmmm\-yy;@</c:formatCode>
                <c:ptCount val="72"/>
                <c:pt idx="0">
                  <c:v>17137</c:v>
                </c:pt>
                <c:pt idx="1">
                  <c:v>17168</c:v>
                </c:pt>
                <c:pt idx="2">
                  <c:v>17199</c:v>
                </c:pt>
                <c:pt idx="3">
                  <c:v>17227</c:v>
                </c:pt>
                <c:pt idx="4">
                  <c:v>17258</c:v>
                </c:pt>
                <c:pt idx="5">
                  <c:v>17288</c:v>
                </c:pt>
                <c:pt idx="6">
                  <c:v>17319</c:v>
                </c:pt>
                <c:pt idx="7">
                  <c:v>17349</c:v>
                </c:pt>
                <c:pt idx="8">
                  <c:v>17380</c:v>
                </c:pt>
                <c:pt idx="9">
                  <c:v>17411</c:v>
                </c:pt>
                <c:pt idx="10">
                  <c:v>17441</c:v>
                </c:pt>
                <c:pt idx="11">
                  <c:v>17472</c:v>
                </c:pt>
                <c:pt idx="12">
                  <c:v>17502</c:v>
                </c:pt>
                <c:pt idx="13">
                  <c:v>17533</c:v>
                </c:pt>
                <c:pt idx="14">
                  <c:v>17564</c:v>
                </c:pt>
                <c:pt idx="15">
                  <c:v>17593</c:v>
                </c:pt>
                <c:pt idx="16">
                  <c:v>17624</c:v>
                </c:pt>
                <c:pt idx="17">
                  <c:v>17654</c:v>
                </c:pt>
                <c:pt idx="18">
                  <c:v>17685</c:v>
                </c:pt>
                <c:pt idx="19">
                  <c:v>17715</c:v>
                </c:pt>
                <c:pt idx="20">
                  <c:v>17746</c:v>
                </c:pt>
                <c:pt idx="21">
                  <c:v>17777</c:v>
                </c:pt>
                <c:pt idx="22">
                  <c:v>17807</c:v>
                </c:pt>
                <c:pt idx="23">
                  <c:v>17838</c:v>
                </c:pt>
                <c:pt idx="24">
                  <c:v>17868</c:v>
                </c:pt>
                <c:pt idx="25">
                  <c:v>17899</c:v>
                </c:pt>
                <c:pt idx="26">
                  <c:v>17930</c:v>
                </c:pt>
                <c:pt idx="27">
                  <c:v>17958</c:v>
                </c:pt>
                <c:pt idx="28">
                  <c:v>17989</c:v>
                </c:pt>
                <c:pt idx="29">
                  <c:v>18019</c:v>
                </c:pt>
                <c:pt idx="30">
                  <c:v>18050</c:v>
                </c:pt>
                <c:pt idx="31">
                  <c:v>18080</c:v>
                </c:pt>
                <c:pt idx="32">
                  <c:v>18111</c:v>
                </c:pt>
                <c:pt idx="33">
                  <c:v>18142</c:v>
                </c:pt>
                <c:pt idx="34">
                  <c:v>18172</c:v>
                </c:pt>
                <c:pt idx="35">
                  <c:v>18203</c:v>
                </c:pt>
                <c:pt idx="36">
                  <c:v>18233</c:v>
                </c:pt>
                <c:pt idx="37">
                  <c:v>18264</c:v>
                </c:pt>
                <c:pt idx="38">
                  <c:v>18295</c:v>
                </c:pt>
                <c:pt idx="39">
                  <c:v>18323</c:v>
                </c:pt>
                <c:pt idx="40">
                  <c:v>18354</c:v>
                </c:pt>
                <c:pt idx="41">
                  <c:v>18384</c:v>
                </c:pt>
                <c:pt idx="42">
                  <c:v>18415</c:v>
                </c:pt>
                <c:pt idx="43">
                  <c:v>18445</c:v>
                </c:pt>
                <c:pt idx="44">
                  <c:v>18476</c:v>
                </c:pt>
                <c:pt idx="45">
                  <c:v>18507</c:v>
                </c:pt>
                <c:pt idx="46">
                  <c:v>18537</c:v>
                </c:pt>
                <c:pt idx="47">
                  <c:v>18568</c:v>
                </c:pt>
                <c:pt idx="48">
                  <c:v>18598</c:v>
                </c:pt>
                <c:pt idx="49">
                  <c:v>18629</c:v>
                </c:pt>
                <c:pt idx="50">
                  <c:v>18660</c:v>
                </c:pt>
                <c:pt idx="51">
                  <c:v>18688</c:v>
                </c:pt>
                <c:pt idx="52">
                  <c:v>18719</c:v>
                </c:pt>
                <c:pt idx="53">
                  <c:v>18749</c:v>
                </c:pt>
                <c:pt idx="54">
                  <c:v>18780</c:v>
                </c:pt>
                <c:pt idx="55">
                  <c:v>18810</c:v>
                </c:pt>
                <c:pt idx="56">
                  <c:v>18841</c:v>
                </c:pt>
                <c:pt idx="57">
                  <c:v>18872</c:v>
                </c:pt>
                <c:pt idx="58">
                  <c:v>18902</c:v>
                </c:pt>
                <c:pt idx="59">
                  <c:v>18933</c:v>
                </c:pt>
                <c:pt idx="60">
                  <c:v>18963</c:v>
                </c:pt>
                <c:pt idx="61">
                  <c:v>18994</c:v>
                </c:pt>
                <c:pt idx="62">
                  <c:v>19025</c:v>
                </c:pt>
                <c:pt idx="63">
                  <c:v>19054</c:v>
                </c:pt>
                <c:pt idx="64">
                  <c:v>19085</c:v>
                </c:pt>
                <c:pt idx="65">
                  <c:v>19115</c:v>
                </c:pt>
                <c:pt idx="66">
                  <c:v>19146</c:v>
                </c:pt>
                <c:pt idx="67">
                  <c:v>19176</c:v>
                </c:pt>
                <c:pt idx="68">
                  <c:v>19207</c:v>
                </c:pt>
                <c:pt idx="69">
                  <c:v>19238</c:v>
                </c:pt>
                <c:pt idx="70">
                  <c:v>19268</c:v>
                </c:pt>
                <c:pt idx="71">
                  <c:v>19299</c:v>
                </c:pt>
              </c:numCache>
            </c:numRef>
          </c:cat>
          <c:val>
            <c:numRef>
              <c:f>Oferta!$C$184:$C$255</c:f>
              <c:numCache>
                <c:formatCode>0.0</c:formatCode>
                <c:ptCount val="72"/>
                <c:pt idx="0">
                  <c:v>-2.035531298730231</c:v>
                </c:pt>
                <c:pt idx="1">
                  <c:v>-3.9196229223517842</c:v>
                </c:pt>
                <c:pt idx="2">
                  <c:v>-4.1935661866136957</c:v>
                </c:pt>
                <c:pt idx="3">
                  <c:v>-5.3281726097340059</c:v>
                </c:pt>
                <c:pt idx="4">
                  <c:v>-6.340359783688343</c:v>
                </c:pt>
                <c:pt idx="5">
                  <c:v>-4.9352027706401564</c:v>
                </c:pt>
                <c:pt idx="6">
                  <c:v>-2.5113109214821572</c:v>
                </c:pt>
                <c:pt idx="7">
                  <c:v>-3.4350484540839887</c:v>
                </c:pt>
                <c:pt idx="8">
                  <c:v>-3.1028599519967504</c:v>
                </c:pt>
                <c:pt idx="9">
                  <c:v>-2.2972421433152479</c:v>
                </c:pt>
                <c:pt idx="10">
                  <c:v>-0.67268491555038112</c:v>
                </c:pt>
                <c:pt idx="11">
                  <c:v>-1.1449170872386394</c:v>
                </c:pt>
                <c:pt idx="12">
                  <c:v>-0.7162957278076143</c:v>
                </c:pt>
                <c:pt idx="13">
                  <c:v>-1.3168086754453801</c:v>
                </c:pt>
                <c:pt idx="14">
                  <c:v>-0.32252490928986743</c:v>
                </c:pt>
                <c:pt idx="15">
                  <c:v>0.44943168638367226</c:v>
                </c:pt>
                <c:pt idx="16">
                  <c:v>3.2846285276615816</c:v>
                </c:pt>
                <c:pt idx="17">
                  <c:v>3.6695360930751875</c:v>
                </c:pt>
                <c:pt idx="18">
                  <c:v>4.5704215009546134</c:v>
                </c:pt>
                <c:pt idx="19">
                  <c:v>7.9268839043039385</c:v>
                </c:pt>
                <c:pt idx="20">
                  <c:v>11.030201742867373</c:v>
                </c:pt>
                <c:pt idx="21">
                  <c:v>11.395237811064041</c:v>
                </c:pt>
                <c:pt idx="22">
                  <c:v>9.3553021196751462</c:v>
                </c:pt>
                <c:pt idx="23">
                  <c:v>11.780150533870115</c:v>
                </c:pt>
                <c:pt idx="24">
                  <c:v>14.349108190901539</c:v>
                </c:pt>
                <c:pt idx="25">
                  <c:v>15.367172510029658</c:v>
                </c:pt>
                <c:pt idx="26">
                  <c:v>13.792107239845141</c:v>
                </c:pt>
                <c:pt idx="27">
                  <c:v>13.927777617411884</c:v>
                </c:pt>
                <c:pt idx="28">
                  <c:v>12.392687031174244</c:v>
                </c:pt>
                <c:pt idx="29">
                  <c:v>10.273196168452081</c:v>
                </c:pt>
                <c:pt idx="30">
                  <c:v>11.140136513019305</c:v>
                </c:pt>
                <c:pt idx="31">
                  <c:v>9.785526497855269</c:v>
                </c:pt>
                <c:pt idx="32">
                  <c:v>7.4481238576497022</c:v>
                </c:pt>
                <c:pt idx="33">
                  <c:v>13.684943615567979</c:v>
                </c:pt>
                <c:pt idx="34">
                  <c:v>10.091152815013405</c:v>
                </c:pt>
                <c:pt idx="35">
                  <c:v>10.316838918467464</c:v>
                </c:pt>
                <c:pt idx="36">
                  <c:v>11.724794071255085</c:v>
                </c:pt>
                <c:pt idx="37">
                  <c:v>12.677653462352589</c:v>
                </c:pt>
                <c:pt idx="38">
                  <c:v>14.390169594800462</c:v>
                </c:pt>
                <c:pt idx="39">
                  <c:v>14.523158001418857</c:v>
                </c:pt>
                <c:pt idx="40">
                  <c:v>14.886057960716649</c:v>
                </c:pt>
                <c:pt idx="41">
                  <c:v>16.941224846444449</c:v>
                </c:pt>
                <c:pt idx="42">
                  <c:v>15.993125584451695</c:v>
                </c:pt>
                <c:pt idx="43">
                  <c:v>21.136346449547538</c:v>
                </c:pt>
                <c:pt idx="44">
                  <c:v>28.62038774233897</c:v>
                </c:pt>
                <c:pt idx="45">
                  <c:v>23.582771782668122</c:v>
                </c:pt>
                <c:pt idx="46">
                  <c:v>31.575102279368792</c:v>
                </c:pt>
                <c:pt idx="47">
                  <c:v>32.517920934964152</c:v>
                </c:pt>
                <c:pt idx="48">
                  <c:v>37.052370921477241</c:v>
                </c:pt>
                <c:pt idx="49">
                  <c:v>41.921055574192103</c:v>
                </c:pt>
                <c:pt idx="50">
                  <c:v>43.148526278409079</c:v>
                </c:pt>
                <c:pt idx="51">
                  <c:v>42.519911504424776</c:v>
                </c:pt>
                <c:pt idx="52">
                  <c:v>38.752429757907777</c:v>
                </c:pt>
                <c:pt idx="53">
                  <c:v>35.507548952816293</c:v>
                </c:pt>
                <c:pt idx="54">
                  <c:v>33.700838871336749</c:v>
                </c:pt>
                <c:pt idx="55">
                  <c:v>28.612452139170962</c:v>
                </c:pt>
                <c:pt idx="56">
                  <c:v>23.185389761941799</c:v>
                </c:pt>
                <c:pt idx="57">
                  <c:v>24.043392880974611</c:v>
                </c:pt>
                <c:pt idx="58">
                  <c:v>20.773644271700896</c:v>
                </c:pt>
                <c:pt idx="59">
                  <c:v>18.936337344235387</c:v>
                </c:pt>
                <c:pt idx="60">
                  <c:v>11.186961693639041</c:v>
                </c:pt>
                <c:pt idx="61">
                  <c:v>6.219665931295304</c:v>
                </c:pt>
                <c:pt idx="62">
                  <c:v>3.0264973564661846</c:v>
                </c:pt>
                <c:pt idx="63">
                  <c:v>2.6156879181607806</c:v>
                </c:pt>
                <c:pt idx="64">
                  <c:v>2.97694854814059</c:v>
                </c:pt>
                <c:pt idx="65">
                  <c:v>2.5170288679857267</c:v>
                </c:pt>
                <c:pt idx="66">
                  <c:v>1.7339721651836726</c:v>
                </c:pt>
                <c:pt idx="67">
                  <c:v>0.75397210626799716</c:v>
                </c:pt>
                <c:pt idx="68">
                  <c:v>0.26209008952113866</c:v>
                </c:pt>
                <c:pt idx="69">
                  <c:v>-0.74544280839814459</c:v>
                </c:pt>
                <c:pt idx="70">
                  <c:v>0.46893677015968915</c:v>
                </c:pt>
                <c:pt idx="71">
                  <c:v>2.4016451269119443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4304"/>
        <c:axId val="2128545392"/>
      </c:lineChart>
      <c:dateAx>
        <c:axId val="212854430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5392"/>
        <c:crosses val="autoZero"/>
        <c:auto val="1"/>
        <c:lblOffset val="100"/>
        <c:baseTimeUnit val="months"/>
        <c:majorUnit val="6"/>
        <c:majorTimeUnit val="months"/>
      </c:dateAx>
      <c:valAx>
        <c:axId val="2128545392"/>
        <c:scaling>
          <c:orientation val="minMax"/>
          <c:max val="5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t/c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II.6.C.1</a:t>
            </a:r>
            <a:r>
              <a:rPr lang="en-US" baseline="0"/>
              <a:t> </a:t>
            </a:r>
            <a:r>
              <a:rPr lang="en-US"/>
              <a:t>Inflación, 1940-1946</a:t>
            </a:r>
          </a:p>
        </c:rich>
      </c:tx>
      <c:layout>
        <c:manualLayout>
          <c:xMode val="edge"/>
          <c:yMode val="edge"/>
          <c:x val="0.36624342803544541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'IPC-IPM'!$B$4</c:f>
              <c:strCache>
                <c:ptCount val="1"/>
                <c:pt idx="0">
                  <c:v>IPC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'IPC-IPM'!$A$110:$A$197</c:f>
              <c:numCache>
                <c:formatCode>[$-C0A]mmmmm\-yy;@</c:formatCode>
                <c:ptCount val="88"/>
                <c:pt idx="0">
                  <c:v>14885</c:v>
                </c:pt>
                <c:pt idx="1">
                  <c:v>14916</c:v>
                </c:pt>
                <c:pt idx="2">
                  <c:v>14946</c:v>
                </c:pt>
                <c:pt idx="3">
                  <c:v>14977</c:v>
                </c:pt>
                <c:pt idx="4">
                  <c:v>15008</c:v>
                </c:pt>
                <c:pt idx="5">
                  <c:v>15036</c:v>
                </c:pt>
                <c:pt idx="6">
                  <c:v>15067</c:v>
                </c:pt>
                <c:pt idx="7">
                  <c:v>15097</c:v>
                </c:pt>
                <c:pt idx="8">
                  <c:v>15128</c:v>
                </c:pt>
                <c:pt idx="9">
                  <c:v>15158</c:v>
                </c:pt>
                <c:pt idx="10">
                  <c:v>15189</c:v>
                </c:pt>
                <c:pt idx="11">
                  <c:v>15220</c:v>
                </c:pt>
                <c:pt idx="12">
                  <c:v>15250</c:v>
                </c:pt>
                <c:pt idx="13">
                  <c:v>15281</c:v>
                </c:pt>
                <c:pt idx="14">
                  <c:v>15311</c:v>
                </c:pt>
                <c:pt idx="15">
                  <c:v>15342</c:v>
                </c:pt>
                <c:pt idx="16">
                  <c:v>15373</c:v>
                </c:pt>
                <c:pt idx="17">
                  <c:v>15401</c:v>
                </c:pt>
                <c:pt idx="18">
                  <c:v>15432</c:v>
                </c:pt>
                <c:pt idx="19">
                  <c:v>15462</c:v>
                </c:pt>
                <c:pt idx="20">
                  <c:v>15493</c:v>
                </c:pt>
                <c:pt idx="21">
                  <c:v>15523</c:v>
                </c:pt>
                <c:pt idx="22">
                  <c:v>15554</c:v>
                </c:pt>
                <c:pt idx="23">
                  <c:v>15585</c:v>
                </c:pt>
                <c:pt idx="24">
                  <c:v>15615</c:v>
                </c:pt>
                <c:pt idx="25">
                  <c:v>15646</c:v>
                </c:pt>
                <c:pt idx="26">
                  <c:v>15676</c:v>
                </c:pt>
                <c:pt idx="27">
                  <c:v>15707</c:v>
                </c:pt>
                <c:pt idx="28">
                  <c:v>15738</c:v>
                </c:pt>
                <c:pt idx="29">
                  <c:v>15766</c:v>
                </c:pt>
                <c:pt idx="30">
                  <c:v>15797</c:v>
                </c:pt>
                <c:pt idx="31">
                  <c:v>15827</c:v>
                </c:pt>
                <c:pt idx="32">
                  <c:v>15858</c:v>
                </c:pt>
                <c:pt idx="33">
                  <c:v>15888</c:v>
                </c:pt>
                <c:pt idx="34">
                  <c:v>15919</c:v>
                </c:pt>
                <c:pt idx="35">
                  <c:v>15950</c:v>
                </c:pt>
                <c:pt idx="36">
                  <c:v>15980</c:v>
                </c:pt>
                <c:pt idx="37">
                  <c:v>16011</c:v>
                </c:pt>
                <c:pt idx="38">
                  <c:v>16041</c:v>
                </c:pt>
                <c:pt idx="39">
                  <c:v>16072</c:v>
                </c:pt>
                <c:pt idx="40">
                  <c:v>16103</c:v>
                </c:pt>
                <c:pt idx="41">
                  <c:v>16132</c:v>
                </c:pt>
                <c:pt idx="42">
                  <c:v>16163</c:v>
                </c:pt>
                <c:pt idx="43">
                  <c:v>16193</c:v>
                </c:pt>
                <c:pt idx="44">
                  <c:v>16224</c:v>
                </c:pt>
                <c:pt idx="45">
                  <c:v>16254</c:v>
                </c:pt>
                <c:pt idx="46">
                  <c:v>16285</c:v>
                </c:pt>
                <c:pt idx="47">
                  <c:v>16316</c:v>
                </c:pt>
                <c:pt idx="48">
                  <c:v>16346</c:v>
                </c:pt>
                <c:pt idx="49">
                  <c:v>16377</c:v>
                </c:pt>
                <c:pt idx="50">
                  <c:v>16407</c:v>
                </c:pt>
                <c:pt idx="51">
                  <c:v>16438</c:v>
                </c:pt>
                <c:pt idx="52">
                  <c:v>16469</c:v>
                </c:pt>
                <c:pt idx="53">
                  <c:v>16497</c:v>
                </c:pt>
                <c:pt idx="54">
                  <c:v>16528</c:v>
                </c:pt>
                <c:pt idx="55">
                  <c:v>16558</c:v>
                </c:pt>
                <c:pt idx="56">
                  <c:v>16589</c:v>
                </c:pt>
                <c:pt idx="57">
                  <c:v>16619</c:v>
                </c:pt>
                <c:pt idx="58">
                  <c:v>16650</c:v>
                </c:pt>
                <c:pt idx="59">
                  <c:v>16681</c:v>
                </c:pt>
                <c:pt idx="60">
                  <c:v>16711</c:v>
                </c:pt>
                <c:pt idx="61">
                  <c:v>16742</c:v>
                </c:pt>
                <c:pt idx="62">
                  <c:v>16772</c:v>
                </c:pt>
                <c:pt idx="63">
                  <c:v>16803</c:v>
                </c:pt>
                <c:pt idx="64">
                  <c:v>16834</c:v>
                </c:pt>
                <c:pt idx="65">
                  <c:v>16862</c:v>
                </c:pt>
                <c:pt idx="66">
                  <c:v>16893</c:v>
                </c:pt>
                <c:pt idx="67">
                  <c:v>16923</c:v>
                </c:pt>
                <c:pt idx="68">
                  <c:v>16954</c:v>
                </c:pt>
                <c:pt idx="69">
                  <c:v>16984</c:v>
                </c:pt>
                <c:pt idx="70">
                  <c:v>17015</c:v>
                </c:pt>
                <c:pt idx="71">
                  <c:v>17046</c:v>
                </c:pt>
                <c:pt idx="72">
                  <c:v>17076</c:v>
                </c:pt>
                <c:pt idx="73">
                  <c:v>17107</c:v>
                </c:pt>
                <c:pt idx="74">
                  <c:v>17137</c:v>
                </c:pt>
                <c:pt idx="75">
                  <c:v>17168</c:v>
                </c:pt>
                <c:pt idx="76">
                  <c:v>17199</c:v>
                </c:pt>
                <c:pt idx="77">
                  <c:v>17227</c:v>
                </c:pt>
                <c:pt idx="78">
                  <c:v>17258</c:v>
                </c:pt>
                <c:pt idx="79">
                  <c:v>17288</c:v>
                </c:pt>
                <c:pt idx="80">
                  <c:v>17319</c:v>
                </c:pt>
                <c:pt idx="81">
                  <c:v>17349</c:v>
                </c:pt>
                <c:pt idx="82">
                  <c:v>17380</c:v>
                </c:pt>
                <c:pt idx="83">
                  <c:v>17411</c:v>
                </c:pt>
                <c:pt idx="84">
                  <c:v>17441</c:v>
                </c:pt>
                <c:pt idx="85">
                  <c:v>17472</c:v>
                </c:pt>
                <c:pt idx="86">
                  <c:v>17502</c:v>
                </c:pt>
                <c:pt idx="87">
                  <c:v>17533</c:v>
                </c:pt>
              </c:numCache>
            </c:numRef>
          </c:cat>
          <c:val>
            <c:numRef>
              <c:f>'IPC-IPM'!$C$110:$C$197</c:f>
              <c:numCache>
                <c:formatCode>#,##0.0</c:formatCode>
                <c:ptCount val="88"/>
                <c:pt idx="0">
                  <c:v>-3.3779467680608577</c:v>
                </c:pt>
                <c:pt idx="1">
                  <c:v>-1.3602494154326128</c:v>
                </c:pt>
                <c:pt idx="2">
                  <c:v>0.79999999999997851</c:v>
                </c:pt>
                <c:pt idx="3">
                  <c:v>2.1696252465482679</c:v>
                </c:pt>
                <c:pt idx="4">
                  <c:v>1.5503875968991832</c:v>
                </c:pt>
                <c:pt idx="5">
                  <c:v>0.95419847328239715</c:v>
                </c:pt>
                <c:pt idx="6">
                  <c:v>1.622137404580104</c:v>
                </c:pt>
                <c:pt idx="7">
                  <c:v>5.1773729626078291</c:v>
                </c:pt>
                <c:pt idx="8">
                  <c:v>6.7567567567567322</c:v>
                </c:pt>
                <c:pt idx="9">
                  <c:v>5.8766859344893785</c:v>
                </c:pt>
                <c:pt idx="10">
                  <c:v>8.4645669291338432</c:v>
                </c:pt>
                <c:pt idx="11">
                  <c:v>10.845771144278604</c:v>
                </c:pt>
                <c:pt idx="12">
                  <c:v>11.584158415841571</c:v>
                </c:pt>
                <c:pt idx="13">
                  <c:v>12.425447316103376</c:v>
                </c:pt>
                <c:pt idx="14">
                  <c:v>12.202380952380953</c:v>
                </c:pt>
                <c:pt idx="15">
                  <c:v>10.038610038610063</c:v>
                </c:pt>
                <c:pt idx="16">
                  <c:v>10.687022900763377</c:v>
                </c:pt>
                <c:pt idx="17">
                  <c:v>11.625708884688102</c:v>
                </c:pt>
                <c:pt idx="18">
                  <c:v>12.394366197183126</c:v>
                </c:pt>
                <c:pt idx="19">
                  <c:v>11.121239744758448</c:v>
                </c:pt>
                <c:pt idx="20">
                  <c:v>10.216998191681759</c:v>
                </c:pt>
                <c:pt idx="21">
                  <c:v>10.646041856232946</c:v>
                </c:pt>
                <c:pt idx="22">
                  <c:v>9.2558983666061856</c:v>
                </c:pt>
                <c:pt idx="23">
                  <c:v>8.7073608617594278</c:v>
                </c:pt>
                <c:pt idx="24">
                  <c:v>8.5181898846495407</c:v>
                </c:pt>
                <c:pt idx="25">
                  <c:v>10.167992926613611</c:v>
                </c:pt>
                <c:pt idx="26">
                  <c:v>11.14058355437666</c:v>
                </c:pt>
                <c:pt idx="27">
                  <c:v>12.017543859649148</c:v>
                </c:pt>
                <c:pt idx="28">
                  <c:v>14.310344827586196</c:v>
                </c:pt>
                <c:pt idx="29">
                  <c:v>14.90262489415748</c:v>
                </c:pt>
                <c:pt idx="30">
                  <c:v>18.629908103592307</c:v>
                </c:pt>
                <c:pt idx="31">
                  <c:v>21.164889253486429</c:v>
                </c:pt>
                <c:pt idx="32">
                  <c:v>22.805578342903978</c:v>
                </c:pt>
                <c:pt idx="33">
                  <c:v>22.121710526315773</c:v>
                </c:pt>
                <c:pt idx="34">
                  <c:v>24.501661129568131</c:v>
                </c:pt>
                <c:pt idx="35">
                  <c:v>24.855491329479772</c:v>
                </c:pt>
                <c:pt idx="36">
                  <c:v>24.039247751430935</c:v>
                </c:pt>
                <c:pt idx="37">
                  <c:v>24.478330658105985</c:v>
                </c:pt>
                <c:pt idx="38">
                  <c:v>24.582338902148027</c:v>
                </c:pt>
                <c:pt idx="39">
                  <c:v>23.884103367267052</c:v>
                </c:pt>
                <c:pt idx="40">
                  <c:v>23.076923076923105</c:v>
                </c:pt>
                <c:pt idx="41">
                  <c:v>24.170965364775299</c:v>
                </c:pt>
                <c:pt idx="42">
                  <c:v>23.521126760563416</c:v>
                </c:pt>
                <c:pt idx="43">
                  <c:v>20.446851726472648</c:v>
                </c:pt>
                <c:pt idx="44">
                  <c:v>20.374081496326045</c:v>
                </c:pt>
                <c:pt idx="45">
                  <c:v>24.242424242424288</c:v>
                </c:pt>
                <c:pt idx="46">
                  <c:v>22.748498999332934</c:v>
                </c:pt>
                <c:pt idx="47">
                  <c:v>23.015873015873069</c:v>
                </c:pt>
                <c:pt idx="48">
                  <c:v>23.731048121292055</c:v>
                </c:pt>
                <c:pt idx="49">
                  <c:v>21.598968407479056</c:v>
                </c:pt>
                <c:pt idx="50">
                  <c:v>19.92337164750959</c:v>
                </c:pt>
                <c:pt idx="51">
                  <c:v>18.64728192161822</c:v>
                </c:pt>
                <c:pt idx="52">
                  <c:v>15.196078431372563</c:v>
                </c:pt>
                <c:pt idx="53">
                  <c:v>13.11572700296737</c:v>
                </c:pt>
                <c:pt idx="54">
                  <c:v>11.51653363740024</c:v>
                </c:pt>
                <c:pt idx="55">
                  <c:v>11.635750421585156</c:v>
                </c:pt>
                <c:pt idx="56">
                  <c:v>10.765815760266339</c:v>
                </c:pt>
                <c:pt idx="57">
                  <c:v>9.0514905149051259</c:v>
                </c:pt>
                <c:pt idx="58">
                  <c:v>10.326086956521729</c:v>
                </c:pt>
                <c:pt idx="59">
                  <c:v>8.9784946236558749</c:v>
                </c:pt>
                <c:pt idx="60">
                  <c:v>7.9914757591901697</c:v>
                </c:pt>
                <c:pt idx="61">
                  <c:v>9.4379639448568078</c:v>
                </c:pt>
                <c:pt idx="62">
                  <c:v>10.809371671991453</c:v>
                </c:pt>
                <c:pt idx="63">
                  <c:v>11.454448588172594</c:v>
                </c:pt>
                <c:pt idx="64">
                  <c:v>12.925531914893584</c:v>
                </c:pt>
                <c:pt idx="65">
                  <c:v>14.165792235047192</c:v>
                </c:pt>
                <c:pt idx="66">
                  <c:v>12.678936605316959</c:v>
                </c:pt>
                <c:pt idx="67">
                  <c:v>13.041289023162129</c:v>
                </c:pt>
                <c:pt idx="68">
                  <c:v>14.028056112224441</c:v>
                </c:pt>
                <c:pt idx="69">
                  <c:v>13.369781312127227</c:v>
                </c:pt>
                <c:pt idx="70">
                  <c:v>13.743842364532011</c:v>
                </c:pt>
                <c:pt idx="71">
                  <c:v>18.105574740996545</c:v>
                </c:pt>
                <c:pt idx="72">
                  <c:v>19.930932412432156</c:v>
                </c:pt>
                <c:pt idx="73">
                  <c:v>19.137596899224786</c:v>
                </c:pt>
                <c:pt idx="74">
                  <c:v>17.827967323402195</c:v>
                </c:pt>
                <c:pt idx="75">
                  <c:v>19.168260038240902</c:v>
                </c:pt>
                <c:pt idx="76">
                  <c:v>16.297691945360327</c:v>
                </c:pt>
                <c:pt idx="77">
                  <c:v>11.71875</c:v>
                </c:pt>
                <c:pt idx="78">
                  <c:v>10.707803992740473</c:v>
                </c:pt>
                <c:pt idx="79">
                  <c:v>8.5968819599109061</c:v>
                </c:pt>
                <c:pt idx="80">
                  <c:v>5.5799648506151156</c:v>
                </c:pt>
                <c:pt idx="81">
                  <c:v>3.3757124068391153</c:v>
                </c:pt>
                <c:pt idx="82">
                  <c:v>2.2953659592897191</c:v>
                </c:pt>
                <c:pt idx="83">
                  <c:v>0.12531328320801727</c:v>
                </c:pt>
                <c:pt idx="84">
                  <c:v>-0.69930069930067562</c:v>
                </c:pt>
                <c:pt idx="85">
                  <c:v>-0.77267181781208727</c:v>
                </c:pt>
                <c:pt idx="86">
                  <c:v>-1.0603588907014405</c:v>
                </c:pt>
                <c:pt idx="87">
                  <c:v>-2.5270758122743597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6249696"/>
        <c:axId val="1676250784"/>
      </c:lineChart>
      <c:dateAx>
        <c:axId val="167624969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50784"/>
        <c:crosses val="autoZero"/>
        <c:auto val="0"/>
        <c:lblOffset val="100"/>
        <c:baseTimeUnit val="months"/>
        <c:majorUnit val="12"/>
        <c:majorTimeUnit val="months"/>
      </c:dateAx>
      <c:valAx>
        <c:axId val="1676250784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Tasa de cambio anual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9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Oferta!$A$255:$A$327</c:f>
              <c:numCache>
                <c:formatCode>[$-C0A]mmmmm\-yy;@</c:formatCode>
                <c:ptCount val="73"/>
                <c:pt idx="0">
                  <c:v>19299</c:v>
                </c:pt>
                <c:pt idx="1">
                  <c:v>19329</c:v>
                </c:pt>
                <c:pt idx="2">
                  <c:v>19360</c:v>
                </c:pt>
                <c:pt idx="3">
                  <c:v>19391</c:v>
                </c:pt>
                <c:pt idx="4">
                  <c:v>19419</c:v>
                </c:pt>
                <c:pt idx="5">
                  <c:v>19450</c:v>
                </c:pt>
                <c:pt idx="6">
                  <c:v>19480</c:v>
                </c:pt>
                <c:pt idx="7">
                  <c:v>19511</c:v>
                </c:pt>
                <c:pt idx="8">
                  <c:v>19541</c:v>
                </c:pt>
                <c:pt idx="9">
                  <c:v>19572</c:v>
                </c:pt>
                <c:pt idx="10">
                  <c:v>19603</c:v>
                </c:pt>
                <c:pt idx="11">
                  <c:v>19633</c:v>
                </c:pt>
                <c:pt idx="12">
                  <c:v>19664</c:v>
                </c:pt>
                <c:pt idx="13">
                  <c:v>19694</c:v>
                </c:pt>
                <c:pt idx="14">
                  <c:v>19725</c:v>
                </c:pt>
                <c:pt idx="15">
                  <c:v>19756</c:v>
                </c:pt>
                <c:pt idx="16">
                  <c:v>19784</c:v>
                </c:pt>
                <c:pt idx="17">
                  <c:v>19815</c:v>
                </c:pt>
                <c:pt idx="18">
                  <c:v>19845</c:v>
                </c:pt>
                <c:pt idx="19">
                  <c:v>19876</c:v>
                </c:pt>
                <c:pt idx="20">
                  <c:v>19906</c:v>
                </c:pt>
                <c:pt idx="21">
                  <c:v>19937</c:v>
                </c:pt>
                <c:pt idx="22">
                  <c:v>19968</c:v>
                </c:pt>
                <c:pt idx="23">
                  <c:v>19998</c:v>
                </c:pt>
                <c:pt idx="24">
                  <c:v>20029</c:v>
                </c:pt>
                <c:pt idx="25">
                  <c:v>20059</c:v>
                </c:pt>
                <c:pt idx="26">
                  <c:v>20090</c:v>
                </c:pt>
                <c:pt idx="27">
                  <c:v>20121</c:v>
                </c:pt>
                <c:pt idx="28">
                  <c:v>20149</c:v>
                </c:pt>
                <c:pt idx="29">
                  <c:v>20180</c:v>
                </c:pt>
                <c:pt idx="30">
                  <c:v>20210</c:v>
                </c:pt>
                <c:pt idx="31">
                  <c:v>20241</c:v>
                </c:pt>
                <c:pt idx="32">
                  <c:v>20271</c:v>
                </c:pt>
                <c:pt idx="33">
                  <c:v>20302</c:v>
                </c:pt>
                <c:pt idx="34">
                  <c:v>20333</c:v>
                </c:pt>
                <c:pt idx="35">
                  <c:v>20363</c:v>
                </c:pt>
                <c:pt idx="36">
                  <c:v>20394</c:v>
                </c:pt>
                <c:pt idx="37">
                  <c:v>20424</c:v>
                </c:pt>
                <c:pt idx="38">
                  <c:v>20455</c:v>
                </c:pt>
                <c:pt idx="39">
                  <c:v>20486</c:v>
                </c:pt>
                <c:pt idx="40">
                  <c:v>20515</c:v>
                </c:pt>
                <c:pt idx="41">
                  <c:v>20546</c:v>
                </c:pt>
                <c:pt idx="42">
                  <c:v>20576</c:v>
                </c:pt>
                <c:pt idx="43">
                  <c:v>20607</c:v>
                </c:pt>
                <c:pt idx="44">
                  <c:v>20637</c:v>
                </c:pt>
                <c:pt idx="45">
                  <c:v>20668</c:v>
                </c:pt>
                <c:pt idx="46">
                  <c:v>20699</c:v>
                </c:pt>
                <c:pt idx="47">
                  <c:v>20729</c:v>
                </c:pt>
                <c:pt idx="48">
                  <c:v>20760</c:v>
                </c:pt>
                <c:pt idx="49">
                  <c:v>20790</c:v>
                </c:pt>
                <c:pt idx="50">
                  <c:v>20821</c:v>
                </c:pt>
                <c:pt idx="51">
                  <c:v>20852</c:v>
                </c:pt>
                <c:pt idx="52">
                  <c:v>20880</c:v>
                </c:pt>
                <c:pt idx="53">
                  <c:v>20911</c:v>
                </c:pt>
                <c:pt idx="54">
                  <c:v>20941</c:v>
                </c:pt>
                <c:pt idx="55">
                  <c:v>20972</c:v>
                </c:pt>
                <c:pt idx="56">
                  <c:v>21002</c:v>
                </c:pt>
                <c:pt idx="57">
                  <c:v>21033</c:v>
                </c:pt>
                <c:pt idx="58">
                  <c:v>21064</c:v>
                </c:pt>
                <c:pt idx="59">
                  <c:v>21094</c:v>
                </c:pt>
                <c:pt idx="60">
                  <c:v>21125</c:v>
                </c:pt>
                <c:pt idx="61">
                  <c:v>21155</c:v>
                </c:pt>
                <c:pt idx="62">
                  <c:v>21186</c:v>
                </c:pt>
                <c:pt idx="63">
                  <c:v>21217</c:v>
                </c:pt>
                <c:pt idx="64">
                  <c:v>21245</c:v>
                </c:pt>
                <c:pt idx="65">
                  <c:v>21276</c:v>
                </c:pt>
                <c:pt idx="66">
                  <c:v>21306</c:v>
                </c:pt>
                <c:pt idx="67">
                  <c:v>21337</c:v>
                </c:pt>
                <c:pt idx="68">
                  <c:v>21367</c:v>
                </c:pt>
                <c:pt idx="69">
                  <c:v>21398</c:v>
                </c:pt>
                <c:pt idx="70">
                  <c:v>21429</c:v>
                </c:pt>
                <c:pt idx="71">
                  <c:v>21459</c:v>
                </c:pt>
                <c:pt idx="72">
                  <c:v>21490</c:v>
                </c:pt>
              </c:numCache>
            </c:numRef>
          </c:cat>
          <c:val>
            <c:numRef>
              <c:f>Oferta!$C$255:$C$327</c:f>
              <c:numCache>
                <c:formatCode>0.0</c:formatCode>
                <c:ptCount val="73"/>
                <c:pt idx="0">
                  <c:v>2.4016451269119443</c:v>
                </c:pt>
                <c:pt idx="1">
                  <c:v>4.088235294117637</c:v>
                </c:pt>
                <c:pt idx="2">
                  <c:v>4.7917872031094655</c:v>
                </c:pt>
                <c:pt idx="3">
                  <c:v>7.1483393279056173</c:v>
                </c:pt>
                <c:pt idx="4">
                  <c:v>8.5652910565170224</c:v>
                </c:pt>
                <c:pt idx="5">
                  <c:v>8.8288037597006976</c:v>
                </c:pt>
                <c:pt idx="6">
                  <c:v>11.483579067265715</c:v>
                </c:pt>
                <c:pt idx="7">
                  <c:v>12.91128696376509</c:v>
                </c:pt>
                <c:pt idx="8">
                  <c:v>13.709211202466598</c:v>
                </c:pt>
                <c:pt idx="9">
                  <c:v>11.17584995984442</c:v>
                </c:pt>
                <c:pt idx="10">
                  <c:v>9.9509113151741388</c:v>
                </c:pt>
                <c:pt idx="11">
                  <c:v>10.149481391092131</c:v>
                </c:pt>
                <c:pt idx="12">
                  <c:v>8.4006390993975444</c:v>
                </c:pt>
                <c:pt idx="13">
                  <c:v>8.112461147216731</c:v>
                </c:pt>
                <c:pt idx="14">
                  <c:v>7.3799849937001838</c:v>
                </c:pt>
                <c:pt idx="15">
                  <c:v>7.6433657776092456</c:v>
                </c:pt>
                <c:pt idx="16">
                  <c:v>5.5973580804280498</c:v>
                </c:pt>
                <c:pt idx="17">
                  <c:v>4.389391593391756</c:v>
                </c:pt>
                <c:pt idx="18">
                  <c:v>5.4164124249691303</c:v>
                </c:pt>
                <c:pt idx="19">
                  <c:v>3.834804074567999</c:v>
                </c:pt>
                <c:pt idx="20">
                  <c:v>6.6728805660297486</c:v>
                </c:pt>
                <c:pt idx="21">
                  <c:v>11.470254957507088</c:v>
                </c:pt>
                <c:pt idx="22">
                  <c:v>12.854386434376019</c:v>
                </c:pt>
                <c:pt idx="23">
                  <c:v>13.081950868252701</c:v>
                </c:pt>
                <c:pt idx="24">
                  <c:v>11.492589787970587</c:v>
                </c:pt>
                <c:pt idx="25">
                  <c:v>13.999895454901857</c:v>
                </c:pt>
                <c:pt idx="26">
                  <c:v>14.959789057350047</c:v>
                </c:pt>
                <c:pt idx="27">
                  <c:v>16.921752064821693</c:v>
                </c:pt>
                <c:pt idx="28">
                  <c:v>18.519984693136983</c:v>
                </c:pt>
                <c:pt idx="29">
                  <c:v>23.691265121722218</c:v>
                </c:pt>
                <c:pt idx="30">
                  <c:v>22.687378849881547</c:v>
                </c:pt>
                <c:pt idx="31">
                  <c:v>27.513697413545767</c:v>
                </c:pt>
                <c:pt idx="32">
                  <c:v>25.646728625519643</c:v>
                </c:pt>
                <c:pt idx="33">
                  <c:v>24.228061704236438</c:v>
                </c:pt>
                <c:pt idx="34">
                  <c:v>19.137651316610516</c:v>
                </c:pt>
                <c:pt idx="35">
                  <c:v>19.36787450557793</c:v>
                </c:pt>
                <c:pt idx="36">
                  <c:v>21.610411032006873</c:v>
                </c:pt>
                <c:pt idx="37">
                  <c:v>20.558262165415254</c:v>
                </c:pt>
                <c:pt idx="38">
                  <c:v>19.416952418087764</c:v>
                </c:pt>
                <c:pt idx="39">
                  <c:v>17.56054011829038</c:v>
                </c:pt>
                <c:pt idx="40">
                  <c:v>15.755193836424786</c:v>
                </c:pt>
                <c:pt idx="41">
                  <c:v>13.47899270602988</c:v>
                </c:pt>
                <c:pt idx="42">
                  <c:v>12.026288648482563</c:v>
                </c:pt>
                <c:pt idx="43">
                  <c:v>9.9661401967297447</c:v>
                </c:pt>
                <c:pt idx="44">
                  <c:v>9.1711799043263866</c:v>
                </c:pt>
                <c:pt idx="45">
                  <c:v>8.2483506367309278</c:v>
                </c:pt>
                <c:pt idx="46">
                  <c:v>10.790342010160803</c:v>
                </c:pt>
                <c:pt idx="47">
                  <c:v>10.568646962873274</c:v>
                </c:pt>
                <c:pt idx="48">
                  <c:v>10.771025940220813</c:v>
                </c:pt>
                <c:pt idx="49">
                  <c:v>11.175346347307681</c:v>
                </c:pt>
                <c:pt idx="50">
                  <c:v>9.7312922556853199</c:v>
                </c:pt>
                <c:pt idx="51">
                  <c:v>8.3429840715357084</c:v>
                </c:pt>
                <c:pt idx="52">
                  <c:v>8.5756331214111867</c:v>
                </c:pt>
                <c:pt idx="53">
                  <c:v>9.2410008822189305</c:v>
                </c:pt>
                <c:pt idx="54">
                  <c:v>10.635338824520346</c:v>
                </c:pt>
                <c:pt idx="55">
                  <c:v>10.952283512136173</c:v>
                </c:pt>
                <c:pt idx="56">
                  <c:v>11.753691728597616</c:v>
                </c:pt>
                <c:pt idx="57">
                  <c:v>10.264672254297036</c:v>
                </c:pt>
                <c:pt idx="58">
                  <c:v>9.4633436075865607</c:v>
                </c:pt>
                <c:pt idx="59">
                  <c:v>8.3643381363716518</c:v>
                </c:pt>
                <c:pt idx="60">
                  <c:v>6.8245865182904319</c:v>
                </c:pt>
                <c:pt idx="61">
                  <c:v>6.8524315355536158</c:v>
                </c:pt>
                <c:pt idx="62">
                  <c:v>6.854482281793417</c:v>
                </c:pt>
                <c:pt idx="63">
                  <c:v>8.1517501204713803</c:v>
                </c:pt>
                <c:pt idx="64">
                  <c:v>7.3933649289099623</c:v>
                </c:pt>
                <c:pt idx="65">
                  <c:v>7.3632644367728206</c:v>
                </c:pt>
                <c:pt idx="66">
                  <c:v>6.2702501726244142</c:v>
                </c:pt>
                <c:pt idx="67">
                  <c:v>6.3749813378766396</c:v>
                </c:pt>
                <c:pt idx="68">
                  <c:v>5.7190727881991199</c:v>
                </c:pt>
                <c:pt idx="69">
                  <c:v>5.5582216433003095</c:v>
                </c:pt>
                <c:pt idx="70">
                  <c:v>6.016843014467721</c:v>
                </c:pt>
                <c:pt idx="71">
                  <c:v>6.6184906758908868</c:v>
                </c:pt>
                <c:pt idx="72">
                  <c:v>6.9145125538352614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3216"/>
        <c:axId val="2128536688"/>
      </c:lineChart>
      <c:dateAx>
        <c:axId val="212854321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6688"/>
        <c:crosses val="autoZero"/>
        <c:auto val="1"/>
        <c:lblOffset val="100"/>
        <c:baseTimeUnit val="months"/>
        <c:majorUnit val="6"/>
        <c:majorTimeUnit val="months"/>
      </c:dateAx>
      <c:valAx>
        <c:axId val="2128536688"/>
        <c:scaling>
          <c:orientation val="minMax"/>
          <c:max val="5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t/c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Oferta monetaria, 1958-1964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Oferta!$A$327:$A$399</c:f>
              <c:numCache>
                <c:formatCode>[$-C0A]mmmmm\-yy;@</c:formatCode>
                <c:ptCount val="73"/>
                <c:pt idx="0">
                  <c:v>21490</c:v>
                </c:pt>
                <c:pt idx="1">
                  <c:v>21520</c:v>
                </c:pt>
                <c:pt idx="2">
                  <c:v>21551</c:v>
                </c:pt>
                <c:pt idx="3">
                  <c:v>21582</c:v>
                </c:pt>
                <c:pt idx="4">
                  <c:v>21610</c:v>
                </c:pt>
                <c:pt idx="5">
                  <c:v>21641</c:v>
                </c:pt>
                <c:pt idx="6">
                  <c:v>21671</c:v>
                </c:pt>
                <c:pt idx="7">
                  <c:v>21702</c:v>
                </c:pt>
                <c:pt idx="8">
                  <c:v>21732</c:v>
                </c:pt>
                <c:pt idx="9">
                  <c:v>21763</c:v>
                </c:pt>
                <c:pt idx="10">
                  <c:v>21794</c:v>
                </c:pt>
                <c:pt idx="11">
                  <c:v>21824</c:v>
                </c:pt>
                <c:pt idx="12">
                  <c:v>21855</c:v>
                </c:pt>
                <c:pt idx="13">
                  <c:v>21885</c:v>
                </c:pt>
                <c:pt idx="14">
                  <c:v>21916</c:v>
                </c:pt>
                <c:pt idx="15">
                  <c:v>21947</c:v>
                </c:pt>
                <c:pt idx="16">
                  <c:v>21976</c:v>
                </c:pt>
                <c:pt idx="17">
                  <c:v>22007</c:v>
                </c:pt>
                <c:pt idx="18">
                  <c:v>22037</c:v>
                </c:pt>
                <c:pt idx="19">
                  <c:v>22068</c:v>
                </c:pt>
                <c:pt idx="20">
                  <c:v>22098</c:v>
                </c:pt>
                <c:pt idx="21">
                  <c:v>22129</c:v>
                </c:pt>
                <c:pt idx="22">
                  <c:v>22160</c:v>
                </c:pt>
                <c:pt idx="23">
                  <c:v>22190</c:v>
                </c:pt>
                <c:pt idx="24">
                  <c:v>22221</c:v>
                </c:pt>
                <c:pt idx="25">
                  <c:v>22251</c:v>
                </c:pt>
                <c:pt idx="26">
                  <c:v>22282</c:v>
                </c:pt>
                <c:pt idx="27">
                  <c:v>22313</c:v>
                </c:pt>
                <c:pt idx="28">
                  <c:v>22341</c:v>
                </c:pt>
                <c:pt idx="29">
                  <c:v>22372</c:v>
                </c:pt>
                <c:pt idx="30">
                  <c:v>22402</c:v>
                </c:pt>
                <c:pt idx="31">
                  <c:v>22433</c:v>
                </c:pt>
                <c:pt idx="32">
                  <c:v>22463</c:v>
                </c:pt>
                <c:pt idx="33">
                  <c:v>22494</c:v>
                </c:pt>
                <c:pt idx="34">
                  <c:v>22525</c:v>
                </c:pt>
                <c:pt idx="35">
                  <c:v>22555</c:v>
                </c:pt>
                <c:pt idx="36">
                  <c:v>22586</c:v>
                </c:pt>
                <c:pt idx="37">
                  <c:v>22616</c:v>
                </c:pt>
                <c:pt idx="38">
                  <c:v>22647</c:v>
                </c:pt>
                <c:pt idx="39">
                  <c:v>22678</c:v>
                </c:pt>
                <c:pt idx="40">
                  <c:v>22706</c:v>
                </c:pt>
                <c:pt idx="41">
                  <c:v>22737</c:v>
                </c:pt>
                <c:pt idx="42">
                  <c:v>22767</c:v>
                </c:pt>
                <c:pt idx="43">
                  <c:v>22798</c:v>
                </c:pt>
                <c:pt idx="44">
                  <c:v>22828</c:v>
                </c:pt>
                <c:pt idx="45">
                  <c:v>22859</c:v>
                </c:pt>
                <c:pt idx="46">
                  <c:v>22890</c:v>
                </c:pt>
                <c:pt idx="47">
                  <c:v>22920</c:v>
                </c:pt>
                <c:pt idx="48">
                  <c:v>22951</c:v>
                </c:pt>
                <c:pt idx="49">
                  <c:v>22981</c:v>
                </c:pt>
                <c:pt idx="50">
                  <c:v>23012</c:v>
                </c:pt>
                <c:pt idx="51">
                  <c:v>23043</c:v>
                </c:pt>
                <c:pt idx="52">
                  <c:v>23071</c:v>
                </c:pt>
                <c:pt idx="53">
                  <c:v>23102</c:v>
                </c:pt>
                <c:pt idx="54">
                  <c:v>23132</c:v>
                </c:pt>
                <c:pt idx="55">
                  <c:v>23163</c:v>
                </c:pt>
                <c:pt idx="56">
                  <c:v>23193</c:v>
                </c:pt>
                <c:pt idx="57">
                  <c:v>23224</c:v>
                </c:pt>
                <c:pt idx="58">
                  <c:v>23255</c:v>
                </c:pt>
                <c:pt idx="59">
                  <c:v>23285</c:v>
                </c:pt>
                <c:pt idx="60">
                  <c:v>23316</c:v>
                </c:pt>
                <c:pt idx="61">
                  <c:v>23346</c:v>
                </c:pt>
                <c:pt idx="62">
                  <c:v>23377</c:v>
                </c:pt>
                <c:pt idx="63">
                  <c:v>23408</c:v>
                </c:pt>
                <c:pt idx="64">
                  <c:v>23437</c:v>
                </c:pt>
                <c:pt idx="65">
                  <c:v>23468</c:v>
                </c:pt>
                <c:pt idx="66">
                  <c:v>23498</c:v>
                </c:pt>
                <c:pt idx="67">
                  <c:v>23529</c:v>
                </c:pt>
                <c:pt idx="68">
                  <c:v>23559</c:v>
                </c:pt>
                <c:pt idx="69">
                  <c:v>23590</c:v>
                </c:pt>
                <c:pt idx="70">
                  <c:v>23621</c:v>
                </c:pt>
                <c:pt idx="71">
                  <c:v>23651</c:v>
                </c:pt>
                <c:pt idx="72">
                  <c:v>23682</c:v>
                </c:pt>
              </c:numCache>
            </c:numRef>
          </c:cat>
          <c:val>
            <c:numRef>
              <c:f>Oferta!$C$327:$C$399</c:f>
              <c:numCache>
                <c:formatCode>0.0</c:formatCode>
                <c:ptCount val="73"/>
                <c:pt idx="0">
                  <c:v>6.9145125538352614</c:v>
                </c:pt>
                <c:pt idx="1">
                  <c:v>7.1477740246850274</c:v>
                </c:pt>
                <c:pt idx="2">
                  <c:v>7.5204966705707976</c:v>
                </c:pt>
                <c:pt idx="3">
                  <c:v>6.7296397410866904</c:v>
                </c:pt>
                <c:pt idx="4">
                  <c:v>10.473393768920491</c:v>
                </c:pt>
                <c:pt idx="5">
                  <c:v>11.554993469887108</c:v>
                </c:pt>
                <c:pt idx="6">
                  <c:v>12.669415635803238</c:v>
                </c:pt>
                <c:pt idx="7">
                  <c:v>13.281211300629092</c:v>
                </c:pt>
                <c:pt idx="8">
                  <c:v>13.533208071236015</c:v>
                </c:pt>
                <c:pt idx="9">
                  <c:v>14.796473396223364</c:v>
                </c:pt>
                <c:pt idx="10">
                  <c:v>13.954587301716614</c:v>
                </c:pt>
                <c:pt idx="11">
                  <c:v>13.215926247149156</c:v>
                </c:pt>
                <c:pt idx="12">
                  <c:v>15.007134241996646</c:v>
                </c:pt>
                <c:pt idx="13">
                  <c:v>15.298362517181619</c:v>
                </c:pt>
                <c:pt idx="14">
                  <c:v>14.812416682536655</c:v>
                </c:pt>
                <c:pt idx="15">
                  <c:v>15.362136231840061</c:v>
                </c:pt>
                <c:pt idx="16">
                  <c:v>12.022131294426863</c:v>
                </c:pt>
                <c:pt idx="17">
                  <c:v>12.909297035351997</c:v>
                </c:pt>
                <c:pt idx="18">
                  <c:v>13.21587531607198</c:v>
                </c:pt>
                <c:pt idx="19">
                  <c:v>11.51348633147007</c:v>
                </c:pt>
                <c:pt idx="20">
                  <c:v>10.45000575638959</c:v>
                </c:pt>
                <c:pt idx="21">
                  <c:v>10.342706005487813</c:v>
                </c:pt>
                <c:pt idx="22">
                  <c:v>11.94975298314851</c:v>
                </c:pt>
                <c:pt idx="23">
                  <c:v>11.740589157404191</c:v>
                </c:pt>
                <c:pt idx="24">
                  <c:v>10.174789224758385</c:v>
                </c:pt>
                <c:pt idx="25">
                  <c:v>9.4244636944986304</c:v>
                </c:pt>
                <c:pt idx="26">
                  <c:v>9.3670382165605091</c:v>
                </c:pt>
                <c:pt idx="27">
                  <c:v>8.6390104286607325</c:v>
                </c:pt>
                <c:pt idx="28">
                  <c:v>9.8254337494751098</c:v>
                </c:pt>
                <c:pt idx="29">
                  <c:v>8.5740161045813501</c:v>
                </c:pt>
                <c:pt idx="30">
                  <c:v>5.2681072820955022</c:v>
                </c:pt>
                <c:pt idx="31">
                  <c:v>5.6571096195698445</c:v>
                </c:pt>
                <c:pt idx="32">
                  <c:v>5.3537808063896186</c:v>
                </c:pt>
                <c:pt idx="33">
                  <c:v>4.689512846970767</c:v>
                </c:pt>
                <c:pt idx="34">
                  <c:v>3.9589227438483254</c:v>
                </c:pt>
                <c:pt idx="35">
                  <c:v>4.6866370855630279</c:v>
                </c:pt>
                <c:pt idx="36">
                  <c:v>4.8122985802630636</c:v>
                </c:pt>
                <c:pt idx="37">
                  <c:v>6.6238772211333785</c:v>
                </c:pt>
                <c:pt idx="38">
                  <c:v>6.8928281100231859</c:v>
                </c:pt>
                <c:pt idx="39">
                  <c:v>5.4810283741634658</c:v>
                </c:pt>
                <c:pt idx="40">
                  <c:v>5.0094070522546774</c:v>
                </c:pt>
                <c:pt idx="41">
                  <c:v>4.6722758153816324</c:v>
                </c:pt>
                <c:pt idx="42">
                  <c:v>6.0801756867416179</c:v>
                </c:pt>
                <c:pt idx="43">
                  <c:v>7.5661699666598636</c:v>
                </c:pt>
                <c:pt idx="44">
                  <c:v>8.881564708719548</c:v>
                </c:pt>
                <c:pt idx="45">
                  <c:v>9.0182802150037276</c:v>
                </c:pt>
                <c:pt idx="46">
                  <c:v>9.1349166369746104</c:v>
                </c:pt>
                <c:pt idx="47">
                  <c:v>10.01236993378447</c:v>
                </c:pt>
                <c:pt idx="48">
                  <c:v>10.279042435106733</c:v>
                </c:pt>
                <c:pt idx="49">
                  <c:v>12.588018392234401</c:v>
                </c:pt>
                <c:pt idx="50">
                  <c:v>11.653802497162324</c:v>
                </c:pt>
                <c:pt idx="51">
                  <c:v>13.096776045703784</c:v>
                </c:pt>
                <c:pt idx="52">
                  <c:v>13.702145367116692</c:v>
                </c:pt>
                <c:pt idx="53">
                  <c:v>13.09607677826925</c:v>
                </c:pt>
                <c:pt idx="54">
                  <c:v>14.700257899261393</c:v>
                </c:pt>
                <c:pt idx="55">
                  <c:v>14.348558646110664</c:v>
                </c:pt>
                <c:pt idx="56">
                  <c:v>13.554066333484771</c:v>
                </c:pt>
                <c:pt idx="57">
                  <c:v>13.975415129410319</c:v>
                </c:pt>
                <c:pt idx="58">
                  <c:v>14.971404768873974</c:v>
                </c:pt>
                <c:pt idx="59">
                  <c:v>15.627687016337056</c:v>
                </c:pt>
                <c:pt idx="60">
                  <c:v>16.509855425058962</c:v>
                </c:pt>
                <c:pt idx="61">
                  <c:v>16.798524247326661</c:v>
                </c:pt>
                <c:pt idx="62">
                  <c:v>17.86981406365955</c:v>
                </c:pt>
                <c:pt idx="63">
                  <c:v>18.899860388374144</c:v>
                </c:pt>
                <c:pt idx="64">
                  <c:v>21.135351645893905</c:v>
                </c:pt>
                <c:pt idx="65">
                  <c:v>19.764823617713279</c:v>
                </c:pt>
                <c:pt idx="66">
                  <c:v>20.356490970458974</c:v>
                </c:pt>
                <c:pt idx="67">
                  <c:v>19.497010324313191</c:v>
                </c:pt>
                <c:pt idx="68">
                  <c:v>21.577826013023515</c:v>
                </c:pt>
                <c:pt idx="69">
                  <c:v>21.298358329555978</c:v>
                </c:pt>
                <c:pt idx="70">
                  <c:v>20.7932474577599</c:v>
                </c:pt>
                <c:pt idx="71">
                  <c:v>20.307368160128902</c:v>
                </c:pt>
                <c:pt idx="72">
                  <c:v>19.522865762107354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37232"/>
        <c:axId val="2128539408"/>
      </c:lineChart>
      <c:dateAx>
        <c:axId val="2128537232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9408"/>
        <c:crosses val="autoZero"/>
        <c:auto val="1"/>
        <c:lblOffset val="100"/>
        <c:baseTimeUnit val="months"/>
        <c:majorUnit val="6"/>
        <c:majorTimeUnit val="months"/>
      </c:dateAx>
      <c:valAx>
        <c:axId val="2128539408"/>
        <c:scaling>
          <c:orientation val="minMax"/>
          <c:max val="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t/c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Oferta monetaria, 1964-1970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Oferta!$A$399:$A$471</c:f>
              <c:numCache>
                <c:formatCode>[$-C0A]mmmmm\-yy;@</c:formatCode>
                <c:ptCount val="73"/>
                <c:pt idx="0">
                  <c:v>23682</c:v>
                </c:pt>
                <c:pt idx="1">
                  <c:v>23712</c:v>
                </c:pt>
                <c:pt idx="2">
                  <c:v>23743</c:v>
                </c:pt>
                <c:pt idx="3">
                  <c:v>23774</c:v>
                </c:pt>
                <c:pt idx="4">
                  <c:v>23802</c:v>
                </c:pt>
                <c:pt idx="5">
                  <c:v>23833</c:v>
                </c:pt>
                <c:pt idx="6">
                  <c:v>23863</c:v>
                </c:pt>
                <c:pt idx="7">
                  <c:v>23894</c:v>
                </c:pt>
                <c:pt idx="8">
                  <c:v>23924</c:v>
                </c:pt>
                <c:pt idx="9">
                  <c:v>23955</c:v>
                </c:pt>
                <c:pt idx="10">
                  <c:v>23986</c:v>
                </c:pt>
                <c:pt idx="11">
                  <c:v>24016</c:v>
                </c:pt>
                <c:pt idx="12">
                  <c:v>24047</c:v>
                </c:pt>
                <c:pt idx="13">
                  <c:v>24077</c:v>
                </c:pt>
                <c:pt idx="14">
                  <c:v>24108</c:v>
                </c:pt>
                <c:pt idx="15">
                  <c:v>24139</c:v>
                </c:pt>
                <c:pt idx="16">
                  <c:v>24167</c:v>
                </c:pt>
                <c:pt idx="17">
                  <c:v>24198</c:v>
                </c:pt>
                <c:pt idx="18">
                  <c:v>24228</c:v>
                </c:pt>
                <c:pt idx="19">
                  <c:v>24259</c:v>
                </c:pt>
                <c:pt idx="20">
                  <c:v>24289</c:v>
                </c:pt>
                <c:pt idx="21">
                  <c:v>24320</c:v>
                </c:pt>
                <c:pt idx="22">
                  <c:v>24351</c:v>
                </c:pt>
                <c:pt idx="23">
                  <c:v>24381</c:v>
                </c:pt>
                <c:pt idx="24">
                  <c:v>24412</c:v>
                </c:pt>
                <c:pt idx="25">
                  <c:v>24442</c:v>
                </c:pt>
                <c:pt idx="26">
                  <c:v>24473</c:v>
                </c:pt>
                <c:pt idx="27">
                  <c:v>24504</c:v>
                </c:pt>
                <c:pt idx="28">
                  <c:v>24532</c:v>
                </c:pt>
                <c:pt idx="29">
                  <c:v>24563</c:v>
                </c:pt>
                <c:pt idx="30">
                  <c:v>24593</c:v>
                </c:pt>
                <c:pt idx="31">
                  <c:v>24624</c:v>
                </c:pt>
                <c:pt idx="32">
                  <c:v>24654</c:v>
                </c:pt>
                <c:pt idx="33">
                  <c:v>24685</c:v>
                </c:pt>
                <c:pt idx="34">
                  <c:v>24716</c:v>
                </c:pt>
                <c:pt idx="35">
                  <c:v>24746</c:v>
                </c:pt>
                <c:pt idx="36">
                  <c:v>24777</c:v>
                </c:pt>
                <c:pt idx="37">
                  <c:v>24807</c:v>
                </c:pt>
                <c:pt idx="38">
                  <c:v>24838</c:v>
                </c:pt>
                <c:pt idx="39">
                  <c:v>24869</c:v>
                </c:pt>
                <c:pt idx="40">
                  <c:v>24898</c:v>
                </c:pt>
                <c:pt idx="41">
                  <c:v>24929</c:v>
                </c:pt>
                <c:pt idx="42">
                  <c:v>24959</c:v>
                </c:pt>
                <c:pt idx="43">
                  <c:v>24990</c:v>
                </c:pt>
                <c:pt idx="44">
                  <c:v>25020</c:v>
                </c:pt>
                <c:pt idx="45">
                  <c:v>25051</c:v>
                </c:pt>
                <c:pt idx="46">
                  <c:v>25082</c:v>
                </c:pt>
                <c:pt idx="47">
                  <c:v>25112</c:v>
                </c:pt>
                <c:pt idx="48">
                  <c:v>25143</c:v>
                </c:pt>
                <c:pt idx="49">
                  <c:v>25173</c:v>
                </c:pt>
                <c:pt idx="50">
                  <c:v>25204</c:v>
                </c:pt>
                <c:pt idx="51">
                  <c:v>25235</c:v>
                </c:pt>
                <c:pt idx="52">
                  <c:v>25263</c:v>
                </c:pt>
                <c:pt idx="53">
                  <c:v>25294</c:v>
                </c:pt>
                <c:pt idx="54">
                  <c:v>25324</c:v>
                </c:pt>
                <c:pt idx="55">
                  <c:v>25355</c:v>
                </c:pt>
                <c:pt idx="56">
                  <c:v>25385</c:v>
                </c:pt>
                <c:pt idx="57">
                  <c:v>25416</c:v>
                </c:pt>
                <c:pt idx="58">
                  <c:v>25447</c:v>
                </c:pt>
                <c:pt idx="59">
                  <c:v>25477</c:v>
                </c:pt>
                <c:pt idx="60">
                  <c:v>25508</c:v>
                </c:pt>
                <c:pt idx="61">
                  <c:v>25538</c:v>
                </c:pt>
                <c:pt idx="62">
                  <c:v>25569</c:v>
                </c:pt>
                <c:pt idx="63">
                  <c:v>25600</c:v>
                </c:pt>
                <c:pt idx="64">
                  <c:v>25628</c:v>
                </c:pt>
                <c:pt idx="65">
                  <c:v>25659</c:v>
                </c:pt>
                <c:pt idx="66">
                  <c:v>25689</c:v>
                </c:pt>
                <c:pt idx="67">
                  <c:v>25720</c:v>
                </c:pt>
                <c:pt idx="68">
                  <c:v>25750</c:v>
                </c:pt>
                <c:pt idx="69">
                  <c:v>25781</c:v>
                </c:pt>
                <c:pt idx="70">
                  <c:v>25812</c:v>
                </c:pt>
                <c:pt idx="71">
                  <c:v>25842</c:v>
                </c:pt>
                <c:pt idx="72">
                  <c:v>25873</c:v>
                </c:pt>
              </c:numCache>
            </c:numRef>
          </c:cat>
          <c:val>
            <c:numRef>
              <c:f>Oferta!$C$399:$C$471</c:f>
              <c:numCache>
                <c:formatCode>0.0</c:formatCode>
                <c:ptCount val="73"/>
                <c:pt idx="0">
                  <c:v>19.522865762107354</c:v>
                </c:pt>
                <c:pt idx="1">
                  <c:v>16.722831732840106</c:v>
                </c:pt>
                <c:pt idx="2">
                  <c:v>15.955841131571002</c:v>
                </c:pt>
                <c:pt idx="3">
                  <c:v>14.245334175907232</c:v>
                </c:pt>
                <c:pt idx="4">
                  <c:v>12.123183054147502</c:v>
                </c:pt>
                <c:pt idx="5">
                  <c:v>13.122274186465898</c:v>
                </c:pt>
                <c:pt idx="6">
                  <c:v>11.018385156316191</c:v>
                </c:pt>
                <c:pt idx="7">
                  <c:v>11.014598878045302</c:v>
                </c:pt>
                <c:pt idx="8">
                  <c:v>7.3112838866263408</c:v>
                </c:pt>
                <c:pt idx="9">
                  <c:v>6.49574315981023</c:v>
                </c:pt>
                <c:pt idx="10">
                  <c:v>4.7361573287829417</c:v>
                </c:pt>
                <c:pt idx="11">
                  <c:v>4.3766988137030394</c:v>
                </c:pt>
                <c:pt idx="12">
                  <c:v>4.5107027729033078</c:v>
                </c:pt>
                <c:pt idx="13">
                  <c:v>6.7969841028646671</c:v>
                </c:pt>
                <c:pt idx="14">
                  <c:v>7.234928781286043</c:v>
                </c:pt>
                <c:pt idx="15">
                  <c:v>6.8809191003341263</c:v>
                </c:pt>
                <c:pt idx="16">
                  <c:v>6.7143707218856097</c:v>
                </c:pt>
                <c:pt idx="17">
                  <c:v>8.1995756436009195</c:v>
                </c:pt>
                <c:pt idx="18">
                  <c:v>6.8886175449307308</c:v>
                </c:pt>
                <c:pt idx="19">
                  <c:v>7.2367074307982726</c:v>
                </c:pt>
                <c:pt idx="20">
                  <c:v>8.248774260818891</c:v>
                </c:pt>
                <c:pt idx="21">
                  <c:v>8.8411192139871133</c:v>
                </c:pt>
                <c:pt idx="22">
                  <c:v>9.5412609711923899</c:v>
                </c:pt>
                <c:pt idx="23">
                  <c:v>8.9481755925717934</c:v>
                </c:pt>
                <c:pt idx="24">
                  <c:v>9.2914626388745027</c:v>
                </c:pt>
                <c:pt idx="25">
                  <c:v>10.950611303266712</c:v>
                </c:pt>
                <c:pt idx="26">
                  <c:v>8.7215270648947083</c:v>
                </c:pt>
                <c:pt idx="27">
                  <c:v>9.351101662021776</c:v>
                </c:pt>
                <c:pt idx="28">
                  <c:v>8.9845832281233218</c:v>
                </c:pt>
                <c:pt idx="29">
                  <c:v>7.8331591779867704</c:v>
                </c:pt>
                <c:pt idx="30">
                  <c:v>8.9157263059441725</c:v>
                </c:pt>
                <c:pt idx="31">
                  <c:v>10.300335119695703</c:v>
                </c:pt>
                <c:pt idx="32">
                  <c:v>9.9213473994355326</c:v>
                </c:pt>
                <c:pt idx="33">
                  <c:v>8.8655191264490174</c:v>
                </c:pt>
                <c:pt idx="34">
                  <c:v>9.182891199361265</c:v>
                </c:pt>
                <c:pt idx="35">
                  <c:v>9.1449477351916322</c:v>
                </c:pt>
                <c:pt idx="36">
                  <c:v>7.8274581995255721</c:v>
                </c:pt>
                <c:pt idx="37">
                  <c:v>8.0466789205957632</c:v>
                </c:pt>
                <c:pt idx="38">
                  <c:v>7.9657535120513545</c:v>
                </c:pt>
                <c:pt idx="39">
                  <c:v>9.1331195098474982</c:v>
                </c:pt>
                <c:pt idx="40">
                  <c:v>9.7849486586240921</c:v>
                </c:pt>
                <c:pt idx="41">
                  <c:v>11.104722713016301</c:v>
                </c:pt>
                <c:pt idx="42">
                  <c:v>11.71000793187762</c:v>
                </c:pt>
                <c:pt idx="43">
                  <c:v>9.0891026914768691</c:v>
                </c:pt>
                <c:pt idx="44">
                  <c:v>10.476583214399614</c:v>
                </c:pt>
                <c:pt idx="45">
                  <c:v>11.267193067729341</c:v>
                </c:pt>
                <c:pt idx="46">
                  <c:v>11.543041300493107</c:v>
                </c:pt>
                <c:pt idx="47">
                  <c:v>11.777963645186219</c:v>
                </c:pt>
                <c:pt idx="48">
                  <c:v>12.573985852461389</c:v>
                </c:pt>
                <c:pt idx="49">
                  <c:v>13.011914047045781</c:v>
                </c:pt>
                <c:pt idx="50">
                  <c:v>14.670688758627204</c:v>
                </c:pt>
                <c:pt idx="51">
                  <c:v>10.708509142053435</c:v>
                </c:pt>
                <c:pt idx="52">
                  <c:v>11.529995222337197</c:v>
                </c:pt>
                <c:pt idx="53">
                  <c:v>9.7075890780537577</c:v>
                </c:pt>
                <c:pt idx="54">
                  <c:v>10.024499376512864</c:v>
                </c:pt>
                <c:pt idx="55">
                  <c:v>11.283205339882851</c:v>
                </c:pt>
                <c:pt idx="56">
                  <c:v>10.761527604427922</c:v>
                </c:pt>
                <c:pt idx="57">
                  <c:v>9.9066729154733135</c:v>
                </c:pt>
                <c:pt idx="58">
                  <c:v>8.6370044615143637</c:v>
                </c:pt>
                <c:pt idx="59">
                  <c:v>8.3835037413606095</c:v>
                </c:pt>
                <c:pt idx="60">
                  <c:v>8.559608372269345</c:v>
                </c:pt>
                <c:pt idx="61">
                  <c:v>10.874115120038596</c:v>
                </c:pt>
                <c:pt idx="62">
                  <c:v>7.3722234675447362</c:v>
                </c:pt>
                <c:pt idx="63">
                  <c:v>9.0070561581256925</c:v>
                </c:pt>
                <c:pt idx="64">
                  <c:v>10.297812398162431</c:v>
                </c:pt>
                <c:pt idx="65">
                  <c:v>9.8691166766924798</c:v>
                </c:pt>
                <c:pt idx="66">
                  <c:v>10.035174177513584</c:v>
                </c:pt>
                <c:pt idx="67">
                  <c:v>9.6742769042313945</c:v>
                </c:pt>
                <c:pt idx="68">
                  <c:v>10.314649872702519</c:v>
                </c:pt>
                <c:pt idx="69">
                  <c:v>9.5664762706956896</c:v>
                </c:pt>
                <c:pt idx="70">
                  <c:v>9.6291054739652928</c:v>
                </c:pt>
                <c:pt idx="71">
                  <c:v>10.982518827702137</c:v>
                </c:pt>
                <c:pt idx="72">
                  <c:v>12.587953119061556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39952"/>
        <c:axId val="2128540496"/>
      </c:lineChart>
      <c:dateAx>
        <c:axId val="2128539952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0496"/>
        <c:crosses val="autoZero"/>
        <c:auto val="1"/>
        <c:lblOffset val="100"/>
        <c:baseTimeUnit val="months"/>
        <c:majorUnit val="6"/>
        <c:majorTimeUnit val="months"/>
      </c:dateAx>
      <c:valAx>
        <c:axId val="2128540496"/>
        <c:scaling>
          <c:orientation val="minMax"/>
          <c:max val="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t/c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Oferta monetaria, 1970-1976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Oferta!$A$471:$A$543</c:f>
              <c:numCache>
                <c:formatCode>[$-C0A]mmmmm\-yy;@</c:formatCode>
                <c:ptCount val="73"/>
                <c:pt idx="0">
                  <c:v>25873</c:v>
                </c:pt>
                <c:pt idx="1">
                  <c:v>25903</c:v>
                </c:pt>
                <c:pt idx="2">
                  <c:v>25934</c:v>
                </c:pt>
                <c:pt idx="3">
                  <c:v>25965</c:v>
                </c:pt>
                <c:pt idx="4">
                  <c:v>25993</c:v>
                </c:pt>
                <c:pt idx="5">
                  <c:v>26024</c:v>
                </c:pt>
                <c:pt idx="6">
                  <c:v>26054</c:v>
                </c:pt>
                <c:pt idx="7">
                  <c:v>26085</c:v>
                </c:pt>
                <c:pt idx="8">
                  <c:v>26115</c:v>
                </c:pt>
                <c:pt idx="9">
                  <c:v>26146</c:v>
                </c:pt>
                <c:pt idx="10">
                  <c:v>26177</c:v>
                </c:pt>
                <c:pt idx="11">
                  <c:v>26207</c:v>
                </c:pt>
                <c:pt idx="12">
                  <c:v>26238</c:v>
                </c:pt>
                <c:pt idx="13">
                  <c:v>26268</c:v>
                </c:pt>
                <c:pt idx="14">
                  <c:v>26299</c:v>
                </c:pt>
                <c:pt idx="15">
                  <c:v>26330</c:v>
                </c:pt>
                <c:pt idx="16">
                  <c:v>26359</c:v>
                </c:pt>
                <c:pt idx="17">
                  <c:v>26390</c:v>
                </c:pt>
                <c:pt idx="18">
                  <c:v>26420</c:v>
                </c:pt>
                <c:pt idx="19">
                  <c:v>26451</c:v>
                </c:pt>
                <c:pt idx="20">
                  <c:v>26481</c:v>
                </c:pt>
                <c:pt idx="21">
                  <c:v>26512</c:v>
                </c:pt>
                <c:pt idx="22">
                  <c:v>26543</c:v>
                </c:pt>
                <c:pt idx="23">
                  <c:v>26573</c:v>
                </c:pt>
                <c:pt idx="24">
                  <c:v>26604</c:v>
                </c:pt>
                <c:pt idx="25">
                  <c:v>26634</c:v>
                </c:pt>
                <c:pt idx="26">
                  <c:v>26665</c:v>
                </c:pt>
                <c:pt idx="27">
                  <c:v>26696</c:v>
                </c:pt>
                <c:pt idx="28">
                  <c:v>26724</c:v>
                </c:pt>
                <c:pt idx="29">
                  <c:v>26755</c:v>
                </c:pt>
                <c:pt idx="30">
                  <c:v>26785</c:v>
                </c:pt>
                <c:pt idx="31">
                  <c:v>26816</c:v>
                </c:pt>
                <c:pt idx="32">
                  <c:v>26846</c:v>
                </c:pt>
                <c:pt idx="33">
                  <c:v>26877</c:v>
                </c:pt>
                <c:pt idx="34">
                  <c:v>26908</c:v>
                </c:pt>
                <c:pt idx="35">
                  <c:v>26938</c:v>
                </c:pt>
                <c:pt idx="36">
                  <c:v>26969</c:v>
                </c:pt>
                <c:pt idx="37">
                  <c:v>26999</c:v>
                </c:pt>
                <c:pt idx="38">
                  <c:v>27030</c:v>
                </c:pt>
                <c:pt idx="39">
                  <c:v>27061</c:v>
                </c:pt>
                <c:pt idx="40">
                  <c:v>27089</c:v>
                </c:pt>
                <c:pt idx="41">
                  <c:v>27120</c:v>
                </c:pt>
                <c:pt idx="42">
                  <c:v>27150</c:v>
                </c:pt>
                <c:pt idx="43">
                  <c:v>27181</c:v>
                </c:pt>
                <c:pt idx="44">
                  <c:v>27211</c:v>
                </c:pt>
                <c:pt idx="45">
                  <c:v>27242</c:v>
                </c:pt>
                <c:pt idx="46">
                  <c:v>27273</c:v>
                </c:pt>
                <c:pt idx="47">
                  <c:v>27303</c:v>
                </c:pt>
                <c:pt idx="48">
                  <c:v>27334</c:v>
                </c:pt>
                <c:pt idx="49">
                  <c:v>27364</c:v>
                </c:pt>
                <c:pt idx="50">
                  <c:v>27395</c:v>
                </c:pt>
                <c:pt idx="51">
                  <c:v>27426</c:v>
                </c:pt>
                <c:pt idx="52">
                  <c:v>27454</c:v>
                </c:pt>
                <c:pt idx="53">
                  <c:v>27485</c:v>
                </c:pt>
                <c:pt idx="54">
                  <c:v>27515</c:v>
                </c:pt>
                <c:pt idx="55">
                  <c:v>27546</c:v>
                </c:pt>
                <c:pt idx="56">
                  <c:v>27576</c:v>
                </c:pt>
                <c:pt idx="57">
                  <c:v>27607</c:v>
                </c:pt>
                <c:pt idx="58">
                  <c:v>27638</c:v>
                </c:pt>
                <c:pt idx="59">
                  <c:v>27668</c:v>
                </c:pt>
                <c:pt idx="60">
                  <c:v>27699</c:v>
                </c:pt>
                <c:pt idx="61">
                  <c:v>27729</c:v>
                </c:pt>
                <c:pt idx="62">
                  <c:v>27760</c:v>
                </c:pt>
                <c:pt idx="63">
                  <c:v>27791</c:v>
                </c:pt>
                <c:pt idx="64">
                  <c:v>27820</c:v>
                </c:pt>
                <c:pt idx="65">
                  <c:v>27851</c:v>
                </c:pt>
                <c:pt idx="66">
                  <c:v>27881</c:v>
                </c:pt>
                <c:pt idx="67">
                  <c:v>27912</c:v>
                </c:pt>
                <c:pt idx="68">
                  <c:v>27942</c:v>
                </c:pt>
                <c:pt idx="69">
                  <c:v>27973</c:v>
                </c:pt>
                <c:pt idx="70">
                  <c:v>28004</c:v>
                </c:pt>
                <c:pt idx="71">
                  <c:v>28034</c:v>
                </c:pt>
                <c:pt idx="72">
                  <c:v>28065</c:v>
                </c:pt>
              </c:numCache>
            </c:numRef>
          </c:cat>
          <c:val>
            <c:numRef>
              <c:f>Oferta!$C$471:$C$543</c:f>
              <c:numCache>
                <c:formatCode>0.0</c:formatCode>
                <c:ptCount val="73"/>
                <c:pt idx="0">
                  <c:v>12.587953119061556</c:v>
                </c:pt>
                <c:pt idx="1">
                  <c:v>10.538340099233201</c:v>
                </c:pt>
                <c:pt idx="2">
                  <c:v>9.093614121305805</c:v>
                </c:pt>
                <c:pt idx="3">
                  <c:v>9.4188031282702589</c:v>
                </c:pt>
                <c:pt idx="4">
                  <c:v>5.9212470097119052</c:v>
                </c:pt>
                <c:pt idx="5">
                  <c:v>9.3760024698445132</c:v>
                </c:pt>
                <c:pt idx="6">
                  <c:v>7.4336802206377728</c:v>
                </c:pt>
                <c:pt idx="7">
                  <c:v>7.0533635989437515</c:v>
                </c:pt>
                <c:pt idx="8">
                  <c:v>7.091475813611603</c:v>
                </c:pt>
                <c:pt idx="9">
                  <c:v>8.1635251553138222</c:v>
                </c:pt>
                <c:pt idx="10">
                  <c:v>7.1470500120566882</c:v>
                </c:pt>
                <c:pt idx="11">
                  <c:v>5.7256892670927817</c:v>
                </c:pt>
                <c:pt idx="12">
                  <c:v>6.2529793741774586</c:v>
                </c:pt>
                <c:pt idx="13">
                  <c:v>8.2582677550920636</c:v>
                </c:pt>
                <c:pt idx="14">
                  <c:v>11.829671731613534</c:v>
                </c:pt>
                <c:pt idx="15">
                  <c:v>11.939447330405706</c:v>
                </c:pt>
                <c:pt idx="16">
                  <c:v>12.593832317683562</c:v>
                </c:pt>
                <c:pt idx="17">
                  <c:v>10.116125731574478</c:v>
                </c:pt>
                <c:pt idx="18">
                  <c:v>12.651169086048796</c:v>
                </c:pt>
                <c:pt idx="19">
                  <c:v>15.055032772325095</c:v>
                </c:pt>
                <c:pt idx="20">
                  <c:v>14.688584360910962</c:v>
                </c:pt>
                <c:pt idx="21">
                  <c:v>16.307261763301373</c:v>
                </c:pt>
                <c:pt idx="22">
                  <c:v>17.996653815377893</c:v>
                </c:pt>
                <c:pt idx="23">
                  <c:v>19.724582123439504</c:v>
                </c:pt>
                <c:pt idx="24">
                  <c:v>19.875023076295605</c:v>
                </c:pt>
                <c:pt idx="25">
                  <c:v>21.234896900319058</c:v>
                </c:pt>
                <c:pt idx="26">
                  <c:v>20.039967821183335</c:v>
                </c:pt>
                <c:pt idx="27">
                  <c:v>21.64518469473926</c:v>
                </c:pt>
                <c:pt idx="28">
                  <c:v>23.985870920308152</c:v>
                </c:pt>
                <c:pt idx="29">
                  <c:v>26.652955453911886</c:v>
                </c:pt>
                <c:pt idx="30">
                  <c:v>25.359397809670845</c:v>
                </c:pt>
                <c:pt idx="31">
                  <c:v>24.550606812718634</c:v>
                </c:pt>
                <c:pt idx="32">
                  <c:v>26.33876001228095</c:v>
                </c:pt>
                <c:pt idx="33">
                  <c:v>25.870991643368946</c:v>
                </c:pt>
                <c:pt idx="34">
                  <c:v>26.199833549103026</c:v>
                </c:pt>
                <c:pt idx="35">
                  <c:v>25.530933114244881</c:v>
                </c:pt>
                <c:pt idx="36">
                  <c:v>28.648736732965261</c:v>
                </c:pt>
                <c:pt idx="37">
                  <c:v>24.168630572258245</c:v>
                </c:pt>
                <c:pt idx="38">
                  <c:v>22.352997080095815</c:v>
                </c:pt>
                <c:pt idx="39">
                  <c:v>21.719596378356187</c:v>
                </c:pt>
                <c:pt idx="40">
                  <c:v>22.225838887241679</c:v>
                </c:pt>
                <c:pt idx="41">
                  <c:v>19.842229843510584</c:v>
                </c:pt>
                <c:pt idx="42">
                  <c:v>22.338246945764961</c:v>
                </c:pt>
                <c:pt idx="43">
                  <c:v>23.604727975107977</c:v>
                </c:pt>
                <c:pt idx="44">
                  <c:v>20.530267840938098</c:v>
                </c:pt>
                <c:pt idx="45">
                  <c:v>18.127200814405619</c:v>
                </c:pt>
                <c:pt idx="46">
                  <c:v>21.063614769764349</c:v>
                </c:pt>
                <c:pt idx="47">
                  <c:v>19.284309682200963</c:v>
                </c:pt>
                <c:pt idx="48">
                  <c:v>17.233306004729833</c:v>
                </c:pt>
                <c:pt idx="49">
                  <c:v>22.033259592837283</c:v>
                </c:pt>
                <c:pt idx="50">
                  <c:v>20.509486241701968</c:v>
                </c:pt>
                <c:pt idx="51">
                  <c:v>21.160759112360683</c:v>
                </c:pt>
                <c:pt idx="52">
                  <c:v>22.834515908737352</c:v>
                </c:pt>
                <c:pt idx="53">
                  <c:v>22.696980851768455</c:v>
                </c:pt>
                <c:pt idx="54">
                  <c:v>23.333468258434674</c:v>
                </c:pt>
                <c:pt idx="55">
                  <c:v>23.413676183657483</c:v>
                </c:pt>
                <c:pt idx="56">
                  <c:v>21.896988675951533</c:v>
                </c:pt>
                <c:pt idx="57">
                  <c:v>24.898505419251936</c:v>
                </c:pt>
                <c:pt idx="58">
                  <c:v>20.46166125926645</c:v>
                </c:pt>
                <c:pt idx="59">
                  <c:v>22.975657785950876</c:v>
                </c:pt>
                <c:pt idx="60">
                  <c:v>21.981563099602972</c:v>
                </c:pt>
                <c:pt idx="61">
                  <c:v>21.332215766919703</c:v>
                </c:pt>
                <c:pt idx="62">
                  <c:v>22.546173849265429</c:v>
                </c:pt>
                <c:pt idx="63">
                  <c:v>21.684125616035722</c:v>
                </c:pt>
                <c:pt idx="64">
                  <c:v>18.070079219333767</c:v>
                </c:pt>
                <c:pt idx="65">
                  <c:v>19.888252777550754</c:v>
                </c:pt>
                <c:pt idx="66">
                  <c:v>19.668246947249401</c:v>
                </c:pt>
                <c:pt idx="67">
                  <c:v>16.55684588403501</c:v>
                </c:pt>
                <c:pt idx="68">
                  <c:v>20.319795317596913</c:v>
                </c:pt>
                <c:pt idx="69">
                  <c:v>16.587247397365079</c:v>
                </c:pt>
                <c:pt idx="70">
                  <c:v>26.313591257379709</c:v>
                </c:pt>
                <c:pt idx="71">
                  <c:v>26.884928618359073</c:v>
                </c:pt>
                <c:pt idx="72">
                  <c:v>33.565903998411464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1584"/>
        <c:axId val="2130350864"/>
      </c:lineChart>
      <c:dateAx>
        <c:axId val="212854158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0864"/>
        <c:crosses val="autoZero"/>
        <c:auto val="1"/>
        <c:lblOffset val="100"/>
        <c:baseTimeUnit val="months"/>
        <c:majorUnit val="6"/>
        <c:majorTimeUnit val="months"/>
      </c:dateAx>
      <c:valAx>
        <c:axId val="2130350864"/>
        <c:scaling>
          <c:orientation val="minMax"/>
          <c:max val="3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monetaria t/c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II.5.C.1. Inflación, 1933-1941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INF!$A$17:$A$124</c:f>
              <c:numCache>
                <c:formatCode>[$-C0A]mmmmm\-yy;@</c:formatCode>
                <c:ptCount val="108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</c:numCache>
            </c:numRef>
          </c:cat>
          <c:val>
            <c:numRef>
              <c:f>INF!$B$17:$B$124</c:f>
              <c:numCache>
                <c:formatCode>#,##0.0</c:formatCode>
                <c:ptCount val="108"/>
                <c:pt idx="0">
                  <c:v>8.1658291457286758</c:v>
                </c:pt>
                <c:pt idx="1">
                  <c:v>10.485933503836353</c:v>
                </c:pt>
                <c:pt idx="2">
                  <c:v>13.151041666666718</c:v>
                </c:pt>
                <c:pt idx="3">
                  <c:v>13.015463917525816</c:v>
                </c:pt>
                <c:pt idx="4">
                  <c:v>8.6956521739130821</c:v>
                </c:pt>
                <c:pt idx="5">
                  <c:v>0.56242969628799155</c:v>
                </c:pt>
                <c:pt idx="6">
                  <c:v>2.0674646354733373</c:v>
                </c:pt>
                <c:pt idx="7">
                  <c:v>3.8245219347581516</c:v>
                </c:pt>
                <c:pt idx="8">
                  <c:v>6.127167630057806</c:v>
                </c:pt>
                <c:pt idx="9">
                  <c:v>4.218928164196134</c:v>
                </c:pt>
                <c:pt idx="10">
                  <c:v>2.9279279279279313</c:v>
                </c:pt>
                <c:pt idx="11">
                  <c:v>2.9966703662597238</c:v>
                </c:pt>
                <c:pt idx="12">
                  <c:v>8.710801393728218</c:v>
                </c:pt>
                <c:pt idx="13">
                  <c:v>9.8379629629629548</c:v>
                </c:pt>
                <c:pt idx="14">
                  <c:v>9.551208285385492</c:v>
                </c:pt>
                <c:pt idx="15">
                  <c:v>11.516533637400194</c:v>
                </c:pt>
                <c:pt idx="16">
                  <c:v>9.2571428571428527</c:v>
                </c:pt>
                <c:pt idx="17">
                  <c:v>5.2572706935122726</c:v>
                </c:pt>
                <c:pt idx="18">
                  <c:v>1.3859275053304643</c:v>
                </c:pt>
                <c:pt idx="19">
                  <c:v>2.058504875406264</c:v>
                </c:pt>
                <c:pt idx="20">
                  <c:v>3.5947712418300304</c:v>
                </c:pt>
                <c:pt idx="21">
                  <c:v>2.0787746170678023</c:v>
                </c:pt>
                <c:pt idx="22">
                  <c:v>1.9693654266958127</c:v>
                </c:pt>
                <c:pt idx="23">
                  <c:v>2.1551724137930828</c:v>
                </c:pt>
                <c:pt idx="24">
                  <c:v>1.7094017094017033</c:v>
                </c:pt>
                <c:pt idx="25">
                  <c:v>-0.42149631190729897</c:v>
                </c:pt>
                <c:pt idx="26">
                  <c:v>-0.6302521008403561</c:v>
                </c:pt>
                <c:pt idx="27">
                  <c:v>-4.4989775051124781</c:v>
                </c:pt>
                <c:pt idx="28">
                  <c:v>-2.6150627615063038</c:v>
                </c:pt>
                <c:pt idx="29">
                  <c:v>-0.53134962805528874</c:v>
                </c:pt>
                <c:pt idx="30">
                  <c:v>-0.63091482649844099</c:v>
                </c:pt>
                <c:pt idx="31">
                  <c:v>0.63694267515921332</c:v>
                </c:pt>
                <c:pt idx="32">
                  <c:v>1.2618296529968376</c:v>
                </c:pt>
                <c:pt idx="33">
                  <c:v>2.1436227224008508</c:v>
                </c:pt>
                <c:pt idx="34">
                  <c:v>1.1802575107296098</c:v>
                </c:pt>
                <c:pt idx="35">
                  <c:v>-1.0548523206751037</c:v>
                </c:pt>
                <c:pt idx="36">
                  <c:v>-1.8907563025210017</c:v>
                </c:pt>
                <c:pt idx="37">
                  <c:v>-0.63492063492063266</c:v>
                </c:pt>
                <c:pt idx="38">
                  <c:v>0</c:v>
                </c:pt>
                <c:pt idx="39">
                  <c:v>3.3190578158458273</c:v>
                </c:pt>
                <c:pt idx="40">
                  <c:v>4.9409237379162585</c:v>
                </c:pt>
                <c:pt idx="41">
                  <c:v>4.9145299145299415</c:v>
                </c:pt>
                <c:pt idx="42">
                  <c:v>6.7724867724868076</c:v>
                </c:pt>
                <c:pt idx="43">
                  <c:v>8.5443037974684</c:v>
                </c:pt>
                <c:pt idx="44">
                  <c:v>10.591900311526503</c:v>
                </c:pt>
                <c:pt idx="45">
                  <c:v>12.067156348373587</c:v>
                </c:pt>
                <c:pt idx="46">
                  <c:v>14.316012725344663</c:v>
                </c:pt>
                <c:pt idx="47">
                  <c:v>12.473347547974445</c:v>
                </c:pt>
                <c:pt idx="48">
                  <c:v>17.77301927194863</c:v>
                </c:pt>
                <c:pt idx="49">
                  <c:v>19.914802981895676</c:v>
                </c:pt>
                <c:pt idx="50">
                  <c:v>19.344608879492675</c:v>
                </c:pt>
                <c:pt idx="51">
                  <c:v>20.000000000000064</c:v>
                </c:pt>
                <c:pt idx="52">
                  <c:v>20.982599795291755</c:v>
                </c:pt>
                <c:pt idx="53">
                  <c:v>25.865580448065217</c:v>
                </c:pt>
                <c:pt idx="54">
                  <c:v>23.686818632309258</c:v>
                </c:pt>
                <c:pt idx="55">
                  <c:v>19.339164237123452</c:v>
                </c:pt>
                <c:pt idx="56">
                  <c:v>15.399061032863903</c:v>
                </c:pt>
                <c:pt idx="57">
                  <c:v>14.794007490636751</c:v>
                </c:pt>
                <c:pt idx="58">
                  <c:v>13.265306122449028</c:v>
                </c:pt>
                <c:pt idx="59">
                  <c:v>12.132701421800984</c:v>
                </c:pt>
                <c:pt idx="60">
                  <c:v>10.2727272727273</c:v>
                </c:pt>
                <c:pt idx="61">
                  <c:v>10.923623445825958</c:v>
                </c:pt>
                <c:pt idx="62">
                  <c:v>10.274579273693551</c:v>
                </c:pt>
                <c:pt idx="63">
                  <c:v>7.7720207253886064</c:v>
                </c:pt>
                <c:pt idx="64">
                  <c:v>7.9526226734348615</c:v>
                </c:pt>
                <c:pt idx="65">
                  <c:v>2.5080906148867266</c:v>
                </c:pt>
                <c:pt idx="66">
                  <c:v>1.5224358974359031</c:v>
                </c:pt>
                <c:pt idx="67">
                  <c:v>3.0944625407166138</c:v>
                </c:pt>
                <c:pt idx="68">
                  <c:v>5.5329536208299501</c:v>
                </c:pt>
                <c:pt idx="69">
                  <c:v>5.8727569331158636</c:v>
                </c:pt>
                <c:pt idx="70">
                  <c:v>5.2416052416052628</c:v>
                </c:pt>
                <c:pt idx="71">
                  <c:v>5.6635672020287631</c:v>
                </c:pt>
                <c:pt idx="72">
                  <c:v>3.2976092333058649</c:v>
                </c:pt>
                <c:pt idx="73">
                  <c:v>-0.24019215372298452</c:v>
                </c:pt>
                <c:pt idx="74">
                  <c:v>-0.64257028112448822</c:v>
                </c:pt>
                <c:pt idx="75">
                  <c:v>0.16025641025643189</c:v>
                </c:pt>
                <c:pt idx="76">
                  <c:v>-1.1755485893416795</c:v>
                </c:pt>
                <c:pt idx="77">
                  <c:v>-7.8926598263595604E-2</c:v>
                </c:pt>
                <c:pt idx="78">
                  <c:v>0.71033938437254918</c:v>
                </c:pt>
                <c:pt idx="79">
                  <c:v>1.9747235387046036</c:v>
                </c:pt>
                <c:pt idx="80">
                  <c:v>0.84811102544337658</c:v>
                </c:pt>
                <c:pt idx="81">
                  <c:v>1.3097072419106404</c:v>
                </c:pt>
                <c:pt idx="82">
                  <c:v>-0.15564202334630295</c:v>
                </c:pt>
                <c:pt idx="83">
                  <c:v>0.64000000000001833</c:v>
                </c:pt>
                <c:pt idx="84">
                  <c:v>1.8046288906624408</c:v>
                </c:pt>
                <c:pt idx="85">
                  <c:v>4.1939004815409353</c:v>
                </c:pt>
                <c:pt idx="86">
                  <c:v>6.5791430881164237</c:v>
                </c:pt>
                <c:pt idx="87">
                  <c:v>5.4707199999999956</c:v>
                </c:pt>
                <c:pt idx="88">
                  <c:v>4.0518636003172182</c:v>
                </c:pt>
                <c:pt idx="89">
                  <c:v>2.945339652448653</c:v>
                </c:pt>
                <c:pt idx="90">
                  <c:v>2.335736677115996</c:v>
                </c:pt>
                <c:pt idx="91">
                  <c:v>-0.99705654531372367</c:v>
                </c:pt>
                <c:pt idx="92">
                  <c:v>-3.341743119266094</c:v>
                </c:pt>
                <c:pt idx="93">
                  <c:v>-3.3779467680608577</c:v>
                </c:pt>
                <c:pt idx="94">
                  <c:v>-1.3602494154326128</c:v>
                </c:pt>
                <c:pt idx="95">
                  <c:v>0.79999999999997851</c:v>
                </c:pt>
                <c:pt idx="96">
                  <c:v>2.1696252465482679</c:v>
                </c:pt>
                <c:pt idx="97">
                  <c:v>1.5503875968991832</c:v>
                </c:pt>
                <c:pt idx="98">
                  <c:v>0.95419847328239715</c:v>
                </c:pt>
                <c:pt idx="99">
                  <c:v>1.622137404580104</c:v>
                </c:pt>
                <c:pt idx="100">
                  <c:v>5.1773729626078291</c:v>
                </c:pt>
                <c:pt idx="101">
                  <c:v>6.7567567567567322</c:v>
                </c:pt>
                <c:pt idx="102">
                  <c:v>5.8766859344893785</c:v>
                </c:pt>
                <c:pt idx="103">
                  <c:v>8.4645669291338432</c:v>
                </c:pt>
                <c:pt idx="104">
                  <c:v>10.845771144278604</c:v>
                </c:pt>
                <c:pt idx="105">
                  <c:v>11.584158415841571</c:v>
                </c:pt>
                <c:pt idx="106">
                  <c:v>12.425447316103376</c:v>
                </c:pt>
                <c:pt idx="107">
                  <c:v>12.202380952380953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51408"/>
        <c:axId val="2130356304"/>
      </c:lineChart>
      <c:dateAx>
        <c:axId val="213035140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6304"/>
        <c:crosses val="autoZero"/>
        <c:auto val="1"/>
        <c:lblOffset val="100"/>
        <c:baseTimeUnit val="months"/>
        <c:majorUnit val="6"/>
        <c:majorTimeUnit val="months"/>
      </c:dateAx>
      <c:valAx>
        <c:axId val="2130356304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II.6.C.1. Inflación, 1940-1946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INF!$A$108:$A$205</c:f>
              <c:numCache>
                <c:formatCode>[$-C0A]mmmmm\-yy;@</c:formatCode>
                <c:ptCount val="98"/>
                <c:pt idx="0">
                  <c:v>14824</c:v>
                </c:pt>
                <c:pt idx="1">
                  <c:v>14855</c:v>
                </c:pt>
                <c:pt idx="2">
                  <c:v>14885</c:v>
                </c:pt>
                <c:pt idx="3">
                  <c:v>14916</c:v>
                </c:pt>
                <c:pt idx="4">
                  <c:v>14946</c:v>
                </c:pt>
                <c:pt idx="5">
                  <c:v>14977</c:v>
                </c:pt>
                <c:pt idx="6">
                  <c:v>15008</c:v>
                </c:pt>
                <c:pt idx="7">
                  <c:v>15036</c:v>
                </c:pt>
                <c:pt idx="8">
                  <c:v>15067</c:v>
                </c:pt>
                <c:pt idx="9">
                  <c:v>15097</c:v>
                </c:pt>
                <c:pt idx="10">
                  <c:v>15128</c:v>
                </c:pt>
                <c:pt idx="11">
                  <c:v>15158</c:v>
                </c:pt>
                <c:pt idx="12">
                  <c:v>15189</c:v>
                </c:pt>
                <c:pt idx="13">
                  <c:v>15220</c:v>
                </c:pt>
                <c:pt idx="14">
                  <c:v>15250</c:v>
                </c:pt>
                <c:pt idx="15">
                  <c:v>15281</c:v>
                </c:pt>
                <c:pt idx="16">
                  <c:v>15311</c:v>
                </c:pt>
                <c:pt idx="17">
                  <c:v>15342</c:v>
                </c:pt>
                <c:pt idx="18">
                  <c:v>15373</c:v>
                </c:pt>
                <c:pt idx="19">
                  <c:v>15401</c:v>
                </c:pt>
                <c:pt idx="20">
                  <c:v>15432</c:v>
                </c:pt>
                <c:pt idx="21">
                  <c:v>15462</c:v>
                </c:pt>
                <c:pt idx="22">
                  <c:v>15493</c:v>
                </c:pt>
                <c:pt idx="23">
                  <c:v>15523</c:v>
                </c:pt>
                <c:pt idx="24">
                  <c:v>15554</c:v>
                </c:pt>
                <c:pt idx="25">
                  <c:v>15585</c:v>
                </c:pt>
                <c:pt idx="26">
                  <c:v>15615</c:v>
                </c:pt>
                <c:pt idx="27">
                  <c:v>15646</c:v>
                </c:pt>
                <c:pt idx="28">
                  <c:v>15676</c:v>
                </c:pt>
                <c:pt idx="29">
                  <c:v>15707</c:v>
                </c:pt>
                <c:pt idx="30">
                  <c:v>15738</c:v>
                </c:pt>
                <c:pt idx="31">
                  <c:v>15766</c:v>
                </c:pt>
                <c:pt idx="32">
                  <c:v>15797</c:v>
                </c:pt>
                <c:pt idx="33">
                  <c:v>15827</c:v>
                </c:pt>
                <c:pt idx="34">
                  <c:v>15858</c:v>
                </c:pt>
                <c:pt idx="35">
                  <c:v>15888</c:v>
                </c:pt>
                <c:pt idx="36">
                  <c:v>15919</c:v>
                </c:pt>
                <c:pt idx="37">
                  <c:v>15950</c:v>
                </c:pt>
                <c:pt idx="38">
                  <c:v>15980</c:v>
                </c:pt>
                <c:pt idx="39">
                  <c:v>16011</c:v>
                </c:pt>
                <c:pt idx="40">
                  <c:v>16041</c:v>
                </c:pt>
                <c:pt idx="41">
                  <c:v>16072</c:v>
                </c:pt>
                <c:pt idx="42">
                  <c:v>16103</c:v>
                </c:pt>
                <c:pt idx="43">
                  <c:v>16132</c:v>
                </c:pt>
                <c:pt idx="44">
                  <c:v>16163</c:v>
                </c:pt>
                <c:pt idx="45">
                  <c:v>16193</c:v>
                </c:pt>
                <c:pt idx="46">
                  <c:v>16224</c:v>
                </c:pt>
                <c:pt idx="47">
                  <c:v>16254</c:v>
                </c:pt>
                <c:pt idx="48">
                  <c:v>16285</c:v>
                </c:pt>
                <c:pt idx="49">
                  <c:v>16316</c:v>
                </c:pt>
                <c:pt idx="50">
                  <c:v>16346</c:v>
                </c:pt>
                <c:pt idx="51">
                  <c:v>16377</c:v>
                </c:pt>
                <c:pt idx="52">
                  <c:v>16407</c:v>
                </c:pt>
                <c:pt idx="53">
                  <c:v>16438</c:v>
                </c:pt>
                <c:pt idx="54">
                  <c:v>16469</c:v>
                </c:pt>
                <c:pt idx="55">
                  <c:v>16497</c:v>
                </c:pt>
                <c:pt idx="56">
                  <c:v>16528</c:v>
                </c:pt>
                <c:pt idx="57">
                  <c:v>16558</c:v>
                </c:pt>
                <c:pt idx="58">
                  <c:v>16589</c:v>
                </c:pt>
                <c:pt idx="59">
                  <c:v>16619</c:v>
                </c:pt>
                <c:pt idx="60">
                  <c:v>16650</c:v>
                </c:pt>
                <c:pt idx="61">
                  <c:v>16681</c:v>
                </c:pt>
                <c:pt idx="62">
                  <c:v>16711</c:v>
                </c:pt>
                <c:pt idx="63">
                  <c:v>16742</c:v>
                </c:pt>
                <c:pt idx="64">
                  <c:v>16772</c:v>
                </c:pt>
                <c:pt idx="65">
                  <c:v>16803</c:v>
                </c:pt>
                <c:pt idx="66">
                  <c:v>16834</c:v>
                </c:pt>
                <c:pt idx="67">
                  <c:v>16862</c:v>
                </c:pt>
                <c:pt idx="68">
                  <c:v>16893</c:v>
                </c:pt>
                <c:pt idx="69">
                  <c:v>16923</c:v>
                </c:pt>
                <c:pt idx="70">
                  <c:v>16954</c:v>
                </c:pt>
                <c:pt idx="71">
                  <c:v>16984</c:v>
                </c:pt>
                <c:pt idx="72">
                  <c:v>17015</c:v>
                </c:pt>
                <c:pt idx="73">
                  <c:v>17046</c:v>
                </c:pt>
                <c:pt idx="74">
                  <c:v>17076</c:v>
                </c:pt>
                <c:pt idx="75">
                  <c:v>17107</c:v>
                </c:pt>
                <c:pt idx="76">
                  <c:v>17137</c:v>
                </c:pt>
                <c:pt idx="77">
                  <c:v>17168</c:v>
                </c:pt>
                <c:pt idx="78">
                  <c:v>17199</c:v>
                </c:pt>
                <c:pt idx="79">
                  <c:v>17227</c:v>
                </c:pt>
                <c:pt idx="80">
                  <c:v>17258</c:v>
                </c:pt>
                <c:pt idx="81">
                  <c:v>17288</c:v>
                </c:pt>
                <c:pt idx="82">
                  <c:v>17319</c:v>
                </c:pt>
                <c:pt idx="83">
                  <c:v>17349</c:v>
                </c:pt>
                <c:pt idx="84">
                  <c:v>17380</c:v>
                </c:pt>
                <c:pt idx="85">
                  <c:v>17411</c:v>
                </c:pt>
                <c:pt idx="86">
                  <c:v>17441</c:v>
                </c:pt>
                <c:pt idx="87">
                  <c:v>17472</c:v>
                </c:pt>
                <c:pt idx="88">
                  <c:v>17502</c:v>
                </c:pt>
                <c:pt idx="89">
                  <c:v>17533</c:v>
                </c:pt>
                <c:pt idx="90">
                  <c:v>17564</c:v>
                </c:pt>
                <c:pt idx="91">
                  <c:v>17593</c:v>
                </c:pt>
                <c:pt idx="92">
                  <c:v>17624</c:v>
                </c:pt>
                <c:pt idx="93">
                  <c:v>17654</c:v>
                </c:pt>
                <c:pt idx="94">
                  <c:v>17685</c:v>
                </c:pt>
                <c:pt idx="95">
                  <c:v>17715</c:v>
                </c:pt>
                <c:pt idx="96">
                  <c:v>17746</c:v>
                </c:pt>
                <c:pt idx="97">
                  <c:v>17777</c:v>
                </c:pt>
              </c:numCache>
            </c:numRef>
          </c:cat>
          <c:val>
            <c:numRef>
              <c:f>INF!$B$108:$B$205</c:f>
              <c:numCache>
                <c:formatCode>#,##0.0</c:formatCode>
                <c:ptCount val="98"/>
                <c:pt idx="0">
                  <c:v>-0.99705654531372367</c:v>
                </c:pt>
                <c:pt idx="1">
                  <c:v>-3.341743119266094</c:v>
                </c:pt>
                <c:pt idx="2">
                  <c:v>-3.3779467680608577</c:v>
                </c:pt>
                <c:pt idx="3">
                  <c:v>-1.3602494154326128</c:v>
                </c:pt>
                <c:pt idx="4">
                  <c:v>0.79999999999997851</c:v>
                </c:pt>
                <c:pt idx="5">
                  <c:v>2.1696252465482679</c:v>
                </c:pt>
                <c:pt idx="6">
                  <c:v>1.5503875968991832</c:v>
                </c:pt>
                <c:pt idx="7">
                  <c:v>0.95419847328239715</c:v>
                </c:pt>
                <c:pt idx="8">
                  <c:v>1.622137404580104</c:v>
                </c:pt>
                <c:pt idx="9">
                  <c:v>5.1773729626078291</c:v>
                </c:pt>
                <c:pt idx="10">
                  <c:v>6.7567567567567322</c:v>
                </c:pt>
                <c:pt idx="11">
                  <c:v>5.8766859344893785</c:v>
                </c:pt>
                <c:pt idx="12">
                  <c:v>8.4645669291338432</c:v>
                </c:pt>
                <c:pt idx="13">
                  <c:v>10.845771144278604</c:v>
                </c:pt>
                <c:pt idx="14">
                  <c:v>11.584158415841571</c:v>
                </c:pt>
                <c:pt idx="15">
                  <c:v>12.425447316103376</c:v>
                </c:pt>
                <c:pt idx="16">
                  <c:v>12.202380952380953</c:v>
                </c:pt>
                <c:pt idx="17">
                  <c:v>10.038610038610063</c:v>
                </c:pt>
                <c:pt idx="18">
                  <c:v>10.687022900763377</c:v>
                </c:pt>
                <c:pt idx="19">
                  <c:v>11.625708884688102</c:v>
                </c:pt>
                <c:pt idx="20">
                  <c:v>12.394366197183126</c:v>
                </c:pt>
                <c:pt idx="21">
                  <c:v>11.121239744758448</c:v>
                </c:pt>
                <c:pt idx="22">
                  <c:v>10.216998191681759</c:v>
                </c:pt>
                <c:pt idx="23">
                  <c:v>10.646041856232946</c:v>
                </c:pt>
                <c:pt idx="24">
                  <c:v>9.2558983666061856</c:v>
                </c:pt>
                <c:pt idx="25">
                  <c:v>8.7073608617594278</c:v>
                </c:pt>
                <c:pt idx="26">
                  <c:v>8.5181898846495407</c:v>
                </c:pt>
                <c:pt idx="27">
                  <c:v>10.167992926613611</c:v>
                </c:pt>
                <c:pt idx="28">
                  <c:v>11.14058355437666</c:v>
                </c:pt>
                <c:pt idx="29">
                  <c:v>12.017543859649148</c:v>
                </c:pt>
                <c:pt idx="30">
                  <c:v>14.310344827586196</c:v>
                </c:pt>
                <c:pt idx="31">
                  <c:v>14.90262489415748</c:v>
                </c:pt>
                <c:pt idx="32">
                  <c:v>18.629908103592307</c:v>
                </c:pt>
                <c:pt idx="33">
                  <c:v>21.164889253486429</c:v>
                </c:pt>
                <c:pt idx="34">
                  <c:v>22.805578342903978</c:v>
                </c:pt>
                <c:pt idx="35">
                  <c:v>22.121710526315773</c:v>
                </c:pt>
                <c:pt idx="36">
                  <c:v>24.501661129568131</c:v>
                </c:pt>
                <c:pt idx="37">
                  <c:v>24.855491329479772</c:v>
                </c:pt>
                <c:pt idx="38">
                  <c:v>24.039247751430935</c:v>
                </c:pt>
                <c:pt idx="39">
                  <c:v>24.478330658105985</c:v>
                </c:pt>
                <c:pt idx="40">
                  <c:v>24.582338902148027</c:v>
                </c:pt>
                <c:pt idx="41">
                  <c:v>23.884103367267052</c:v>
                </c:pt>
                <c:pt idx="42">
                  <c:v>23.076923076923105</c:v>
                </c:pt>
                <c:pt idx="43">
                  <c:v>24.170965364775299</c:v>
                </c:pt>
                <c:pt idx="44">
                  <c:v>23.521126760563416</c:v>
                </c:pt>
                <c:pt idx="45">
                  <c:v>20.446851726472648</c:v>
                </c:pt>
                <c:pt idx="46">
                  <c:v>20.374081496326045</c:v>
                </c:pt>
                <c:pt idx="47">
                  <c:v>24.242424242424288</c:v>
                </c:pt>
                <c:pt idx="48">
                  <c:v>22.748498999332934</c:v>
                </c:pt>
                <c:pt idx="49">
                  <c:v>23.015873015873069</c:v>
                </c:pt>
                <c:pt idx="50">
                  <c:v>23.731048121292055</c:v>
                </c:pt>
                <c:pt idx="51">
                  <c:v>21.598968407479056</c:v>
                </c:pt>
                <c:pt idx="52">
                  <c:v>19.92337164750959</c:v>
                </c:pt>
                <c:pt idx="53">
                  <c:v>18.64728192161822</c:v>
                </c:pt>
                <c:pt idx="54">
                  <c:v>15.196078431372563</c:v>
                </c:pt>
                <c:pt idx="55">
                  <c:v>13.11572700296737</c:v>
                </c:pt>
                <c:pt idx="56">
                  <c:v>11.51653363740024</c:v>
                </c:pt>
                <c:pt idx="57">
                  <c:v>11.635750421585156</c:v>
                </c:pt>
                <c:pt idx="58">
                  <c:v>10.765815760266339</c:v>
                </c:pt>
                <c:pt idx="59">
                  <c:v>9.0514905149051259</c:v>
                </c:pt>
                <c:pt idx="60">
                  <c:v>10.326086956521729</c:v>
                </c:pt>
                <c:pt idx="61">
                  <c:v>8.9784946236558749</c:v>
                </c:pt>
                <c:pt idx="62">
                  <c:v>7.9914757591901697</c:v>
                </c:pt>
                <c:pt idx="63">
                  <c:v>9.4379639448568078</c:v>
                </c:pt>
                <c:pt idx="64">
                  <c:v>10.809371671991453</c:v>
                </c:pt>
                <c:pt idx="65">
                  <c:v>11.454448588172594</c:v>
                </c:pt>
                <c:pt idx="66">
                  <c:v>12.925531914893584</c:v>
                </c:pt>
                <c:pt idx="67">
                  <c:v>14.165792235047192</c:v>
                </c:pt>
                <c:pt idx="68">
                  <c:v>12.678936605316959</c:v>
                </c:pt>
                <c:pt idx="69">
                  <c:v>13.041289023162129</c:v>
                </c:pt>
                <c:pt idx="70">
                  <c:v>14.028056112224441</c:v>
                </c:pt>
                <c:pt idx="71">
                  <c:v>13.369781312127227</c:v>
                </c:pt>
                <c:pt idx="72">
                  <c:v>13.743842364532011</c:v>
                </c:pt>
                <c:pt idx="73">
                  <c:v>18.105574740996545</c:v>
                </c:pt>
                <c:pt idx="74">
                  <c:v>19.930932412432156</c:v>
                </c:pt>
                <c:pt idx="75">
                  <c:v>19.137596899224786</c:v>
                </c:pt>
                <c:pt idx="76">
                  <c:v>17.827967323402195</c:v>
                </c:pt>
                <c:pt idx="77">
                  <c:v>19.168260038240902</c:v>
                </c:pt>
                <c:pt idx="78">
                  <c:v>16.297691945360327</c:v>
                </c:pt>
                <c:pt idx="79">
                  <c:v>11.71875</c:v>
                </c:pt>
                <c:pt idx="80">
                  <c:v>10.707803992740473</c:v>
                </c:pt>
                <c:pt idx="81">
                  <c:v>8.5968819599109061</c:v>
                </c:pt>
                <c:pt idx="82">
                  <c:v>5.5799648506151156</c:v>
                </c:pt>
                <c:pt idx="83">
                  <c:v>3.3757124068391153</c:v>
                </c:pt>
                <c:pt idx="84">
                  <c:v>2.2953659592897191</c:v>
                </c:pt>
                <c:pt idx="85">
                  <c:v>0.12531328320801727</c:v>
                </c:pt>
                <c:pt idx="86">
                  <c:v>-0.69930069930067562</c:v>
                </c:pt>
                <c:pt idx="87">
                  <c:v>-0.77267181781208727</c:v>
                </c:pt>
                <c:pt idx="88">
                  <c:v>-1.0603588907014405</c:v>
                </c:pt>
                <c:pt idx="89">
                  <c:v>-2.5270758122743597</c:v>
                </c:pt>
                <c:pt idx="90">
                  <c:v>1.0935601458080368</c:v>
                </c:pt>
                <c:pt idx="91">
                  <c:v>2.7149321266968451</c:v>
                </c:pt>
                <c:pt idx="92">
                  <c:v>2.2131147540983998</c:v>
                </c:pt>
                <c:pt idx="93">
                  <c:v>6.1115668580804083</c:v>
                </c:pt>
                <c:pt idx="94">
                  <c:v>7.6987099459009833</c:v>
                </c:pt>
                <c:pt idx="95">
                  <c:v>10.432569974554728</c:v>
                </c:pt>
                <c:pt idx="96">
                  <c:v>13.590177815410742</c:v>
                </c:pt>
                <c:pt idx="97">
                  <c:v>12.765957446808596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54128"/>
        <c:axId val="2130344880"/>
      </c:lineChart>
      <c:dateAx>
        <c:axId val="213035412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4880"/>
        <c:crosses val="autoZero"/>
        <c:auto val="1"/>
        <c:lblOffset val="100"/>
        <c:baseTimeUnit val="months"/>
        <c:majorUnit val="6"/>
        <c:majorTimeUnit val="months"/>
      </c:dateAx>
      <c:valAx>
        <c:axId val="2130344880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II.7.C.1. Inflación, 1946-1952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INF!$A$170:$A$260</c:f>
              <c:numCache>
                <c:formatCode>[$-C0A]mmmmm\-yy;@</c:formatCode>
                <c:ptCount val="91"/>
                <c:pt idx="0">
                  <c:v>16711</c:v>
                </c:pt>
                <c:pt idx="1">
                  <c:v>16742</c:v>
                </c:pt>
                <c:pt idx="2">
                  <c:v>16772</c:v>
                </c:pt>
                <c:pt idx="3">
                  <c:v>16803</c:v>
                </c:pt>
                <c:pt idx="4">
                  <c:v>16834</c:v>
                </c:pt>
                <c:pt idx="5">
                  <c:v>16862</c:v>
                </c:pt>
                <c:pt idx="6">
                  <c:v>16893</c:v>
                </c:pt>
                <c:pt idx="7">
                  <c:v>16923</c:v>
                </c:pt>
                <c:pt idx="8">
                  <c:v>16954</c:v>
                </c:pt>
                <c:pt idx="9">
                  <c:v>16984</c:v>
                </c:pt>
                <c:pt idx="10">
                  <c:v>17015</c:v>
                </c:pt>
                <c:pt idx="11">
                  <c:v>17046</c:v>
                </c:pt>
                <c:pt idx="12">
                  <c:v>17076</c:v>
                </c:pt>
                <c:pt idx="13">
                  <c:v>17107</c:v>
                </c:pt>
                <c:pt idx="14">
                  <c:v>17137</c:v>
                </c:pt>
                <c:pt idx="15">
                  <c:v>17168</c:v>
                </c:pt>
                <c:pt idx="16">
                  <c:v>17199</c:v>
                </c:pt>
                <c:pt idx="17">
                  <c:v>17227</c:v>
                </c:pt>
                <c:pt idx="18">
                  <c:v>17258</c:v>
                </c:pt>
                <c:pt idx="19">
                  <c:v>17288</c:v>
                </c:pt>
                <c:pt idx="20">
                  <c:v>17319</c:v>
                </c:pt>
                <c:pt idx="21">
                  <c:v>17349</c:v>
                </c:pt>
                <c:pt idx="22">
                  <c:v>17380</c:v>
                </c:pt>
                <c:pt idx="23">
                  <c:v>17411</c:v>
                </c:pt>
                <c:pt idx="24">
                  <c:v>17441</c:v>
                </c:pt>
                <c:pt idx="25">
                  <c:v>17472</c:v>
                </c:pt>
                <c:pt idx="26">
                  <c:v>17502</c:v>
                </c:pt>
                <c:pt idx="27">
                  <c:v>17533</c:v>
                </c:pt>
                <c:pt idx="28">
                  <c:v>17564</c:v>
                </c:pt>
                <c:pt idx="29">
                  <c:v>17593</c:v>
                </c:pt>
                <c:pt idx="30">
                  <c:v>17624</c:v>
                </c:pt>
                <c:pt idx="31">
                  <c:v>17654</c:v>
                </c:pt>
                <c:pt idx="32">
                  <c:v>17685</c:v>
                </c:pt>
                <c:pt idx="33">
                  <c:v>17715</c:v>
                </c:pt>
                <c:pt idx="34">
                  <c:v>17746</c:v>
                </c:pt>
                <c:pt idx="35">
                  <c:v>17777</c:v>
                </c:pt>
                <c:pt idx="36">
                  <c:v>17807</c:v>
                </c:pt>
                <c:pt idx="37">
                  <c:v>17838</c:v>
                </c:pt>
                <c:pt idx="38">
                  <c:v>17868</c:v>
                </c:pt>
                <c:pt idx="39">
                  <c:v>17899</c:v>
                </c:pt>
                <c:pt idx="40">
                  <c:v>17930</c:v>
                </c:pt>
                <c:pt idx="41">
                  <c:v>17958</c:v>
                </c:pt>
                <c:pt idx="42">
                  <c:v>17989</c:v>
                </c:pt>
                <c:pt idx="43">
                  <c:v>18019</c:v>
                </c:pt>
                <c:pt idx="44">
                  <c:v>18050</c:v>
                </c:pt>
                <c:pt idx="45">
                  <c:v>18080</c:v>
                </c:pt>
                <c:pt idx="46">
                  <c:v>18111</c:v>
                </c:pt>
                <c:pt idx="47">
                  <c:v>18142</c:v>
                </c:pt>
                <c:pt idx="48">
                  <c:v>18172</c:v>
                </c:pt>
                <c:pt idx="49">
                  <c:v>18203</c:v>
                </c:pt>
                <c:pt idx="50">
                  <c:v>18233</c:v>
                </c:pt>
                <c:pt idx="51">
                  <c:v>18264</c:v>
                </c:pt>
                <c:pt idx="52">
                  <c:v>18295</c:v>
                </c:pt>
                <c:pt idx="53">
                  <c:v>18323</c:v>
                </c:pt>
                <c:pt idx="54">
                  <c:v>18354</c:v>
                </c:pt>
                <c:pt idx="55">
                  <c:v>18384</c:v>
                </c:pt>
                <c:pt idx="56">
                  <c:v>18415</c:v>
                </c:pt>
                <c:pt idx="57">
                  <c:v>18445</c:v>
                </c:pt>
                <c:pt idx="58">
                  <c:v>18476</c:v>
                </c:pt>
                <c:pt idx="59">
                  <c:v>18507</c:v>
                </c:pt>
                <c:pt idx="60">
                  <c:v>18537</c:v>
                </c:pt>
                <c:pt idx="61">
                  <c:v>18568</c:v>
                </c:pt>
                <c:pt idx="62">
                  <c:v>18598</c:v>
                </c:pt>
                <c:pt idx="63">
                  <c:v>18629</c:v>
                </c:pt>
                <c:pt idx="64">
                  <c:v>18660</c:v>
                </c:pt>
                <c:pt idx="65">
                  <c:v>18688</c:v>
                </c:pt>
                <c:pt idx="66">
                  <c:v>18719</c:v>
                </c:pt>
                <c:pt idx="67">
                  <c:v>18749</c:v>
                </c:pt>
                <c:pt idx="68">
                  <c:v>18780</c:v>
                </c:pt>
                <c:pt idx="69">
                  <c:v>18810</c:v>
                </c:pt>
                <c:pt idx="70">
                  <c:v>18841</c:v>
                </c:pt>
                <c:pt idx="71">
                  <c:v>18872</c:v>
                </c:pt>
                <c:pt idx="72">
                  <c:v>18902</c:v>
                </c:pt>
                <c:pt idx="73">
                  <c:v>18933</c:v>
                </c:pt>
                <c:pt idx="74">
                  <c:v>18963</c:v>
                </c:pt>
                <c:pt idx="75">
                  <c:v>18994</c:v>
                </c:pt>
                <c:pt idx="76">
                  <c:v>19025</c:v>
                </c:pt>
                <c:pt idx="77">
                  <c:v>19054</c:v>
                </c:pt>
                <c:pt idx="78">
                  <c:v>19085</c:v>
                </c:pt>
                <c:pt idx="79">
                  <c:v>19115</c:v>
                </c:pt>
                <c:pt idx="80">
                  <c:v>19146</c:v>
                </c:pt>
                <c:pt idx="81">
                  <c:v>19176</c:v>
                </c:pt>
                <c:pt idx="82">
                  <c:v>19207</c:v>
                </c:pt>
                <c:pt idx="83">
                  <c:v>19238</c:v>
                </c:pt>
                <c:pt idx="84">
                  <c:v>19268</c:v>
                </c:pt>
                <c:pt idx="85">
                  <c:v>19299</c:v>
                </c:pt>
                <c:pt idx="86">
                  <c:v>19329</c:v>
                </c:pt>
                <c:pt idx="87">
                  <c:v>19360</c:v>
                </c:pt>
                <c:pt idx="88">
                  <c:v>19391</c:v>
                </c:pt>
                <c:pt idx="89">
                  <c:v>19419</c:v>
                </c:pt>
                <c:pt idx="90">
                  <c:v>19450</c:v>
                </c:pt>
              </c:numCache>
            </c:numRef>
          </c:cat>
          <c:val>
            <c:numRef>
              <c:f>INF!$B$170:$B$260</c:f>
              <c:numCache>
                <c:formatCode>#,##0.0</c:formatCode>
                <c:ptCount val="91"/>
                <c:pt idx="0">
                  <c:v>7.9914757591901697</c:v>
                </c:pt>
                <c:pt idx="1">
                  <c:v>9.4379639448568078</c:v>
                </c:pt>
                <c:pt idx="2">
                  <c:v>10.809371671991453</c:v>
                </c:pt>
                <c:pt idx="3">
                  <c:v>11.454448588172594</c:v>
                </c:pt>
                <c:pt idx="4">
                  <c:v>12.925531914893584</c:v>
                </c:pt>
                <c:pt idx="5">
                  <c:v>14.165792235047192</c:v>
                </c:pt>
                <c:pt idx="6">
                  <c:v>12.678936605316959</c:v>
                </c:pt>
                <c:pt idx="7">
                  <c:v>13.041289023162129</c:v>
                </c:pt>
                <c:pt idx="8">
                  <c:v>14.028056112224441</c:v>
                </c:pt>
                <c:pt idx="9">
                  <c:v>13.369781312127227</c:v>
                </c:pt>
                <c:pt idx="10">
                  <c:v>13.743842364532011</c:v>
                </c:pt>
                <c:pt idx="11">
                  <c:v>18.105574740996545</c:v>
                </c:pt>
                <c:pt idx="12">
                  <c:v>19.930932412432156</c:v>
                </c:pt>
                <c:pt idx="13">
                  <c:v>19.137596899224786</c:v>
                </c:pt>
                <c:pt idx="14">
                  <c:v>17.827967323402195</c:v>
                </c:pt>
                <c:pt idx="15">
                  <c:v>19.168260038240902</c:v>
                </c:pt>
                <c:pt idx="16">
                  <c:v>16.297691945360327</c:v>
                </c:pt>
                <c:pt idx="17">
                  <c:v>11.71875</c:v>
                </c:pt>
                <c:pt idx="18">
                  <c:v>10.707803992740473</c:v>
                </c:pt>
                <c:pt idx="19">
                  <c:v>8.5968819599109061</c:v>
                </c:pt>
                <c:pt idx="20">
                  <c:v>5.5799648506151156</c:v>
                </c:pt>
                <c:pt idx="21">
                  <c:v>3.3757124068391153</c:v>
                </c:pt>
                <c:pt idx="22">
                  <c:v>2.2953659592897191</c:v>
                </c:pt>
                <c:pt idx="23">
                  <c:v>0.12531328320801727</c:v>
                </c:pt>
                <c:pt idx="24">
                  <c:v>-0.69930069930067562</c:v>
                </c:pt>
                <c:pt idx="25">
                  <c:v>-0.77267181781208727</c:v>
                </c:pt>
                <c:pt idx="26">
                  <c:v>-1.0603588907014405</c:v>
                </c:pt>
                <c:pt idx="27">
                  <c:v>-2.5270758122743597</c:v>
                </c:pt>
                <c:pt idx="28">
                  <c:v>1.0935601458080368</c:v>
                </c:pt>
                <c:pt idx="29">
                  <c:v>2.7149321266968451</c:v>
                </c:pt>
                <c:pt idx="30">
                  <c:v>2.2131147540983998</c:v>
                </c:pt>
                <c:pt idx="31">
                  <c:v>6.1115668580804083</c:v>
                </c:pt>
                <c:pt idx="32">
                  <c:v>7.6987099459009833</c:v>
                </c:pt>
                <c:pt idx="33">
                  <c:v>10.432569974554728</c:v>
                </c:pt>
                <c:pt idx="34">
                  <c:v>13.590177815410742</c:v>
                </c:pt>
                <c:pt idx="35">
                  <c:v>12.765957446808596</c:v>
                </c:pt>
                <c:pt idx="36">
                  <c:v>13.007456503728321</c:v>
                </c:pt>
                <c:pt idx="37">
                  <c:v>10.901639344262337</c:v>
                </c:pt>
                <c:pt idx="38">
                  <c:v>10.634789777411392</c:v>
                </c:pt>
                <c:pt idx="39">
                  <c:v>10.946502057613205</c:v>
                </c:pt>
                <c:pt idx="40">
                  <c:v>8.413461538461565</c:v>
                </c:pt>
                <c:pt idx="41">
                  <c:v>10.132158590308403</c:v>
                </c:pt>
                <c:pt idx="42">
                  <c:v>12.349639133921396</c:v>
                </c:pt>
                <c:pt idx="43">
                  <c:v>9.6637031310398136</c:v>
                </c:pt>
                <c:pt idx="44">
                  <c:v>10.085007727975249</c:v>
                </c:pt>
                <c:pt idx="45">
                  <c:v>11.098310291858681</c:v>
                </c:pt>
                <c:pt idx="46">
                  <c:v>7.2679836004472254</c:v>
                </c:pt>
                <c:pt idx="47">
                  <c:v>8.6200517943026078</c:v>
                </c:pt>
                <c:pt idx="48">
                  <c:v>8.3944281524926048</c:v>
                </c:pt>
                <c:pt idx="49">
                  <c:v>8.7583148558757706</c:v>
                </c:pt>
                <c:pt idx="50">
                  <c:v>9.31445603576746</c:v>
                </c:pt>
                <c:pt idx="51">
                  <c:v>6.750741839762564</c:v>
                </c:pt>
                <c:pt idx="52">
                  <c:v>7.5388026607538183</c:v>
                </c:pt>
                <c:pt idx="53">
                  <c:v>10.509090909090869</c:v>
                </c:pt>
                <c:pt idx="54">
                  <c:v>9.6002855103497264</c:v>
                </c:pt>
                <c:pt idx="55">
                  <c:v>8.1071554458935324</c:v>
                </c:pt>
                <c:pt idx="56">
                  <c:v>7.5784166693257493</c:v>
                </c:pt>
                <c:pt idx="57">
                  <c:v>6.6731192156285646</c:v>
                </c:pt>
                <c:pt idx="58">
                  <c:v>9.0833006734507791</c:v>
                </c:pt>
                <c:pt idx="59">
                  <c:v>10.152012087923845</c:v>
                </c:pt>
                <c:pt idx="60">
                  <c:v>11.140353751196773</c:v>
                </c:pt>
                <c:pt idx="61">
                  <c:v>13.550732341193928</c:v>
                </c:pt>
                <c:pt idx="62">
                  <c:v>15.100152219941343</c:v>
                </c:pt>
                <c:pt idx="63">
                  <c:v>20.418448017324465</c:v>
                </c:pt>
                <c:pt idx="64">
                  <c:v>24.111303506090632</c:v>
                </c:pt>
                <c:pt idx="65">
                  <c:v>24.375980489215433</c:v>
                </c:pt>
                <c:pt idx="66">
                  <c:v>26.161892822754428</c:v>
                </c:pt>
                <c:pt idx="67">
                  <c:v>29.248225149809048</c:v>
                </c:pt>
                <c:pt idx="68">
                  <c:v>31.406044678055256</c:v>
                </c:pt>
                <c:pt idx="69">
                  <c:v>29.135399673735797</c:v>
                </c:pt>
                <c:pt idx="70">
                  <c:v>24.534958306606857</c:v>
                </c:pt>
                <c:pt idx="71">
                  <c:v>22.260273972602796</c:v>
                </c:pt>
                <c:pt idx="72">
                  <c:v>20.92524509803928</c:v>
                </c:pt>
                <c:pt idx="73">
                  <c:v>21.331726423621646</c:v>
                </c:pt>
                <c:pt idx="74">
                  <c:v>19.707811568276725</c:v>
                </c:pt>
                <c:pt idx="75">
                  <c:v>16.792562463683925</c:v>
                </c:pt>
                <c:pt idx="76">
                  <c:v>11.430164482854765</c:v>
                </c:pt>
                <c:pt idx="77">
                  <c:v>7.4853489611081514</c:v>
                </c:pt>
                <c:pt idx="78">
                  <c:v>5.6652806652806476</c:v>
                </c:pt>
                <c:pt idx="79">
                  <c:v>2.9972059944119778</c:v>
                </c:pt>
                <c:pt idx="80">
                  <c:v>1.3249999999999762</c:v>
                </c:pt>
                <c:pt idx="81">
                  <c:v>1.0106114199090133</c:v>
                </c:pt>
                <c:pt idx="82">
                  <c:v>2.9616276075199233</c:v>
                </c:pt>
                <c:pt idx="83">
                  <c:v>0.15278838808248096</c:v>
                </c:pt>
                <c:pt idx="84">
                  <c:v>0.55738535596654426</c:v>
                </c:pt>
                <c:pt idx="85">
                  <c:v>-1.9369257511795412</c:v>
                </c:pt>
                <c:pt idx="86">
                  <c:v>-2.1917808219178103</c:v>
                </c:pt>
                <c:pt idx="87">
                  <c:v>-3.7313432835820892</c:v>
                </c:pt>
                <c:pt idx="88">
                  <c:v>-3.9529647235426513</c:v>
                </c:pt>
                <c:pt idx="89">
                  <c:v>-4.3122676579925301</c:v>
                </c:pt>
                <c:pt idx="90">
                  <c:v>-4.7220855878012502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55216"/>
        <c:axId val="2130350320"/>
      </c:lineChart>
      <c:dateAx>
        <c:axId val="213035521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0320"/>
        <c:crosses val="autoZero"/>
        <c:auto val="1"/>
        <c:lblOffset val="100"/>
        <c:baseTimeUnit val="months"/>
        <c:majorUnit val="6"/>
        <c:majorTimeUnit val="months"/>
      </c:dateAx>
      <c:valAx>
        <c:axId val="2130350320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III.8.C.1. Inflación, 1952-1958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INF!$A$256:$A$328</c:f>
              <c:numCache>
                <c:formatCode>[$-C0A]mmmmm\-yy;@</c:formatCode>
                <c:ptCount val="73"/>
                <c:pt idx="0">
                  <c:v>19329</c:v>
                </c:pt>
                <c:pt idx="1">
                  <c:v>19360</c:v>
                </c:pt>
                <c:pt idx="2">
                  <c:v>19391</c:v>
                </c:pt>
                <c:pt idx="3">
                  <c:v>19419</c:v>
                </c:pt>
                <c:pt idx="4">
                  <c:v>19450</c:v>
                </c:pt>
                <c:pt idx="5">
                  <c:v>19480</c:v>
                </c:pt>
                <c:pt idx="6">
                  <c:v>19511</c:v>
                </c:pt>
                <c:pt idx="7">
                  <c:v>19541</c:v>
                </c:pt>
                <c:pt idx="8">
                  <c:v>19572</c:v>
                </c:pt>
                <c:pt idx="9">
                  <c:v>19603</c:v>
                </c:pt>
                <c:pt idx="10">
                  <c:v>19633</c:v>
                </c:pt>
                <c:pt idx="11">
                  <c:v>19664</c:v>
                </c:pt>
                <c:pt idx="12">
                  <c:v>19694</c:v>
                </c:pt>
                <c:pt idx="13">
                  <c:v>19725</c:v>
                </c:pt>
                <c:pt idx="14">
                  <c:v>19756</c:v>
                </c:pt>
                <c:pt idx="15">
                  <c:v>19784</c:v>
                </c:pt>
                <c:pt idx="16">
                  <c:v>19815</c:v>
                </c:pt>
                <c:pt idx="17">
                  <c:v>19845</c:v>
                </c:pt>
                <c:pt idx="18">
                  <c:v>19876</c:v>
                </c:pt>
                <c:pt idx="19">
                  <c:v>19906</c:v>
                </c:pt>
                <c:pt idx="20">
                  <c:v>19937</c:v>
                </c:pt>
                <c:pt idx="21">
                  <c:v>19968</c:v>
                </c:pt>
                <c:pt idx="22">
                  <c:v>19998</c:v>
                </c:pt>
                <c:pt idx="23">
                  <c:v>20029</c:v>
                </c:pt>
                <c:pt idx="24">
                  <c:v>20059</c:v>
                </c:pt>
                <c:pt idx="25">
                  <c:v>20090</c:v>
                </c:pt>
                <c:pt idx="26">
                  <c:v>20121</c:v>
                </c:pt>
                <c:pt idx="27">
                  <c:v>20149</c:v>
                </c:pt>
                <c:pt idx="28">
                  <c:v>20180</c:v>
                </c:pt>
                <c:pt idx="29">
                  <c:v>20210</c:v>
                </c:pt>
                <c:pt idx="30">
                  <c:v>20241</c:v>
                </c:pt>
                <c:pt idx="31">
                  <c:v>20271</c:v>
                </c:pt>
                <c:pt idx="32">
                  <c:v>20302</c:v>
                </c:pt>
                <c:pt idx="33">
                  <c:v>20333</c:v>
                </c:pt>
                <c:pt idx="34">
                  <c:v>20363</c:v>
                </c:pt>
                <c:pt idx="35">
                  <c:v>20394</c:v>
                </c:pt>
                <c:pt idx="36">
                  <c:v>20424</c:v>
                </c:pt>
                <c:pt idx="37">
                  <c:v>20455</c:v>
                </c:pt>
                <c:pt idx="38">
                  <c:v>20486</c:v>
                </c:pt>
                <c:pt idx="39">
                  <c:v>20515</c:v>
                </c:pt>
                <c:pt idx="40">
                  <c:v>20546</c:v>
                </c:pt>
                <c:pt idx="41">
                  <c:v>20576</c:v>
                </c:pt>
                <c:pt idx="42">
                  <c:v>20607</c:v>
                </c:pt>
                <c:pt idx="43">
                  <c:v>20637</c:v>
                </c:pt>
                <c:pt idx="44">
                  <c:v>20668</c:v>
                </c:pt>
                <c:pt idx="45">
                  <c:v>20699</c:v>
                </c:pt>
                <c:pt idx="46">
                  <c:v>20729</c:v>
                </c:pt>
                <c:pt idx="47">
                  <c:v>20760</c:v>
                </c:pt>
                <c:pt idx="48">
                  <c:v>20790</c:v>
                </c:pt>
                <c:pt idx="49">
                  <c:v>20821</c:v>
                </c:pt>
                <c:pt idx="50">
                  <c:v>20852</c:v>
                </c:pt>
                <c:pt idx="51">
                  <c:v>20880</c:v>
                </c:pt>
                <c:pt idx="52">
                  <c:v>20911</c:v>
                </c:pt>
                <c:pt idx="53">
                  <c:v>20941</c:v>
                </c:pt>
                <c:pt idx="54">
                  <c:v>20972</c:v>
                </c:pt>
                <c:pt idx="55">
                  <c:v>21002</c:v>
                </c:pt>
                <c:pt idx="56">
                  <c:v>21033</c:v>
                </c:pt>
                <c:pt idx="57">
                  <c:v>21064</c:v>
                </c:pt>
                <c:pt idx="58">
                  <c:v>21094</c:v>
                </c:pt>
                <c:pt idx="59">
                  <c:v>21125</c:v>
                </c:pt>
                <c:pt idx="60">
                  <c:v>21155</c:v>
                </c:pt>
                <c:pt idx="61">
                  <c:v>21186</c:v>
                </c:pt>
                <c:pt idx="62">
                  <c:v>21217</c:v>
                </c:pt>
                <c:pt idx="63">
                  <c:v>21245</c:v>
                </c:pt>
                <c:pt idx="64">
                  <c:v>21276</c:v>
                </c:pt>
                <c:pt idx="65">
                  <c:v>21306</c:v>
                </c:pt>
                <c:pt idx="66">
                  <c:v>21337</c:v>
                </c:pt>
                <c:pt idx="67">
                  <c:v>21367</c:v>
                </c:pt>
                <c:pt idx="68">
                  <c:v>21398</c:v>
                </c:pt>
                <c:pt idx="69">
                  <c:v>21429</c:v>
                </c:pt>
                <c:pt idx="70">
                  <c:v>21459</c:v>
                </c:pt>
                <c:pt idx="71">
                  <c:v>21490</c:v>
                </c:pt>
                <c:pt idx="72">
                  <c:v>21520</c:v>
                </c:pt>
              </c:numCache>
            </c:numRef>
          </c:cat>
          <c:val>
            <c:numRef>
              <c:f>INF!$B$256:$B$328</c:f>
              <c:numCache>
                <c:formatCode>#,##0.0</c:formatCode>
                <c:ptCount val="73"/>
                <c:pt idx="0">
                  <c:v>-2.1917808219178103</c:v>
                </c:pt>
                <c:pt idx="1">
                  <c:v>-3.7313432835820892</c:v>
                </c:pt>
                <c:pt idx="2">
                  <c:v>-3.9529647235426513</c:v>
                </c:pt>
                <c:pt idx="3">
                  <c:v>-4.3122676579925301</c:v>
                </c:pt>
                <c:pt idx="4">
                  <c:v>-4.7220855878012502</c:v>
                </c:pt>
                <c:pt idx="5">
                  <c:v>-3.1072749691738344</c:v>
                </c:pt>
                <c:pt idx="6">
                  <c:v>-3.4789045151739195</c:v>
                </c:pt>
                <c:pt idx="7">
                  <c:v>-0.82541270635314579</c:v>
                </c:pt>
                <c:pt idx="8">
                  <c:v>-1.1755877938969039</c:v>
                </c:pt>
                <c:pt idx="9">
                  <c:v>1.169590643274887</c:v>
                </c:pt>
                <c:pt idx="10">
                  <c:v>1.0078105316200903</c:v>
                </c:pt>
                <c:pt idx="11">
                  <c:v>0.17726006583949072</c:v>
                </c:pt>
                <c:pt idx="12">
                  <c:v>0.73847720906548009</c:v>
                </c:pt>
                <c:pt idx="13">
                  <c:v>-0.41343669250641923</c:v>
                </c:pt>
                <c:pt idx="14">
                  <c:v>3.3342016150039511</c:v>
                </c:pt>
                <c:pt idx="15">
                  <c:v>3.7814037814038137</c:v>
                </c:pt>
                <c:pt idx="16">
                  <c:v>6.1435209086216247</c:v>
                </c:pt>
                <c:pt idx="17">
                  <c:v>9.7734792568084039</c:v>
                </c:pt>
                <c:pt idx="18">
                  <c:v>11.579754601227021</c:v>
                </c:pt>
                <c:pt idx="19">
                  <c:v>10.29003783102147</c:v>
                </c:pt>
                <c:pt idx="20">
                  <c:v>11.490761832447504</c:v>
                </c:pt>
                <c:pt idx="21">
                  <c:v>10.404624277456676</c:v>
                </c:pt>
                <c:pt idx="22">
                  <c:v>12.147667747568036</c:v>
                </c:pt>
                <c:pt idx="23">
                  <c:v>14.812942366026327</c:v>
                </c:pt>
                <c:pt idx="24">
                  <c:v>16.253791708796793</c:v>
                </c:pt>
                <c:pt idx="25">
                  <c:v>20.216356434872896</c:v>
                </c:pt>
                <c:pt idx="26">
                  <c:v>17.98264390512745</c:v>
                </c:pt>
                <c:pt idx="27">
                  <c:v>19.162408214355221</c:v>
                </c:pt>
                <c:pt idx="28">
                  <c:v>17.372682944017946</c:v>
                </c:pt>
                <c:pt idx="29">
                  <c:v>11.703614307285326</c:v>
                </c:pt>
                <c:pt idx="30">
                  <c:v>11.061496371592661</c:v>
                </c:pt>
                <c:pt idx="31">
                  <c:v>12.5275768600692</c:v>
                </c:pt>
                <c:pt idx="32">
                  <c:v>12.879862919401376</c:v>
                </c:pt>
                <c:pt idx="33">
                  <c:v>13.188207639417925</c:v>
                </c:pt>
                <c:pt idx="34">
                  <c:v>11.741214126077271</c:v>
                </c:pt>
                <c:pt idx="35">
                  <c:v>10.798609086156642</c:v>
                </c:pt>
                <c:pt idx="36">
                  <c:v>9.4253712696941605</c:v>
                </c:pt>
                <c:pt idx="37">
                  <c:v>10.287303058387408</c:v>
                </c:pt>
                <c:pt idx="38">
                  <c:v>10.183486238532113</c:v>
                </c:pt>
                <c:pt idx="39">
                  <c:v>7.9136690647481966</c:v>
                </c:pt>
                <c:pt idx="40">
                  <c:v>7.3843416370106718</c:v>
                </c:pt>
                <c:pt idx="41">
                  <c:v>6.8627450980392357</c:v>
                </c:pt>
                <c:pt idx="42">
                  <c:v>5.314437555358742</c:v>
                </c:pt>
                <c:pt idx="43">
                  <c:v>2.6178010471204161</c:v>
                </c:pt>
                <c:pt idx="44">
                  <c:v>1.81347150259068</c:v>
                </c:pt>
                <c:pt idx="45">
                  <c:v>1.81347150259068</c:v>
                </c:pt>
                <c:pt idx="46">
                  <c:v>8.5470085470085166E-2</c:v>
                </c:pt>
                <c:pt idx="47">
                  <c:v>0.9385665529010323</c:v>
                </c:pt>
                <c:pt idx="48">
                  <c:v>1.7064846416382284</c:v>
                </c:pt>
                <c:pt idx="49">
                  <c:v>0.75630252100842288</c:v>
                </c:pt>
                <c:pt idx="50">
                  <c:v>-8.3263946711054082E-2</c:v>
                </c:pt>
                <c:pt idx="51">
                  <c:v>0.58333333333335791</c:v>
                </c:pt>
                <c:pt idx="52">
                  <c:v>1.4084507042253724</c:v>
                </c:pt>
                <c:pt idx="53">
                  <c:v>3.1693077564637351</c:v>
                </c:pt>
                <c:pt idx="54">
                  <c:v>3.8687973086627414</c:v>
                </c:pt>
                <c:pt idx="55">
                  <c:v>6.4625850340136015</c:v>
                </c:pt>
                <c:pt idx="56">
                  <c:v>7.9728583545377152</c:v>
                </c:pt>
                <c:pt idx="57">
                  <c:v>7.209499575911793</c:v>
                </c:pt>
                <c:pt idx="58">
                  <c:v>8.027327070879565</c:v>
                </c:pt>
                <c:pt idx="59">
                  <c:v>6.8469991546914244</c:v>
                </c:pt>
                <c:pt idx="60">
                  <c:v>6.2080536912751283</c:v>
                </c:pt>
                <c:pt idx="61">
                  <c:v>6.9224353628023039</c:v>
                </c:pt>
                <c:pt idx="62">
                  <c:v>6.4999999999999725</c:v>
                </c:pt>
                <c:pt idx="63">
                  <c:v>6.5451532725765871</c:v>
                </c:pt>
                <c:pt idx="64">
                  <c:v>6.1274509803921351</c:v>
                </c:pt>
                <c:pt idx="65">
                  <c:v>5.8205335489086352</c:v>
                </c:pt>
                <c:pt idx="66">
                  <c:v>5.7489878542509976</c:v>
                </c:pt>
                <c:pt idx="67">
                  <c:v>4.0734824281150273</c:v>
                </c:pt>
                <c:pt idx="68">
                  <c:v>1.8853102906519981</c:v>
                </c:pt>
                <c:pt idx="69">
                  <c:v>1.1867088607594889</c:v>
                </c:pt>
                <c:pt idx="70">
                  <c:v>1.8972332015810389</c:v>
                </c:pt>
                <c:pt idx="71">
                  <c:v>3.3227848101265778</c:v>
                </c:pt>
                <c:pt idx="72">
                  <c:v>3.6334913112164191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41072"/>
        <c:axId val="2130341616"/>
      </c:lineChart>
      <c:dateAx>
        <c:axId val="2130341072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1616"/>
        <c:crosses val="autoZero"/>
        <c:auto val="1"/>
        <c:lblOffset val="100"/>
        <c:baseTimeUnit val="months"/>
        <c:majorUnit val="6"/>
        <c:majorTimeUnit val="months"/>
      </c:dateAx>
      <c:valAx>
        <c:axId val="2130341616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III.9.C.1. Inflación, 1958-1964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INF!$A$328:$A$399</c:f>
              <c:numCache>
                <c:formatCode>[$-C0A]mmmmm\-yy;@</c:formatCode>
                <c:ptCount val="72"/>
                <c:pt idx="0">
                  <c:v>21520</c:v>
                </c:pt>
                <c:pt idx="1">
                  <c:v>21551</c:v>
                </c:pt>
                <c:pt idx="2">
                  <c:v>21582</c:v>
                </c:pt>
                <c:pt idx="3">
                  <c:v>21610</c:v>
                </c:pt>
                <c:pt idx="4">
                  <c:v>21641</c:v>
                </c:pt>
                <c:pt idx="5">
                  <c:v>21671</c:v>
                </c:pt>
                <c:pt idx="6">
                  <c:v>21702</c:v>
                </c:pt>
                <c:pt idx="7">
                  <c:v>21732</c:v>
                </c:pt>
                <c:pt idx="8">
                  <c:v>21763</c:v>
                </c:pt>
                <c:pt idx="9">
                  <c:v>21794</c:v>
                </c:pt>
                <c:pt idx="10">
                  <c:v>21824</c:v>
                </c:pt>
                <c:pt idx="11">
                  <c:v>21855</c:v>
                </c:pt>
                <c:pt idx="12">
                  <c:v>21885</c:v>
                </c:pt>
                <c:pt idx="13">
                  <c:v>21916</c:v>
                </c:pt>
                <c:pt idx="14">
                  <c:v>21947</c:v>
                </c:pt>
                <c:pt idx="15">
                  <c:v>21976</c:v>
                </c:pt>
                <c:pt idx="16">
                  <c:v>22007</c:v>
                </c:pt>
                <c:pt idx="17">
                  <c:v>22037</c:v>
                </c:pt>
                <c:pt idx="18">
                  <c:v>22068</c:v>
                </c:pt>
                <c:pt idx="19">
                  <c:v>22098</c:v>
                </c:pt>
                <c:pt idx="20">
                  <c:v>22129</c:v>
                </c:pt>
                <c:pt idx="21">
                  <c:v>22160</c:v>
                </c:pt>
                <c:pt idx="22">
                  <c:v>22190</c:v>
                </c:pt>
                <c:pt idx="23">
                  <c:v>22221</c:v>
                </c:pt>
                <c:pt idx="24">
                  <c:v>22251</c:v>
                </c:pt>
                <c:pt idx="25">
                  <c:v>22282</c:v>
                </c:pt>
                <c:pt idx="26">
                  <c:v>22313</c:v>
                </c:pt>
                <c:pt idx="27">
                  <c:v>22341</c:v>
                </c:pt>
                <c:pt idx="28">
                  <c:v>22372</c:v>
                </c:pt>
                <c:pt idx="29">
                  <c:v>22402</c:v>
                </c:pt>
                <c:pt idx="30">
                  <c:v>22433</c:v>
                </c:pt>
                <c:pt idx="31">
                  <c:v>22463</c:v>
                </c:pt>
                <c:pt idx="32">
                  <c:v>22494</c:v>
                </c:pt>
                <c:pt idx="33">
                  <c:v>22525</c:v>
                </c:pt>
                <c:pt idx="34">
                  <c:v>22555</c:v>
                </c:pt>
                <c:pt idx="35">
                  <c:v>22586</c:v>
                </c:pt>
                <c:pt idx="36">
                  <c:v>22616</c:v>
                </c:pt>
                <c:pt idx="37">
                  <c:v>22647</c:v>
                </c:pt>
                <c:pt idx="38">
                  <c:v>22678</c:v>
                </c:pt>
                <c:pt idx="39">
                  <c:v>22706</c:v>
                </c:pt>
                <c:pt idx="40">
                  <c:v>22737</c:v>
                </c:pt>
                <c:pt idx="41">
                  <c:v>22767</c:v>
                </c:pt>
                <c:pt idx="42">
                  <c:v>22798</c:v>
                </c:pt>
                <c:pt idx="43">
                  <c:v>22828</c:v>
                </c:pt>
                <c:pt idx="44">
                  <c:v>22859</c:v>
                </c:pt>
                <c:pt idx="45">
                  <c:v>22890</c:v>
                </c:pt>
                <c:pt idx="46">
                  <c:v>22920</c:v>
                </c:pt>
                <c:pt idx="47">
                  <c:v>22951</c:v>
                </c:pt>
                <c:pt idx="48">
                  <c:v>22981</c:v>
                </c:pt>
                <c:pt idx="49">
                  <c:v>23012</c:v>
                </c:pt>
                <c:pt idx="50">
                  <c:v>23043</c:v>
                </c:pt>
                <c:pt idx="51">
                  <c:v>23071</c:v>
                </c:pt>
                <c:pt idx="52">
                  <c:v>23102</c:v>
                </c:pt>
                <c:pt idx="53">
                  <c:v>23132</c:v>
                </c:pt>
                <c:pt idx="54">
                  <c:v>23163</c:v>
                </c:pt>
                <c:pt idx="55">
                  <c:v>23193</c:v>
                </c:pt>
                <c:pt idx="56">
                  <c:v>23224</c:v>
                </c:pt>
                <c:pt idx="57">
                  <c:v>23255</c:v>
                </c:pt>
                <c:pt idx="58">
                  <c:v>23285</c:v>
                </c:pt>
                <c:pt idx="59">
                  <c:v>23316</c:v>
                </c:pt>
                <c:pt idx="60">
                  <c:v>23346</c:v>
                </c:pt>
                <c:pt idx="61">
                  <c:v>23377</c:v>
                </c:pt>
                <c:pt idx="62">
                  <c:v>23408</c:v>
                </c:pt>
                <c:pt idx="63">
                  <c:v>23437</c:v>
                </c:pt>
                <c:pt idx="64">
                  <c:v>23468</c:v>
                </c:pt>
                <c:pt idx="65">
                  <c:v>23498</c:v>
                </c:pt>
                <c:pt idx="66">
                  <c:v>23529</c:v>
                </c:pt>
                <c:pt idx="67">
                  <c:v>23559</c:v>
                </c:pt>
                <c:pt idx="68">
                  <c:v>23590</c:v>
                </c:pt>
                <c:pt idx="69">
                  <c:v>23621</c:v>
                </c:pt>
                <c:pt idx="70">
                  <c:v>23651</c:v>
                </c:pt>
                <c:pt idx="71">
                  <c:v>23682</c:v>
                </c:pt>
              </c:numCache>
            </c:numRef>
          </c:cat>
          <c:val>
            <c:numRef>
              <c:f>INF!$B$328:$B$399</c:f>
              <c:numCache>
                <c:formatCode>#,##0.0</c:formatCode>
                <c:ptCount val="72"/>
                <c:pt idx="0">
                  <c:v>3.6334913112164191</c:v>
                </c:pt>
                <c:pt idx="1">
                  <c:v>2.4960998439937709</c:v>
                </c:pt>
                <c:pt idx="2">
                  <c:v>2.7386541471048576</c:v>
                </c:pt>
                <c:pt idx="3">
                  <c:v>2.6438569206843177</c:v>
                </c:pt>
                <c:pt idx="4">
                  <c:v>1.6166281755196188</c:v>
                </c:pt>
                <c:pt idx="5">
                  <c:v>-7.6394194041251584E-2</c:v>
                </c:pt>
                <c:pt idx="6">
                  <c:v>0.22970903522205877</c:v>
                </c:pt>
                <c:pt idx="7">
                  <c:v>0.38372985418264616</c:v>
                </c:pt>
                <c:pt idx="8">
                  <c:v>1.1565150346954489</c:v>
                </c:pt>
                <c:pt idx="9">
                  <c:v>0.93823299452697739</c:v>
                </c:pt>
                <c:pt idx="10">
                  <c:v>1.0085337470907341</c:v>
                </c:pt>
                <c:pt idx="11">
                  <c:v>0.45941807044409533</c:v>
                </c:pt>
                <c:pt idx="12">
                  <c:v>0.30487804878049918</c:v>
                </c:pt>
                <c:pt idx="13">
                  <c:v>0.83713850837137116</c:v>
                </c:pt>
                <c:pt idx="14">
                  <c:v>0.99009900990096877</c:v>
                </c:pt>
                <c:pt idx="15">
                  <c:v>2.8787878787878807</c:v>
                </c:pt>
                <c:pt idx="16">
                  <c:v>4.9999999999999822</c:v>
                </c:pt>
                <c:pt idx="17">
                  <c:v>5.5810397553516466</c:v>
                </c:pt>
                <c:pt idx="18">
                  <c:v>5.4239877769289402</c:v>
                </c:pt>
                <c:pt idx="19">
                  <c:v>6.2691131498470609</c:v>
                </c:pt>
                <c:pt idx="20">
                  <c:v>6.326219512195097</c:v>
                </c:pt>
                <c:pt idx="21">
                  <c:v>8.5979860573198721</c:v>
                </c:pt>
                <c:pt idx="22">
                  <c:v>6.4516129032258007</c:v>
                </c:pt>
                <c:pt idx="23">
                  <c:v>5.2591463414634054</c:v>
                </c:pt>
                <c:pt idx="24">
                  <c:v>5.3951367781154724</c:v>
                </c:pt>
                <c:pt idx="25">
                  <c:v>4.9811320754716615</c:v>
                </c:pt>
                <c:pt idx="26">
                  <c:v>4.7511312217194401</c:v>
                </c:pt>
                <c:pt idx="27">
                  <c:v>2.061855670103041</c:v>
                </c:pt>
                <c:pt idx="28">
                  <c:v>0.64935064935061071</c:v>
                </c:pt>
                <c:pt idx="29">
                  <c:v>1.0137581462707823</c:v>
                </c:pt>
                <c:pt idx="30">
                  <c:v>1.1594202898550288</c:v>
                </c:pt>
                <c:pt idx="31">
                  <c:v>0.14388489208629895</c:v>
                </c:pt>
                <c:pt idx="32">
                  <c:v>-0.93189964157708305</c:v>
                </c:pt>
                <c:pt idx="33">
                  <c:v>-1.711840228245376</c:v>
                </c:pt>
                <c:pt idx="34">
                  <c:v>-0.50505050505054161</c:v>
                </c:pt>
                <c:pt idx="35">
                  <c:v>0.3620564808109572</c:v>
                </c:pt>
                <c:pt idx="36">
                  <c:v>-3.3306690738754696E-14</c:v>
                </c:pt>
                <c:pt idx="37">
                  <c:v>-0.6470165348670287</c:v>
                </c:pt>
                <c:pt idx="38">
                  <c:v>7.1994240460737657E-2</c:v>
                </c:pt>
                <c:pt idx="39">
                  <c:v>1.1544011544011301</c:v>
                </c:pt>
                <c:pt idx="40">
                  <c:v>1.2903225806451646</c:v>
                </c:pt>
                <c:pt idx="41">
                  <c:v>1.1469534050179142</c:v>
                </c:pt>
                <c:pt idx="42">
                  <c:v>1.2177650429799458</c:v>
                </c:pt>
                <c:pt idx="43">
                  <c:v>2.0833333333333037</c:v>
                </c:pt>
                <c:pt idx="44">
                  <c:v>3.0390738060781297</c:v>
                </c:pt>
                <c:pt idx="45">
                  <c:v>3.8461538461538103</c:v>
                </c:pt>
                <c:pt idx="46">
                  <c:v>3.3357505438723623</c:v>
                </c:pt>
                <c:pt idx="47">
                  <c:v>2.813852813852824</c:v>
                </c:pt>
                <c:pt idx="48">
                  <c:v>2.3071377072819255</c:v>
                </c:pt>
                <c:pt idx="49">
                  <c:v>2.460202604920414</c:v>
                </c:pt>
                <c:pt idx="50">
                  <c:v>2.302158273381294</c:v>
                </c:pt>
                <c:pt idx="51">
                  <c:v>1.4265335235378318</c:v>
                </c:pt>
                <c:pt idx="52">
                  <c:v>0.77848549186130267</c:v>
                </c:pt>
                <c:pt idx="53">
                  <c:v>1.2048192771084709</c:v>
                </c:pt>
                <c:pt idx="54">
                  <c:v>0.63694267515923553</c:v>
                </c:pt>
                <c:pt idx="55">
                  <c:v>0.35186488388461168</c:v>
                </c:pt>
                <c:pt idx="56">
                  <c:v>-0.21067415730334771</c:v>
                </c:pt>
                <c:pt idx="57">
                  <c:v>-0.76869322152337549</c:v>
                </c:pt>
                <c:pt idx="58">
                  <c:v>-0.70175438596489226</c:v>
                </c:pt>
                <c:pt idx="59">
                  <c:v>-0.77192982456139037</c:v>
                </c:pt>
                <c:pt idx="60">
                  <c:v>0.35236081747709314</c:v>
                </c:pt>
                <c:pt idx="61">
                  <c:v>1.765536723163863</c:v>
                </c:pt>
                <c:pt idx="62">
                  <c:v>3.2348804500703432</c:v>
                </c:pt>
                <c:pt idx="63">
                  <c:v>3.0239099859353136</c:v>
                </c:pt>
                <c:pt idx="64">
                  <c:v>3.4410112359550826</c:v>
                </c:pt>
                <c:pt idx="65">
                  <c:v>3.4313725490195957</c:v>
                </c:pt>
                <c:pt idx="66">
                  <c:v>3.9381153305204197</c:v>
                </c:pt>
                <c:pt idx="67">
                  <c:v>4.628330995792429</c:v>
                </c:pt>
                <c:pt idx="68">
                  <c:v>6.1224489795918657</c:v>
                </c:pt>
                <c:pt idx="69">
                  <c:v>4.7183098591549344</c:v>
                </c:pt>
                <c:pt idx="70">
                  <c:v>4.9469964664311084</c:v>
                </c:pt>
                <c:pt idx="71">
                  <c:v>6.0820367751061033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42160"/>
        <c:axId val="2130343792"/>
      </c:lineChart>
      <c:dateAx>
        <c:axId val="213034216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3792"/>
        <c:crosses val="autoZero"/>
        <c:auto val="1"/>
        <c:lblOffset val="100"/>
        <c:baseTimeUnit val="months"/>
        <c:majorUnit val="6"/>
        <c:majorTimeUnit val="months"/>
      </c:dateAx>
      <c:valAx>
        <c:axId val="2130343792"/>
        <c:scaling>
          <c:orientation val="minMax"/>
          <c:max val="9.9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2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III.10.C.1. Inflación, 1964-1970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INF!$A$399:$A$471</c:f>
              <c:numCache>
                <c:formatCode>[$-C0A]mmmmm\-yy;@</c:formatCode>
                <c:ptCount val="73"/>
                <c:pt idx="0">
                  <c:v>23682</c:v>
                </c:pt>
                <c:pt idx="1">
                  <c:v>23712</c:v>
                </c:pt>
                <c:pt idx="2">
                  <c:v>23743</c:v>
                </c:pt>
                <c:pt idx="3">
                  <c:v>23774</c:v>
                </c:pt>
                <c:pt idx="4">
                  <c:v>23802</c:v>
                </c:pt>
                <c:pt idx="5">
                  <c:v>23833</c:v>
                </c:pt>
                <c:pt idx="6">
                  <c:v>23863</c:v>
                </c:pt>
                <c:pt idx="7">
                  <c:v>23894</c:v>
                </c:pt>
                <c:pt idx="8">
                  <c:v>23924</c:v>
                </c:pt>
                <c:pt idx="9">
                  <c:v>23955</c:v>
                </c:pt>
                <c:pt idx="10">
                  <c:v>23986</c:v>
                </c:pt>
                <c:pt idx="11">
                  <c:v>24016</c:v>
                </c:pt>
                <c:pt idx="12">
                  <c:v>24047</c:v>
                </c:pt>
                <c:pt idx="13">
                  <c:v>24077</c:v>
                </c:pt>
                <c:pt idx="14">
                  <c:v>24108</c:v>
                </c:pt>
                <c:pt idx="15">
                  <c:v>24139</c:v>
                </c:pt>
                <c:pt idx="16">
                  <c:v>24167</c:v>
                </c:pt>
                <c:pt idx="17">
                  <c:v>24198</c:v>
                </c:pt>
                <c:pt idx="18">
                  <c:v>24228</c:v>
                </c:pt>
                <c:pt idx="19">
                  <c:v>24259</c:v>
                </c:pt>
                <c:pt idx="20">
                  <c:v>24289</c:v>
                </c:pt>
                <c:pt idx="21">
                  <c:v>24320</c:v>
                </c:pt>
                <c:pt idx="22">
                  <c:v>24351</c:v>
                </c:pt>
                <c:pt idx="23">
                  <c:v>24381</c:v>
                </c:pt>
                <c:pt idx="24">
                  <c:v>24412</c:v>
                </c:pt>
                <c:pt idx="25">
                  <c:v>24442</c:v>
                </c:pt>
                <c:pt idx="26">
                  <c:v>24473</c:v>
                </c:pt>
                <c:pt idx="27">
                  <c:v>24504</c:v>
                </c:pt>
                <c:pt idx="28">
                  <c:v>24532</c:v>
                </c:pt>
                <c:pt idx="29">
                  <c:v>24563</c:v>
                </c:pt>
                <c:pt idx="30">
                  <c:v>24593</c:v>
                </c:pt>
                <c:pt idx="31">
                  <c:v>24624</c:v>
                </c:pt>
                <c:pt idx="32">
                  <c:v>24654</c:v>
                </c:pt>
                <c:pt idx="33">
                  <c:v>24685</c:v>
                </c:pt>
                <c:pt idx="34">
                  <c:v>24716</c:v>
                </c:pt>
                <c:pt idx="35">
                  <c:v>24746</c:v>
                </c:pt>
                <c:pt idx="36">
                  <c:v>24777</c:v>
                </c:pt>
                <c:pt idx="37">
                  <c:v>24807</c:v>
                </c:pt>
                <c:pt idx="38">
                  <c:v>24838</c:v>
                </c:pt>
                <c:pt idx="39">
                  <c:v>24869</c:v>
                </c:pt>
                <c:pt idx="40">
                  <c:v>24898</c:v>
                </c:pt>
                <c:pt idx="41">
                  <c:v>24929</c:v>
                </c:pt>
                <c:pt idx="42">
                  <c:v>24959</c:v>
                </c:pt>
                <c:pt idx="43">
                  <c:v>24990</c:v>
                </c:pt>
                <c:pt idx="44">
                  <c:v>25020</c:v>
                </c:pt>
                <c:pt idx="45">
                  <c:v>25051</c:v>
                </c:pt>
                <c:pt idx="46">
                  <c:v>25082</c:v>
                </c:pt>
                <c:pt idx="47">
                  <c:v>25112</c:v>
                </c:pt>
                <c:pt idx="48">
                  <c:v>25143</c:v>
                </c:pt>
                <c:pt idx="49">
                  <c:v>25173</c:v>
                </c:pt>
                <c:pt idx="50">
                  <c:v>25204</c:v>
                </c:pt>
                <c:pt idx="51">
                  <c:v>25235</c:v>
                </c:pt>
                <c:pt idx="52">
                  <c:v>25263</c:v>
                </c:pt>
                <c:pt idx="53">
                  <c:v>25294</c:v>
                </c:pt>
                <c:pt idx="54">
                  <c:v>25324</c:v>
                </c:pt>
                <c:pt idx="55">
                  <c:v>25355</c:v>
                </c:pt>
                <c:pt idx="56">
                  <c:v>25385</c:v>
                </c:pt>
                <c:pt idx="57">
                  <c:v>25416</c:v>
                </c:pt>
                <c:pt idx="58">
                  <c:v>25447</c:v>
                </c:pt>
                <c:pt idx="59">
                  <c:v>25477</c:v>
                </c:pt>
                <c:pt idx="60">
                  <c:v>25508</c:v>
                </c:pt>
                <c:pt idx="61">
                  <c:v>25538</c:v>
                </c:pt>
                <c:pt idx="62">
                  <c:v>25569</c:v>
                </c:pt>
                <c:pt idx="63">
                  <c:v>25600</c:v>
                </c:pt>
                <c:pt idx="64">
                  <c:v>25628</c:v>
                </c:pt>
                <c:pt idx="65">
                  <c:v>25659</c:v>
                </c:pt>
                <c:pt idx="66">
                  <c:v>25689</c:v>
                </c:pt>
                <c:pt idx="67">
                  <c:v>25720</c:v>
                </c:pt>
                <c:pt idx="68">
                  <c:v>25750</c:v>
                </c:pt>
                <c:pt idx="69">
                  <c:v>25781</c:v>
                </c:pt>
                <c:pt idx="70">
                  <c:v>25812</c:v>
                </c:pt>
                <c:pt idx="71">
                  <c:v>25842</c:v>
                </c:pt>
                <c:pt idx="72">
                  <c:v>25873</c:v>
                </c:pt>
              </c:numCache>
            </c:numRef>
          </c:cat>
          <c:val>
            <c:numRef>
              <c:f>INF!$B$399:$B$471</c:f>
              <c:numCache>
                <c:formatCode>#,##0.0</c:formatCode>
                <c:ptCount val="73"/>
                <c:pt idx="0">
                  <c:v>6.0820367751061033</c:v>
                </c:pt>
                <c:pt idx="1">
                  <c:v>5.5477528089887818</c:v>
                </c:pt>
                <c:pt idx="2">
                  <c:v>3.8167938931297662</c:v>
                </c:pt>
                <c:pt idx="3">
                  <c:v>2.3160762942779023</c:v>
                </c:pt>
                <c:pt idx="4">
                  <c:v>2.8668941979522078</c:v>
                </c:pt>
                <c:pt idx="5">
                  <c:v>2.7834351663272194</c:v>
                </c:pt>
                <c:pt idx="6">
                  <c:v>2.5727826675693954</c:v>
                </c:pt>
                <c:pt idx="7">
                  <c:v>2.638700947225936</c:v>
                </c:pt>
                <c:pt idx="8">
                  <c:v>1.2064343163538771</c:v>
                </c:pt>
                <c:pt idx="9">
                  <c:v>-0.13262599469497927</c:v>
                </c:pt>
                <c:pt idx="10">
                  <c:v>1.6812373907195699</c:v>
                </c:pt>
                <c:pt idx="11">
                  <c:v>1.7508417508417473</c:v>
                </c:pt>
                <c:pt idx="12">
                  <c:v>0.40000000000000036</c:v>
                </c:pt>
                <c:pt idx="13">
                  <c:v>0.19960079840319889</c:v>
                </c:pt>
                <c:pt idx="14">
                  <c:v>1.0026737967914645</c:v>
                </c:pt>
                <c:pt idx="15">
                  <c:v>0.53262316910789309</c:v>
                </c:pt>
                <c:pt idx="16">
                  <c:v>2.2204460492503131E-14</c:v>
                </c:pt>
                <c:pt idx="17">
                  <c:v>0.13210039630118242</c:v>
                </c:pt>
                <c:pt idx="18">
                  <c:v>6.6006600660073467E-2</c:v>
                </c:pt>
                <c:pt idx="19">
                  <c:v>0.32959789057349642</c:v>
                </c:pt>
                <c:pt idx="20">
                  <c:v>1.4569536423840956</c:v>
                </c:pt>
                <c:pt idx="21">
                  <c:v>2.3240371845949293</c:v>
                </c:pt>
                <c:pt idx="22">
                  <c:v>1.9179894179893964</c:v>
                </c:pt>
                <c:pt idx="23">
                  <c:v>2.3163467902051371</c:v>
                </c:pt>
                <c:pt idx="24">
                  <c:v>2.7888446215139195</c:v>
                </c:pt>
                <c:pt idx="25">
                  <c:v>2.855245683930896</c:v>
                </c:pt>
                <c:pt idx="26">
                  <c:v>3.3090668431501769</c:v>
                </c:pt>
                <c:pt idx="27">
                  <c:v>4.0397350993376824</c:v>
                </c:pt>
                <c:pt idx="28">
                  <c:v>4.4459190444591457</c:v>
                </c:pt>
                <c:pt idx="29">
                  <c:v>3.6939313984168276</c:v>
                </c:pt>
                <c:pt idx="30">
                  <c:v>3.0343007915566655</c:v>
                </c:pt>
                <c:pt idx="31">
                  <c:v>2.102496714848856</c:v>
                </c:pt>
                <c:pt idx="32">
                  <c:v>2.154046997388992</c:v>
                </c:pt>
                <c:pt idx="33">
                  <c:v>1.9467878001297345</c:v>
                </c:pt>
                <c:pt idx="34">
                  <c:v>2.7255029201816772</c:v>
                </c:pt>
                <c:pt idx="35">
                  <c:v>2.7166882276843163</c:v>
                </c:pt>
                <c:pt idx="36">
                  <c:v>2.3901808785529388</c:v>
                </c:pt>
                <c:pt idx="37">
                  <c:v>1.7430600387346562</c:v>
                </c:pt>
                <c:pt idx="38">
                  <c:v>1.2171684817424699</c:v>
                </c:pt>
                <c:pt idx="39">
                  <c:v>0.57288351368556256</c:v>
                </c:pt>
                <c:pt idx="40">
                  <c:v>1.2071156289707785</c:v>
                </c:pt>
                <c:pt idx="41">
                  <c:v>2.0992366412213803</c:v>
                </c:pt>
                <c:pt idx="42">
                  <c:v>3.5211267605633534</c:v>
                </c:pt>
                <c:pt idx="43">
                  <c:v>3.2175032175032037</c:v>
                </c:pt>
                <c:pt idx="44">
                  <c:v>2.2364217252395902</c:v>
                </c:pt>
                <c:pt idx="45">
                  <c:v>2.3551877784850461</c:v>
                </c:pt>
                <c:pt idx="46">
                  <c:v>1.8951358180669509</c:v>
                </c:pt>
                <c:pt idx="47">
                  <c:v>1.2594458438286882</c:v>
                </c:pt>
                <c:pt idx="48">
                  <c:v>1.6403785488958711</c:v>
                </c:pt>
                <c:pt idx="49">
                  <c:v>2.0304568527918621</c:v>
                </c:pt>
                <c:pt idx="50">
                  <c:v>2.2151898734176889</c:v>
                </c:pt>
                <c:pt idx="51">
                  <c:v>2.5820531216177223</c:v>
                </c:pt>
                <c:pt idx="52">
                  <c:v>1.8453345079818995</c:v>
                </c:pt>
                <c:pt idx="53">
                  <c:v>1.3578490650084429</c:v>
                </c:pt>
                <c:pt idx="54">
                  <c:v>0.60565723521248671</c:v>
                </c:pt>
                <c:pt idx="55">
                  <c:v>1.7824587596607211</c:v>
                </c:pt>
                <c:pt idx="56">
                  <c:v>2.4242221148148113</c:v>
                </c:pt>
                <c:pt idx="57">
                  <c:v>2.0265653226294589</c:v>
                </c:pt>
                <c:pt idx="58">
                  <c:v>2.6645480162568624</c:v>
                </c:pt>
                <c:pt idx="59">
                  <c:v>4.0653384597202358</c:v>
                </c:pt>
                <c:pt idx="60">
                  <c:v>3.8839552819711187</c:v>
                </c:pt>
                <c:pt idx="61">
                  <c:v>4.8609594294927172</c:v>
                </c:pt>
                <c:pt idx="62">
                  <c:v>5.1986261808163459</c:v>
                </c:pt>
                <c:pt idx="63">
                  <c:v>4.8100732730511186</c:v>
                </c:pt>
                <c:pt idx="64">
                  <c:v>5.0147682836016783</c:v>
                </c:pt>
                <c:pt idx="65">
                  <c:v>4.8660607943780576</c:v>
                </c:pt>
                <c:pt idx="66">
                  <c:v>5.0872635202373839</c:v>
                </c:pt>
                <c:pt idx="67">
                  <c:v>5.3508311698772237</c:v>
                </c:pt>
                <c:pt idx="68">
                  <c:v>5.4647607035574364</c:v>
                </c:pt>
                <c:pt idx="69">
                  <c:v>5.8364476960759193</c:v>
                </c:pt>
                <c:pt idx="70">
                  <c:v>5.1062337176785544</c:v>
                </c:pt>
                <c:pt idx="71">
                  <c:v>4.0496894792568128</c:v>
                </c:pt>
                <c:pt idx="72">
                  <c:v>4.5986774576984191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45424"/>
        <c:axId val="2130351952"/>
      </c:lineChart>
      <c:dateAx>
        <c:axId val="213034542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1952"/>
        <c:crosses val="autoZero"/>
        <c:auto val="1"/>
        <c:lblOffset val="100"/>
        <c:baseTimeUnit val="months"/>
        <c:majorUnit val="6"/>
        <c:majorTimeUnit val="months"/>
      </c:dateAx>
      <c:valAx>
        <c:axId val="2130351952"/>
        <c:scaling>
          <c:orientation val="minMax"/>
          <c:max val="9.9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II.7.C.1</a:t>
            </a:r>
            <a:r>
              <a:rPr lang="en-US" baseline="0"/>
              <a:t> </a:t>
            </a:r>
            <a:r>
              <a:rPr lang="en-US"/>
              <a:t>Inflación, 1946-1952</a:t>
            </a:r>
          </a:p>
        </c:rich>
      </c:tx>
      <c:layout>
        <c:manualLayout>
          <c:xMode val="edge"/>
          <c:yMode val="edge"/>
          <c:x val="0.36624342803544541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'IPC-IPM'!$B$4</c:f>
              <c:strCache>
                <c:ptCount val="1"/>
                <c:pt idx="0">
                  <c:v>IPC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'IPC-IPM'!$A$170:$A$260</c:f>
              <c:numCache>
                <c:formatCode>[$-C0A]mmmmm\-yy;@</c:formatCode>
                <c:ptCount val="91"/>
                <c:pt idx="0">
                  <c:v>16711</c:v>
                </c:pt>
                <c:pt idx="1">
                  <c:v>16742</c:v>
                </c:pt>
                <c:pt idx="2">
                  <c:v>16772</c:v>
                </c:pt>
                <c:pt idx="3">
                  <c:v>16803</c:v>
                </c:pt>
                <c:pt idx="4">
                  <c:v>16834</c:v>
                </c:pt>
                <c:pt idx="5">
                  <c:v>16862</c:v>
                </c:pt>
                <c:pt idx="6">
                  <c:v>16893</c:v>
                </c:pt>
                <c:pt idx="7">
                  <c:v>16923</c:v>
                </c:pt>
                <c:pt idx="8">
                  <c:v>16954</c:v>
                </c:pt>
                <c:pt idx="9">
                  <c:v>16984</c:v>
                </c:pt>
                <c:pt idx="10">
                  <c:v>17015</c:v>
                </c:pt>
                <c:pt idx="11">
                  <c:v>17046</c:v>
                </c:pt>
                <c:pt idx="12">
                  <c:v>17076</c:v>
                </c:pt>
                <c:pt idx="13">
                  <c:v>17107</c:v>
                </c:pt>
                <c:pt idx="14">
                  <c:v>17137</c:v>
                </c:pt>
                <c:pt idx="15">
                  <c:v>17168</c:v>
                </c:pt>
                <c:pt idx="16">
                  <c:v>17199</c:v>
                </c:pt>
                <c:pt idx="17">
                  <c:v>17227</c:v>
                </c:pt>
                <c:pt idx="18">
                  <c:v>17258</c:v>
                </c:pt>
                <c:pt idx="19">
                  <c:v>17288</c:v>
                </c:pt>
                <c:pt idx="20">
                  <c:v>17319</c:v>
                </c:pt>
                <c:pt idx="21">
                  <c:v>17349</c:v>
                </c:pt>
                <c:pt idx="22">
                  <c:v>17380</c:v>
                </c:pt>
                <c:pt idx="23">
                  <c:v>17411</c:v>
                </c:pt>
                <c:pt idx="24">
                  <c:v>17441</c:v>
                </c:pt>
                <c:pt idx="25">
                  <c:v>17472</c:v>
                </c:pt>
                <c:pt idx="26">
                  <c:v>17502</c:v>
                </c:pt>
                <c:pt idx="27">
                  <c:v>17533</c:v>
                </c:pt>
                <c:pt idx="28">
                  <c:v>17564</c:v>
                </c:pt>
                <c:pt idx="29">
                  <c:v>17593</c:v>
                </c:pt>
                <c:pt idx="30">
                  <c:v>17624</c:v>
                </c:pt>
                <c:pt idx="31">
                  <c:v>17654</c:v>
                </c:pt>
                <c:pt idx="32">
                  <c:v>17685</c:v>
                </c:pt>
                <c:pt idx="33">
                  <c:v>17715</c:v>
                </c:pt>
                <c:pt idx="34">
                  <c:v>17746</c:v>
                </c:pt>
                <c:pt idx="35">
                  <c:v>17777</c:v>
                </c:pt>
                <c:pt idx="36">
                  <c:v>17807</c:v>
                </c:pt>
                <c:pt idx="37">
                  <c:v>17838</c:v>
                </c:pt>
                <c:pt idx="38">
                  <c:v>17868</c:v>
                </c:pt>
                <c:pt idx="39">
                  <c:v>17899</c:v>
                </c:pt>
                <c:pt idx="40">
                  <c:v>17930</c:v>
                </c:pt>
                <c:pt idx="41">
                  <c:v>17958</c:v>
                </c:pt>
                <c:pt idx="42">
                  <c:v>17989</c:v>
                </c:pt>
                <c:pt idx="43">
                  <c:v>18019</c:v>
                </c:pt>
                <c:pt idx="44">
                  <c:v>18050</c:v>
                </c:pt>
                <c:pt idx="45">
                  <c:v>18080</c:v>
                </c:pt>
                <c:pt idx="46">
                  <c:v>18111</c:v>
                </c:pt>
                <c:pt idx="47">
                  <c:v>18142</c:v>
                </c:pt>
                <c:pt idx="48">
                  <c:v>18172</c:v>
                </c:pt>
                <c:pt idx="49">
                  <c:v>18203</c:v>
                </c:pt>
                <c:pt idx="50">
                  <c:v>18233</c:v>
                </c:pt>
                <c:pt idx="51">
                  <c:v>18264</c:v>
                </c:pt>
                <c:pt idx="52">
                  <c:v>18295</c:v>
                </c:pt>
                <c:pt idx="53">
                  <c:v>18323</c:v>
                </c:pt>
                <c:pt idx="54">
                  <c:v>18354</c:v>
                </c:pt>
                <c:pt idx="55">
                  <c:v>18384</c:v>
                </c:pt>
                <c:pt idx="56">
                  <c:v>18415</c:v>
                </c:pt>
                <c:pt idx="57">
                  <c:v>18445</c:v>
                </c:pt>
                <c:pt idx="58">
                  <c:v>18476</c:v>
                </c:pt>
                <c:pt idx="59">
                  <c:v>18507</c:v>
                </c:pt>
                <c:pt idx="60">
                  <c:v>18537</c:v>
                </c:pt>
                <c:pt idx="61">
                  <c:v>18568</c:v>
                </c:pt>
                <c:pt idx="62">
                  <c:v>18598</c:v>
                </c:pt>
                <c:pt idx="63">
                  <c:v>18629</c:v>
                </c:pt>
                <c:pt idx="64">
                  <c:v>18660</c:v>
                </c:pt>
                <c:pt idx="65">
                  <c:v>18688</c:v>
                </c:pt>
                <c:pt idx="66">
                  <c:v>18719</c:v>
                </c:pt>
                <c:pt idx="67">
                  <c:v>18749</c:v>
                </c:pt>
                <c:pt idx="68">
                  <c:v>18780</c:v>
                </c:pt>
                <c:pt idx="69">
                  <c:v>18810</c:v>
                </c:pt>
                <c:pt idx="70">
                  <c:v>18841</c:v>
                </c:pt>
                <c:pt idx="71">
                  <c:v>18872</c:v>
                </c:pt>
                <c:pt idx="72">
                  <c:v>18902</c:v>
                </c:pt>
                <c:pt idx="73">
                  <c:v>18933</c:v>
                </c:pt>
                <c:pt idx="74">
                  <c:v>18963</c:v>
                </c:pt>
                <c:pt idx="75">
                  <c:v>18994</c:v>
                </c:pt>
                <c:pt idx="76">
                  <c:v>19025</c:v>
                </c:pt>
                <c:pt idx="77">
                  <c:v>19054</c:v>
                </c:pt>
                <c:pt idx="78">
                  <c:v>19085</c:v>
                </c:pt>
                <c:pt idx="79">
                  <c:v>19115</c:v>
                </c:pt>
                <c:pt idx="80">
                  <c:v>19146</c:v>
                </c:pt>
                <c:pt idx="81">
                  <c:v>19176</c:v>
                </c:pt>
                <c:pt idx="82">
                  <c:v>19207</c:v>
                </c:pt>
                <c:pt idx="83">
                  <c:v>19238</c:v>
                </c:pt>
                <c:pt idx="84">
                  <c:v>19268</c:v>
                </c:pt>
                <c:pt idx="85">
                  <c:v>19299</c:v>
                </c:pt>
                <c:pt idx="86">
                  <c:v>19329</c:v>
                </c:pt>
                <c:pt idx="87">
                  <c:v>19360</c:v>
                </c:pt>
                <c:pt idx="88">
                  <c:v>19391</c:v>
                </c:pt>
                <c:pt idx="89">
                  <c:v>19419</c:v>
                </c:pt>
                <c:pt idx="90">
                  <c:v>19450</c:v>
                </c:pt>
              </c:numCache>
            </c:numRef>
          </c:cat>
          <c:val>
            <c:numRef>
              <c:f>'IPC-IPM'!$C$170:$C$260</c:f>
              <c:numCache>
                <c:formatCode>#,##0.0</c:formatCode>
                <c:ptCount val="91"/>
                <c:pt idx="0">
                  <c:v>7.9914757591901697</c:v>
                </c:pt>
                <c:pt idx="1">
                  <c:v>9.4379639448568078</c:v>
                </c:pt>
                <c:pt idx="2">
                  <c:v>10.809371671991453</c:v>
                </c:pt>
                <c:pt idx="3">
                  <c:v>11.454448588172594</c:v>
                </c:pt>
                <c:pt idx="4">
                  <c:v>12.925531914893584</c:v>
                </c:pt>
                <c:pt idx="5">
                  <c:v>14.165792235047192</c:v>
                </c:pt>
                <c:pt idx="6">
                  <c:v>12.678936605316959</c:v>
                </c:pt>
                <c:pt idx="7">
                  <c:v>13.041289023162129</c:v>
                </c:pt>
                <c:pt idx="8">
                  <c:v>14.028056112224441</c:v>
                </c:pt>
                <c:pt idx="9">
                  <c:v>13.369781312127227</c:v>
                </c:pt>
                <c:pt idx="10">
                  <c:v>13.743842364532011</c:v>
                </c:pt>
                <c:pt idx="11">
                  <c:v>18.105574740996545</c:v>
                </c:pt>
                <c:pt idx="12">
                  <c:v>19.930932412432156</c:v>
                </c:pt>
                <c:pt idx="13">
                  <c:v>19.137596899224786</c:v>
                </c:pt>
                <c:pt idx="14">
                  <c:v>17.827967323402195</c:v>
                </c:pt>
                <c:pt idx="15">
                  <c:v>19.168260038240902</c:v>
                </c:pt>
                <c:pt idx="16">
                  <c:v>16.297691945360327</c:v>
                </c:pt>
                <c:pt idx="17">
                  <c:v>11.71875</c:v>
                </c:pt>
                <c:pt idx="18">
                  <c:v>10.707803992740473</c:v>
                </c:pt>
                <c:pt idx="19">
                  <c:v>8.5968819599109061</c:v>
                </c:pt>
                <c:pt idx="20">
                  <c:v>5.5799648506151156</c:v>
                </c:pt>
                <c:pt idx="21">
                  <c:v>3.3757124068391153</c:v>
                </c:pt>
                <c:pt idx="22">
                  <c:v>2.2953659592897191</c:v>
                </c:pt>
                <c:pt idx="23">
                  <c:v>0.12531328320801727</c:v>
                </c:pt>
                <c:pt idx="24">
                  <c:v>-0.69930069930067562</c:v>
                </c:pt>
                <c:pt idx="25">
                  <c:v>-0.77267181781208727</c:v>
                </c:pt>
                <c:pt idx="26">
                  <c:v>-1.0603588907014405</c:v>
                </c:pt>
                <c:pt idx="27">
                  <c:v>-2.5270758122743597</c:v>
                </c:pt>
                <c:pt idx="28">
                  <c:v>1.0935601458080368</c:v>
                </c:pt>
                <c:pt idx="29">
                  <c:v>2.7149321266968451</c:v>
                </c:pt>
                <c:pt idx="30">
                  <c:v>2.2131147540983998</c:v>
                </c:pt>
                <c:pt idx="31">
                  <c:v>6.1115668580804083</c:v>
                </c:pt>
                <c:pt idx="32">
                  <c:v>7.6987099459009833</c:v>
                </c:pt>
                <c:pt idx="33">
                  <c:v>10.432569974554728</c:v>
                </c:pt>
                <c:pt idx="34">
                  <c:v>13.590177815410742</c:v>
                </c:pt>
                <c:pt idx="35">
                  <c:v>12.765957446808596</c:v>
                </c:pt>
                <c:pt idx="36">
                  <c:v>13.007456503728321</c:v>
                </c:pt>
                <c:pt idx="37">
                  <c:v>10.901639344262337</c:v>
                </c:pt>
                <c:pt idx="38">
                  <c:v>10.634789777411392</c:v>
                </c:pt>
                <c:pt idx="39">
                  <c:v>10.946502057613205</c:v>
                </c:pt>
                <c:pt idx="40">
                  <c:v>8.413461538461565</c:v>
                </c:pt>
                <c:pt idx="41">
                  <c:v>10.132158590308403</c:v>
                </c:pt>
                <c:pt idx="42">
                  <c:v>12.349639133921396</c:v>
                </c:pt>
                <c:pt idx="43">
                  <c:v>9.6637031310398136</c:v>
                </c:pt>
                <c:pt idx="44">
                  <c:v>10.085007727975249</c:v>
                </c:pt>
                <c:pt idx="45">
                  <c:v>11.098310291858681</c:v>
                </c:pt>
                <c:pt idx="46">
                  <c:v>7.2679836004472254</c:v>
                </c:pt>
                <c:pt idx="47">
                  <c:v>8.6200517943026078</c:v>
                </c:pt>
                <c:pt idx="48">
                  <c:v>8.3944281524926048</c:v>
                </c:pt>
                <c:pt idx="49">
                  <c:v>8.7583148558757706</c:v>
                </c:pt>
                <c:pt idx="50">
                  <c:v>9.31445603576746</c:v>
                </c:pt>
                <c:pt idx="51">
                  <c:v>6.750741839762564</c:v>
                </c:pt>
                <c:pt idx="52">
                  <c:v>7.5388026607538183</c:v>
                </c:pt>
                <c:pt idx="53">
                  <c:v>10.509090909090869</c:v>
                </c:pt>
                <c:pt idx="54">
                  <c:v>9.6002855103497264</c:v>
                </c:pt>
                <c:pt idx="55">
                  <c:v>8.1071554458935324</c:v>
                </c:pt>
                <c:pt idx="56">
                  <c:v>7.5784166693257493</c:v>
                </c:pt>
                <c:pt idx="57">
                  <c:v>6.6731192156285646</c:v>
                </c:pt>
                <c:pt idx="58">
                  <c:v>9.0833006734507791</c:v>
                </c:pt>
                <c:pt idx="59">
                  <c:v>10.152012087923845</c:v>
                </c:pt>
                <c:pt idx="60">
                  <c:v>11.140353751196773</c:v>
                </c:pt>
                <c:pt idx="61">
                  <c:v>13.550732341193928</c:v>
                </c:pt>
                <c:pt idx="62">
                  <c:v>15.100152219941343</c:v>
                </c:pt>
                <c:pt idx="63">
                  <c:v>20.418448017324465</c:v>
                </c:pt>
                <c:pt idx="64">
                  <c:v>24.111303506090632</c:v>
                </c:pt>
                <c:pt idx="65">
                  <c:v>24.375980489215433</c:v>
                </c:pt>
                <c:pt idx="66">
                  <c:v>26.161892822754428</c:v>
                </c:pt>
                <c:pt idx="67">
                  <c:v>29.248225149809048</c:v>
                </c:pt>
                <c:pt idx="68">
                  <c:v>31.406044678055256</c:v>
                </c:pt>
                <c:pt idx="69">
                  <c:v>29.135399673735797</c:v>
                </c:pt>
                <c:pt idx="70">
                  <c:v>24.534958306606857</c:v>
                </c:pt>
                <c:pt idx="71">
                  <c:v>22.260273972602796</c:v>
                </c:pt>
                <c:pt idx="72">
                  <c:v>20.92524509803928</c:v>
                </c:pt>
                <c:pt idx="73">
                  <c:v>21.331726423621646</c:v>
                </c:pt>
                <c:pt idx="74">
                  <c:v>19.707811568276725</c:v>
                </c:pt>
                <c:pt idx="75">
                  <c:v>16.792562463683925</c:v>
                </c:pt>
                <c:pt idx="76">
                  <c:v>11.430164482854765</c:v>
                </c:pt>
                <c:pt idx="77">
                  <c:v>7.4853489611081514</c:v>
                </c:pt>
                <c:pt idx="78">
                  <c:v>5.6652806652806476</c:v>
                </c:pt>
                <c:pt idx="79">
                  <c:v>2.9972059944119778</c:v>
                </c:pt>
                <c:pt idx="80">
                  <c:v>1.3249999999999762</c:v>
                </c:pt>
                <c:pt idx="81">
                  <c:v>1.0106114199090133</c:v>
                </c:pt>
                <c:pt idx="82">
                  <c:v>2.9616276075199233</c:v>
                </c:pt>
                <c:pt idx="83">
                  <c:v>0.15278838808248096</c:v>
                </c:pt>
                <c:pt idx="84">
                  <c:v>0.55738535596654426</c:v>
                </c:pt>
                <c:pt idx="85">
                  <c:v>-1.9369257511795412</c:v>
                </c:pt>
                <c:pt idx="86">
                  <c:v>-2.1917808219178103</c:v>
                </c:pt>
                <c:pt idx="87">
                  <c:v>-3.7313432835820892</c:v>
                </c:pt>
                <c:pt idx="88">
                  <c:v>-3.9529647235426513</c:v>
                </c:pt>
                <c:pt idx="89">
                  <c:v>-4.3122676579925301</c:v>
                </c:pt>
                <c:pt idx="90">
                  <c:v>-4.7220855878012502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6251328"/>
        <c:axId val="1676240992"/>
      </c:lineChart>
      <c:dateAx>
        <c:axId val="167625132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0992"/>
        <c:crosses val="autoZero"/>
        <c:auto val="0"/>
        <c:lblOffset val="100"/>
        <c:baseTimeUnit val="months"/>
        <c:majorUnit val="12"/>
        <c:majorTimeUnit val="months"/>
      </c:dateAx>
      <c:valAx>
        <c:axId val="1676240992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Tasa de cambio anual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5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IV.11.C.1. Inflación, 1970-1976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INF!$A$468:$A$543</c:f>
              <c:numCache>
                <c:formatCode>[$-C0A]mmmmm\-yy;@</c:formatCode>
                <c:ptCount val="76"/>
                <c:pt idx="0">
                  <c:v>25781</c:v>
                </c:pt>
                <c:pt idx="1">
                  <c:v>25812</c:v>
                </c:pt>
                <c:pt idx="2">
                  <c:v>25842</c:v>
                </c:pt>
                <c:pt idx="3">
                  <c:v>25873</c:v>
                </c:pt>
                <c:pt idx="4">
                  <c:v>25903</c:v>
                </c:pt>
                <c:pt idx="5">
                  <c:v>25934</c:v>
                </c:pt>
                <c:pt idx="6">
                  <c:v>25965</c:v>
                </c:pt>
                <c:pt idx="7">
                  <c:v>25993</c:v>
                </c:pt>
                <c:pt idx="8">
                  <c:v>26024</c:v>
                </c:pt>
                <c:pt idx="9">
                  <c:v>26054</c:v>
                </c:pt>
                <c:pt idx="10">
                  <c:v>26085</c:v>
                </c:pt>
                <c:pt idx="11">
                  <c:v>26115</c:v>
                </c:pt>
                <c:pt idx="12">
                  <c:v>26146</c:v>
                </c:pt>
                <c:pt idx="13">
                  <c:v>26177</c:v>
                </c:pt>
                <c:pt idx="14">
                  <c:v>26207</c:v>
                </c:pt>
                <c:pt idx="15">
                  <c:v>26238</c:v>
                </c:pt>
                <c:pt idx="16">
                  <c:v>26268</c:v>
                </c:pt>
                <c:pt idx="17">
                  <c:v>26299</c:v>
                </c:pt>
                <c:pt idx="18">
                  <c:v>26330</c:v>
                </c:pt>
                <c:pt idx="19">
                  <c:v>26359</c:v>
                </c:pt>
                <c:pt idx="20">
                  <c:v>26390</c:v>
                </c:pt>
                <c:pt idx="21">
                  <c:v>26420</c:v>
                </c:pt>
                <c:pt idx="22">
                  <c:v>26451</c:v>
                </c:pt>
                <c:pt idx="23">
                  <c:v>26481</c:v>
                </c:pt>
                <c:pt idx="24">
                  <c:v>26512</c:v>
                </c:pt>
                <c:pt idx="25">
                  <c:v>26543</c:v>
                </c:pt>
                <c:pt idx="26">
                  <c:v>26573</c:v>
                </c:pt>
                <c:pt idx="27">
                  <c:v>26604</c:v>
                </c:pt>
                <c:pt idx="28">
                  <c:v>26634</c:v>
                </c:pt>
                <c:pt idx="29">
                  <c:v>26665</c:v>
                </c:pt>
                <c:pt idx="30">
                  <c:v>26696</c:v>
                </c:pt>
                <c:pt idx="31">
                  <c:v>26724</c:v>
                </c:pt>
                <c:pt idx="32">
                  <c:v>26755</c:v>
                </c:pt>
                <c:pt idx="33">
                  <c:v>26785</c:v>
                </c:pt>
                <c:pt idx="34">
                  <c:v>26816</c:v>
                </c:pt>
                <c:pt idx="35">
                  <c:v>26846</c:v>
                </c:pt>
                <c:pt idx="36">
                  <c:v>26877</c:v>
                </c:pt>
                <c:pt idx="37">
                  <c:v>26908</c:v>
                </c:pt>
                <c:pt idx="38">
                  <c:v>26938</c:v>
                </c:pt>
                <c:pt idx="39">
                  <c:v>26969</c:v>
                </c:pt>
                <c:pt idx="40">
                  <c:v>26999</c:v>
                </c:pt>
                <c:pt idx="41">
                  <c:v>27030</c:v>
                </c:pt>
                <c:pt idx="42">
                  <c:v>27061</c:v>
                </c:pt>
                <c:pt idx="43">
                  <c:v>27089</c:v>
                </c:pt>
                <c:pt idx="44">
                  <c:v>27120</c:v>
                </c:pt>
                <c:pt idx="45">
                  <c:v>27150</c:v>
                </c:pt>
                <c:pt idx="46">
                  <c:v>27181</c:v>
                </c:pt>
                <c:pt idx="47">
                  <c:v>27211</c:v>
                </c:pt>
                <c:pt idx="48">
                  <c:v>27242</c:v>
                </c:pt>
                <c:pt idx="49">
                  <c:v>27273</c:v>
                </c:pt>
                <c:pt idx="50">
                  <c:v>27303</c:v>
                </c:pt>
                <c:pt idx="51">
                  <c:v>27334</c:v>
                </c:pt>
                <c:pt idx="52">
                  <c:v>27364</c:v>
                </c:pt>
                <c:pt idx="53">
                  <c:v>27395</c:v>
                </c:pt>
                <c:pt idx="54">
                  <c:v>27426</c:v>
                </c:pt>
                <c:pt idx="55">
                  <c:v>27454</c:v>
                </c:pt>
                <c:pt idx="56">
                  <c:v>27485</c:v>
                </c:pt>
                <c:pt idx="57">
                  <c:v>27515</c:v>
                </c:pt>
                <c:pt idx="58">
                  <c:v>27546</c:v>
                </c:pt>
                <c:pt idx="59">
                  <c:v>27576</c:v>
                </c:pt>
                <c:pt idx="60">
                  <c:v>27607</c:v>
                </c:pt>
                <c:pt idx="61">
                  <c:v>27638</c:v>
                </c:pt>
                <c:pt idx="62">
                  <c:v>27668</c:v>
                </c:pt>
                <c:pt idx="63">
                  <c:v>27699</c:v>
                </c:pt>
                <c:pt idx="64">
                  <c:v>27729</c:v>
                </c:pt>
                <c:pt idx="65">
                  <c:v>27760</c:v>
                </c:pt>
                <c:pt idx="66">
                  <c:v>27791</c:v>
                </c:pt>
                <c:pt idx="67">
                  <c:v>27820</c:v>
                </c:pt>
                <c:pt idx="68">
                  <c:v>27851</c:v>
                </c:pt>
                <c:pt idx="69">
                  <c:v>27881</c:v>
                </c:pt>
                <c:pt idx="70">
                  <c:v>27912</c:v>
                </c:pt>
                <c:pt idx="71">
                  <c:v>27942</c:v>
                </c:pt>
                <c:pt idx="72">
                  <c:v>27973</c:v>
                </c:pt>
                <c:pt idx="73">
                  <c:v>28004</c:v>
                </c:pt>
                <c:pt idx="74">
                  <c:v>28034</c:v>
                </c:pt>
                <c:pt idx="75">
                  <c:v>28065</c:v>
                </c:pt>
              </c:numCache>
            </c:numRef>
          </c:cat>
          <c:val>
            <c:numRef>
              <c:f>INF!$B$468:$B$543</c:f>
              <c:numCache>
                <c:formatCode>#,##0.0</c:formatCode>
                <c:ptCount val="76"/>
                <c:pt idx="0">
                  <c:v>5.8364476960759193</c:v>
                </c:pt>
                <c:pt idx="1">
                  <c:v>5.1062337176785544</c:v>
                </c:pt>
                <c:pt idx="2">
                  <c:v>4.0496894792568128</c:v>
                </c:pt>
                <c:pt idx="3">
                  <c:v>4.5986774576984191</c:v>
                </c:pt>
                <c:pt idx="4">
                  <c:v>4.6947241743615198</c:v>
                </c:pt>
                <c:pt idx="5">
                  <c:v>4.9300021882772604</c:v>
                </c:pt>
                <c:pt idx="6">
                  <c:v>5.3777357741589427</c:v>
                </c:pt>
                <c:pt idx="7">
                  <c:v>5.4675452781738132</c:v>
                </c:pt>
                <c:pt idx="8">
                  <c:v>5.8706588888356004</c:v>
                </c:pt>
                <c:pt idx="9">
                  <c:v>5.8699932719766812</c:v>
                </c:pt>
                <c:pt idx="10">
                  <c:v>5.7066417846975526</c:v>
                </c:pt>
                <c:pt idx="11">
                  <c:v>5.112210704390141</c:v>
                </c:pt>
                <c:pt idx="12">
                  <c:v>5.5837014934499107</c:v>
                </c:pt>
                <c:pt idx="13">
                  <c:v>5.6735865627017157</c:v>
                </c:pt>
                <c:pt idx="14">
                  <c:v>5.7405522510418416</c:v>
                </c:pt>
                <c:pt idx="15">
                  <c:v>5.3442798505739741</c:v>
                </c:pt>
                <c:pt idx="16">
                  <c:v>4.9598259051101046</c:v>
                </c:pt>
                <c:pt idx="17">
                  <c:v>4.3956092833651983</c:v>
                </c:pt>
                <c:pt idx="18">
                  <c:v>4.288123041096159</c:v>
                </c:pt>
                <c:pt idx="19">
                  <c:v>4.4610416317679258</c:v>
                </c:pt>
                <c:pt idx="20">
                  <c:v>4.5821960259702976</c:v>
                </c:pt>
                <c:pt idx="21">
                  <c:v>4.5725396428123455</c:v>
                </c:pt>
                <c:pt idx="22">
                  <c:v>4.8707857640317709</c:v>
                </c:pt>
                <c:pt idx="23">
                  <c:v>5.3477116769240496</c:v>
                </c:pt>
                <c:pt idx="24">
                  <c:v>5.0812620942020548</c:v>
                </c:pt>
                <c:pt idx="25">
                  <c:v>5.2168338784110535</c:v>
                </c:pt>
                <c:pt idx="26">
                  <c:v>5.1899824155273722</c:v>
                </c:pt>
                <c:pt idx="27">
                  <c:v>5.7018861898619821</c:v>
                </c:pt>
                <c:pt idx="28">
                  <c:v>5.5561570187692588</c:v>
                </c:pt>
                <c:pt idx="29">
                  <c:v>6.6165317962505465</c:v>
                </c:pt>
                <c:pt idx="30">
                  <c:v>7.1635081788888888</c:v>
                </c:pt>
                <c:pt idx="31">
                  <c:v>7.5186279046195237</c:v>
                </c:pt>
                <c:pt idx="32">
                  <c:v>8.5405648671088574</c:v>
                </c:pt>
                <c:pt idx="33">
                  <c:v>9.4740381723642741</c:v>
                </c:pt>
                <c:pt idx="34">
                  <c:v>9.5617556996713926</c:v>
                </c:pt>
                <c:pt idx="35">
                  <c:v>11.949004514182482</c:v>
                </c:pt>
                <c:pt idx="36">
                  <c:v>13.001963471965761</c:v>
                </c:pt>
                <c:pt idx="37">
                  <c:v>15.163714531982265</c:v>
                </c:pt>
                <c:pt idx="38">
                  <c:v>16.556577869197731</c:v>
                </c:pt>
                <c:pt idx="39">
                  <c:v>17.229034256163512</c:v>
                </c:pt>
                <c:pt idx="40">
                  <c:v>21.37159701353173</c:v>
                </c:pt>
                <c:pt idx="41">
                  <c:v>23.916986804561557</c:v>
                </c:pt>
                <c:pt idx="42">
                  <c:v>25.679438927382513</c:v>
                </c:pt>
                <c:pt idx="43">
                  <c:v>25.544777047919908</c:v>
                </c:pt>
                <c:pt idx="44">
                  <c:v>25.263255702710509</c:v>
                </c:pt>
                <c:pt idx="45">
                  <c:v>24.92040595418521</c:v>
                </c:pt>
                <c:pt idx="46">
                  <c:v>25.129214476688055</c:v>
                </c:pt>
                <c:pt idx="47">
                  <c:v>23.763773736363426</c:v>
                </c:pt>
                <c:pt idx="48">
                  <c:v>23.094592835040029</c:v>
                </c:pt>
                <c:pt idx="49">
                  <c:v>21.598380387710471</c:v>
                </c:pt>
                <c:pt idx="50">
                  <c:v>22.440657813219509</c:v>
                </c:pt>
                <c:pt idx="51">
                  <c:v>24.311070959038904</c:v>
                </c:pt>
                <c:pt idx="52">
                  <c:v>20.597915051669723</c:v>
                </c:pt>
                <c:pt idx="53">
                  <c:v>17.918717044027964</c:v>
                </c:pt>
                <c:pt idx="54">
                  <c:v>15.948485284637526</c:v>
                </c:pt>
                <c:pt idx="55">
                  <c:v>15.786958564336739</c:v>
                </c:pt>
                <c:pt idx="56">
                  <c:v>15.201988399945598</c:v>
                </c:pt>
                <c:pt idx="57">
                  <c:v>15.832548562585069</c:v>
                </c:pt>
                <c:pt idx="58">
                  <c:v>16.648805986221781</c:v>
                </c:pt>
                <c:pt idx="59">
                  <c:v>15.906511327225781</c:v>
                </c:pt>
                <c:pt idx="60">
                  <c:v>15.68817107806677</c:v>
                </c:pt>
                <c:pt idx="61">
                  <c:v>15.224583202463094</c:v>
                </c:pt>
                <c:pt idx="62">
                  <c:v>13.561417301344992</c:v>
                </c:pt>
                <c:pt idx="63">
                  <c:v>11.266723347506158</c:v>
                </c:pt>
                <c:pt idx="64">
                  <c:v>11.305070236321836</c:v>
                </c:pt>
                <c:pt idx="65">
                  <c:v>12.02426031152697</c:v>
                </c:pt>
                <c:pt idx="66">
                  <c:v>13.49424923899425</c:v>
                </c:pt>
                <c:pt idx="67">
                  <c:v>13.886619240692145</c:v>
                </c:pt>
                <c:pt idx="68">
                  <c:v>13.722980446592437</c:v>
                </c:pt>
                <c:pt idx="69">
                  <c:v>13.008397956859818</c:v>
                </c:pt>
                <c:pt idx="70">
                  <c:v>11.564939454143342</c:v>
                </c:pt>
                <c:pt idx="71">
                  <c:v>11.616268094544079</c:v>
                </c:pt>
                <c:pt idx="72">
                  <c:v>11.716515844439579</c:v>
                </c:pt>
                <c:pt idx="73">
                  <c:v>14.691775676077711</c:v>
                </c:pt>
                <c:pt idx="74">
                  <c:v>20.533725025039516</c:v>
                </c:pt>
                <c:pt idx="75">
                  <c:v>25.102764345751961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49776"/>
        <c:axId val="2130354672"/>
      </c:lineChart>
      <c:dateAx>
        <c:axId val="213034977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4672"/>
        <c:crosses val="autoZero"/>
        <c:auto val="1"/>
        <c:lblOffset val="100"/>
        <c:baseTimeUnit val="months"/>
        <c:majorUnit val="6"/>
        <c:majorTimeUnit val="months"/>
      </c:dateAx>
      <c:valAx>
        <c:axId val="2130354672"/>
        <c:scaling>
          <c:orientation val="minMax"/>
          <c:max val="26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IV.12.C.1. Inflación, 1976-1982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INF!$A$543:$A$616</c:f>
              <c:numCache>
                <c:formatCode>[$-C0A]mmmmm\-yy;@</c:formatCode>
                <c:ptCount val="74"/>
                <c:pt idx="0">
                  <c:v>28065</c:v>
                </c:pt>
                <c:pt idx="1">
                  <c:v>28095</c:v>
                </c:pt>
                <c:pt idx="2">
                  <c:v>28126</c:v>
                </c:pt>
                <c:pt idx="3">
                  <c:v>28157</c:v>
                </c:pt>
                <c:pt idx="4">
                  <c:v>28185</c:v>
                </c:pt>
                <c:pt idx="5">
                  <c:v>28216</c:v>
                </c:pt>
                <c:pt idx="6">
                  <c:v>28246</c:v>
                </c:pt>
                <c:pt idx="7">
                  <c:v>28277</c:v>
                </c:pt>
                <c:pt idx="8">
                  <c:v>28307</c:v>
                </c:pt>
                <c:pt idx="9">
                  <c:v>28338</c:v>
                </c:pt>
                <c:pt idx="10">
                  <c:v>28369</c:v>
                </c:pt>
                <c:pt idx="11">
                  <c:v>28399</c:v>
                </c:pt>
                <c:pt idx="12">
                  <c:v>28430</c:v>
                </c:pt>
                <c:pt idx="13">
                  <c:v>28460</c:v>
                </c:pt>
                <c:pt idx="14">
                  <c:v>28491</c:v>
                </c:pt>
                <c:pt idx="15">
                  <c:v>28522</c:v>
                </c:pt>
                <c:pt idx="16">
                  <c:v>28550</c:v>
                </c:pt>
                <c:pt idx="17">
                  <c:v>28581</c:v>
                </c:pt>
                <c:pt idx="18">
                  <c:v>28611</c:v>
                </c:pt>
                <c:pt idx="19">
                  <c:v>28642</c:v>
                </c:pt>
                <c:pt idx="20">
                  <c:v>28672</c:v>
                </c:pt>
                <c:pt idx="21">
                  <c:v>28703</c:v>
                </c:pt>
                <c:pt idx="22">
                  <c:v>28734</c:v>
                </c:pt>
                <c:pt idx="23">
                  <c:v>28764</c:v>
                </c:pt>
                <c:pt idx="24">
                  <c:v>28795</c:v>
                </c:pt>
                <c:pt idx="25">
                  <c:v>28825</c:v>
                </c:pt>
                <c:pt idx="26">
                  <c:v>28856</c:v>
                </c:pt>
                <c:pt idx="27">
                  <c:v>28887</c:v>
                </c:pt>
                <c:pt idx="28">
                  <c:v>28915</c:v>
                </c:pt>
                <c:pt idx="29">
                  <c:v>28946</c:v>
                </c:pt>
                <c:pt idx="30">
                  <c:v>28976</c:v>
                </c:pt>
                <c:pt idx="31">
                  <c:v>29007</c:v>
                </c:pt>
                <c:pt idx="32">
                  <c:v>29037</c:v>
                </c:pt>
                <c:pt idx="33">
                  <c:v>29068</c:v>
                </c:pt>
                <c:pt idx="34">
                  <c:v>29099</c:v>
                </c:pt>
                <c:pt idx="35">
                  <c:v>29129</c:v>
                </c:pt>
                <c:pt idx="36">
                  <c:v>29160</c:v>
                </c:pt>
                <c:pt idx="37">
                  <c:v>29190</c:v>
                </c:pt>
                <c:pt idx="38">
                  <c:v>29221</c:v>
                </c:pt>
                <c:pt idx="39">
                  <c:v>29252</c:v>
                </c:pt>
                <c:pt idx="40">
                  <c:v>29281</c:v>
                </c:pt>
                <c:pt idx="41">
                  <c:v>29312</c:v>
                </c:pt>
                <c:pt idx="42">
                  <c:v>29342</c:v>
                </c:pt>
                <c:pt idx="43">
                  <c:v>29373</c:v>
                </c:pt>
                <c:pt idx="44">
                  <c:v>29403</c:v>
                </c:pt>
                <c:pt idx="45">
                  <c:v>29434</c:v>
                </c:pt>
                <c:pt idx="46">
                  <c:v>29465</c:v>
                </c:pt>
                <c:pt idx="47">
                  <c:v>29495</c:v>
                </c:pt>
                <c:pt idx="48">
                  <c:v>29526</c:v>
                </c:pt>
                <c:pt idx="49">
                  <c:v>29556</c:v>
                </c:pt>
                <c:pt idx="50">
                  <c:v>29587</c:v>
                </c:pt>
                <c:pt idx="51">
                  <c:v>29618</c:v>
                </c:pt>
                <c:pt idx="52">
                  <c:v>29646</c:v>
                </c:pt>
                <c:pt idx="53">
                  <c:v>29677</c:v>
                </c:pt>
                <c:pt idx="54">
                  <c:v>29707</c:v>
                </c:pt>
                <c:pt idx="55">
                  <c:v>29738</c:v>
                </c:pt>
                <c:pt idx="56">
                  <c:v>29768</c:v>
                </c:pt>
                <c:pt idx="57">
                  <c:v>29799</c:v>
                </c:pt>
                <c:pt idx="58">
                  <c:v>29830</c:v>
                </c:pt>
                <c:pt idx="59">
                  <c:v>29860</c:v>
                </c:pt>
                <c:pt idx="60">
                  <c:v>29891</c:v>
                </c:pt>
                <c:pt idx="61">
                  <c:v>29921</c:v>
                </c:pt>
                <c:pt idx="62">
                  <c:v>29952</c:v>
                </c:pt>
                <c:pt idx="63">
                  <c:v>29983</c:v>
                </c:pt>
                <c:pt idx="64">
                  <c:v>30011</c:v>
                </c:pt>
                <c:pt idx="65">
                  <c:v>30042</c:v>
                </c:pt>
                <c:pt idx="66">
                  <c:v>30072</c:v>
                </c:pt>
                <c:pt idx="67">
                  <c:v>30103</c:v>
                </c:pt>
                <c:pt idx="68">
                  <c:v>30133</c:v>
                </c:pt>
                <c:pt idx="69">
                  <c:v>30164</c:v>
                </c:pt>
                <c:pt idx="70">
                  <c:v>30195</c:v>
                </c:pt>
                <c:pt idx="71">
                  <c:v>30225</c:v>
                </c:pt>
                <c:pt idx="72">
                  <c:v>30256</c:v>
                </c:pt>
                <c:pt idx="73">
                  <c:v>30286</c:v>
                </c:pt>
              </c:numCache>
            </c:numRef>
          </c:cat>
          <c:val>
            <c:numRef>
              <c:f>INF!$B$543:$B$616</c:f>
              <c:numCache>
                <c:formatCode>#,##0.0</c:formatCode>
                <c:ptCount val="74"/>
                <c:pt idx="0">
                  <c:v>25.102764345751961</c:v>
                </c:pt>
                <c:pt idx="1">
                  <c:v>27.201995333856701</c:v>
                </c:pt>
                <c:pt idx="2">
                  <c:v>28.766626011566498</c:v>
                </c:pt>
                <c:pt idx="3">
                  <c:v>29.192850950166171</c:v>
                </c:pt>
                <c:pt idx="4">
                  <c:v>30.172318284455677</c:v>
                </c:pt>
                <c:pt idx="5">
                  <c:v>31.222156928215462</c:v>
                </c:pt>
                <c:pt idx="6">
                  <c:v>31.453178940449721</c:v>
                </c:pt>
                <c:pt idx="7">
                  <c:v>32.532176788103918</c:v>
                </c:pt>
                <c:pt idx="8">
                  <c:v>32.906016435007146</c:v>
                </c:pt>
                <c:pt idx="9">
                  <c:v>34.349217868273563</c:v>
                </c:pt>
                <c:pt idx="10">
                  <c:v>32.222598539715896</c:v>
                </c:pt>
                <c:pt idx="11">
                  <c:v>26.129467443996425</c:v>
                </c:pt>
                <c:pt idx="12">
                  <c:v>21.996966991885291</c:v>
                </c:pt>
                <c:pt idx="13">
                  <c:v>20.659900681564803</c:v>
                </c:pt>
                <c:pt idx="14">
                  <c:v>19.534454483344412</c:v>
                </c:pt>
                <c:pt idx="15">
                  <c:v>18.630752400433547</c:v>
                </c:pt>
                <c:pt idx="16">
                  <c:v>17.810354176156284</c:v>
                </c:pt>
                <c:pt idx="17">
                  <c:v>17.34583107028287</c:v>
                </c:pt>
                <c:pt idx="18">
                  <c:v>17.464095995889274</c:v>
                </c:pt>
                <c:pt idx="19">
                  <c:v>17.638456435783212</c:v>
                </c:pt>
                <c:pt idx="20">
                  <c:v>18.296208350562647</c:v>
                </c:pt>
                <c:pt idx="21">
                  <c:v>17.073386333102668</c:v>
                </c:pt>
                <c:pt idx="22">
                  <c:v>16.345134086316971</c:v>
                </c:pt>
                <c:pt idx="23">
                  <c:v>16.862164522343637</c:v>
                </c:pt>
                <c:pt idx="24">
                  <c:v>16.787532834844264</c:v>
                </c:pt>
                <c:pt idx="25">
                  <c:v>16.17003872654319</c:v>
                </c:pt>
                <c:pt idx="26">
                  <c:v>17.6776315736759</c:v>
                </c:pt>
                <c:pt idx="27">
                  <c:v>17.679747628466004</c:v>
                </c:pt>
                <c:pt idx="28">
                  <c:v>18.047753341522</c:v>
                </c:pt>
                <c:pt idx="29">
                  <c:v>17.795260939263159</c:v>
                </c:pt>
                <c:pt idx="30">
                  <c:v>18.180437661461003</c:v>
                </c:pt>
                <c:pt idx="31">
                  <c:v>17.869664306792089</c:v>
                </c:pt>
                <c:pt idx="32">
                  <c:v>17.308469294009534</c:v>
                </c:pt>
                <c:pt idx="33">
                  <c:v>17.90825081594911</c:v>
                </c:pt>
                <c:pt idx="34">
                  <c:v>18.007327281096753</c:v>
                </c:pt>
                <c:pt idx="35">
                  <c:v>18.630580995616029</c:v>
                </c:pt>
                <c:pt idx="36">
                  <c:v>18.934079982643691</c:v>
                </c:pt>
                <c:pt idx="37">
                  <c:v>20.020407565443165</c:v>
                </c:pt>
                <c:pt idx="38">
                  <c:v>21.556241894359452</c:v>
                </c:pt>
                <c:pt idx="39">
                  <c:v>22.604096460484911</c:v>
                </c:pt>
                <c:pt idx="40">
                  <c:v>23.451659775942481</c:v>
                </c:pt>
                <c:pt idx="41">
                  <c:v>24.494746458649132</c:v>
                </c:pt>
                <c:pt idx="42">
                  <c:v>24.889261059532309</c:v>
                </c:pt>
                <c:pt idx="43">
                  <c:v>25.968918337209423</c:v>
                </c:pt>
                <c:pt idx="44">
                  <c:v>27.935931515137202</c:v>
                </c:pt>
                <c:pt idx="45">
                  <c:v>28.639895490995059</c:v>
                </c:pt>
                <c:pt idx="46">
                  <c:v>28.492809882979707</c:v>
                </c:pt>
                <c:pt idx="47">
                  <c:v>28.200160304502742</c:v>
                </c:pt>
                <c:pt idx="48">
                  <c:v>28.766632764362974</c:v>
                </c:pt>
                <c:pt idx="49">
                  <c:v>29.846681455460633</c:v>
                </c:pt>
                <c:pt idx="50">
                  <c:v>27.799519986993282</c:v>
                </c:pt>
                <c:pt idx="51">
                  <c:v>27.980113771542236</c:v>
                </c:pt>
                <c:pt idx="52">
                  <c:v>28.082660258723415</c:v>
                </c:pt>
                <c:pt idx="53">
                  <c:v>28.721027681545053</c:v>
                </c:pt>
                <c:pt idx="54">
                  <c:v>28.570680973358421</c:v>
                </c:pt>
                <c:pt idx="55">
                  <c:v>27.832352071833633</c:v>
                </c:pt>
                <c:pt idx="56">
                  <c:v>26.55026452303504</c:v>
                </c:pt>
                <c:pt idx="57">
                  <c:v>26.536345439580234</c:v>
                </c:pt>
                <c:pt idx="58">
                  <c:v>27.47481079871481</c:v>
                </c:pt>
                <c:pt idx="59">
                  <c:v>28.358953519499043</c:v>
                </c:pt>
                <c:pt idx="60">
                  <c:v>28.598232343353637</c:v>
                </c:pt>
                <c:pt idx="61">
                  <c:v>28.684633025344809</c:v>
                </c:pt>
                <c:pt idx="62">
                  <c:v>30.862435500942965</c:v>
                </c:pt>
                <c:pt idx="63">
                  <c:v>32.744116526822722</c:v>
                </c:pt>
                <c:pt idx="64">
                  <c:v>34.710729149565147</c:v>
                </c:pt>
                <c:pt idx="65">
                  <c:v>38.879462304929582</c:v>
                </c:pt>
                <c:pt idx="66">
                  <c:v>44.499935057593731</c:v>
                </c:pt>
                <c:pt idx="67">
                  <c:v>49.373472460317046</c:v>
                </c:pt>
                <c:pt idx="68">
                  <c:v>54.351734033106894</c:v>
                </c:pt>
                <c:pt idx="69">
                  <c:v>68.206497714034086</c:v>
                </c:pt>
                <c:pt idx="70">
                  <c:v>73.949281127604593</c:v>
                </c:pt>
                <c:pt idx="71">
                  <c:v>78.995500744152409</c:v>
                </c:pt>
                <c:pt idx="72">
                  <c:v>84.494537158521155</c:v>
                </c:pt>
                <c:pt idx="73">
                  <c:v>98.843802949318828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353040"/>
        <c:axId val="2130355760"/>
      </c:lineChart>
      <c:dateAx>
        <c:axId val="213035304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5760"/>
        <c:crosses val="autoZero"/>
        <c:auto val="1"/>
        <c:lblOffset val="100"/>
        <c:baseTimeUnit val="months"/>
        <c:majorUnit val="6"/>
        <c:majorTimeUnit val="months"/>
      </c:dateAx>
      <c:valAx>
        <c:axId val="2130355760"/>
        <c:scaling>
          <c:orientation val="minMax"/>
          <c:max val="100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II.5.D.2. Precios VS Oferta de dinero, 1934-1940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5144711893219756"/>
                  <c:y val="6.439814814814814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'IPC-VS-M'!$H$41:$H$111</c:f>
              <c:numCache>
                <c:formatCode>0.0</c:formatCode>
                <c:ptCount val="71"/>
                <c:pt idx="0">
                  <c:v>2.3316187489467692</c:v>
                </c:pt>
                <c:pt idx="1">
                  <c:v>2.3458254683785822</c:v>
                </c:pt>
                <c:pt idx="2">
                  <c:v>2.3558236289579346</c:v>
                </c:pt>
                <c:pt idx="3">
                  <c:v>2.4701357328160709</c:v>
                </c:pt>
                <c:pt idx="4">
                  <c:v>2.4152433703002472</c:v>
                </c:pt>
                <c:pt idx="5">
                  <c:v>2.4183034032883461</c:v>
                </c:pt>
                <c:pt idx="6">
                  <c:v>2.36629094310209</c:v>
                </c:pt>
                <c:pt idx="7">
                  <c:v>2.3596426139317246</c:v>
                </c:pt>
                <c:pt idx="8">
                  <c:v>2.3672371064804629</c:v>
                </c:pt>
                <c:pt idx="9">
                  <c:v>2.3666695158872284</c:v>
                </c:pt>
                <c:pt idx="10">
                  <c:v>2.379643280638394</c:v>
                </c:pt>
                <c:pt idx="11">
                  <c:v>2.3841167270546908</c:v>
                </c:pt>
                <c:pt idx="12">
                  <c:v>2.3891255493251022</c:v>
                </c:pt>
                <c:pt idx="13">
                  <c:v>2.4038208909272178</c:v>
                </c:pt>
                <c:pt idx="14">
                  <c:v>2.4038208909272178</c:v>
                </c:pt>
                <c:pt idx="15">
                  <c:v>2.4477016599537977</c:v>
                </c:pt>
                <c:pt idx="16">
                  <c:v>2.456389811911436</c:v>
                </c:pt>
                <c:pt idx="17">
                  <c:v>2.4754118917666998</c:v>
                </c:pt>
                <c:pt idx="18">
                  <c:v>2.4885655384136625</c:v>
                </c:pt>
                <c:pt idx="19">
                  <c:v>2.5045206716231632</c:v>
                </c:pt>
                <c:pt idx="20">
                  <c:v>2.5593772718840344</c:v>
                </c:pt>
                <c:pt idx="21">
                  <c:v>2.5393561097072568</c:v>
                </c:pt>
                <c:pt idx="22">
                  <c:v>2.5562508038066021</c:v>
                </c:pt>
                <c:pt idx="23">
                  <c:v>2.5879946093583124</c:v>
                </c:pt>
                <c:pt idx="24">
                  <c:v>2.5676154470216601</c:v>
                </c:pt>
                <c:pt idx="25">
                  <c:v>2.5873877211588323</c:v>
                </c:pt>
                <c:pt idx="26">
                  <c:v>2.6051378863447501</c:v>
                </c:pt>
                <c:pt idx="27">
                  <c:v>2.633942228948488</c:v>
                </c:pt>
                <c:pt idx="28">
                  <c:v>2.651603683070785</c:v>
                </c:pt>
                <c:pt idx="29">
                  <c:v>2.6530259561024612</c:v>
                </c:pt>
                <c:pt idx="30">
                  <c:v>2.6657361964107942</c:v>
                </c:pt>
                <c:pt idx="31">
                  <c:v>2.6589775111504212</c:v>
                </c:pt>
                <c:pt idx="32">
                  <c:v>2.6521728350497233</c:v>
                </c:pt>
                <c:pt idx="33">
                  <c:v>2.6460374087974632</c:v>
                </c:pt>
                <c:pt idx="34">
                  <c:v>2.6335075408303634</c:v>
                </c:pt>
                <c:pt idx="35">
                  <c:v>2.5969036905578311</c:v>
                </c:pt>
                <c:pt idx="36">
                  <c:v>2.5858688873310105</c:v>
                </c:pt>
                <c:pt idx="37">
                  <c:v>2.5850218955077517</c:v>
                </c:pt>
                <c:pt idx="38">
                  <c:v>2.549022613945044</c:v>
                </c:pt>
                <c:pt idx="39">
                  <c:v>2.5529574580870507</c:v>
                </c:pt>
                <c:pt idx="40">
                  <c:v>2.5760703157476557</c:v>
                </c:pt>
                <c:pt idx="41">
                  <c:v>2.5943643898864477</c:v>
                </c:pt>
                <c:pt idx="42">
                  <c:v>2.6341855717849807</c:v>
                </c:pt>
                <c:pt idx="43">
                  <c:v>2.6322052439343895</c:v>
                </c:pt>
                <c:pt idx="44">
                  <c:v>2.6264843853841389</c:v>
                </c:pt>
                <c:pt idx="45">
                  <c:v>2.6508234185955946</c:v>
                </c:pt>
                <c:pt idx="46">
                  <c:v>2.6733871784282974</c:v>
                </c:pt>
                <c:pt idx="47">
                  <c:v>2.7060304064345386</c:v>
                </c:pt>
                <c:pt idx="48">
                  <c:v>2.7130149882208139</c:v>
                </c:pt>
                <c:pt idx="49">
                  <c:v>2.7379981129796498</c:v>
                </c:pt>
                <c:pt idx="50">
                  <c:v>2.753670993861943</c:v>
                </c:pt>
                <c:pt idx="51">
                  <c:v>2.7668215185176237</c:v>
                </c:pt>
                <c:pt idx="52">
                  <c:v>2.7747806281851921</c:v>
                </c:pt>
                <c:pt idx="53">
                  <c:v>2.7786738827103643</c:v>
                </c:pt>
                <c:pt idx="54">
                  <c:v>2.7977930249932497</c:v>
                </c:pt>
                <c:pt idx="55">
                  <c:v>2.8036782798418054</c:v>
                </c:pt>
                <c:pt idx="56">
                  <c:v>2.7976700464528501</c:v>
                </c:pt>
                <c:pt idx="57">
                  <c:v>2.8534668975386746</c:v>
                </c:pt>
                <c:pt idx="58">
                  <c:v>2.8582729646038967</c:v>
                </c:pt>
                <c:pt idx="59">
                  <c:v>2.8744625368741752</c:v>
                </c:pt>
                <c:pt idx="60">
                  <c:v>2.8751456747807373</c:v>
                </c:pt>
                <c:pt idx="61">
                  <c:v>2.8553749158590684</c:v>
                </c:pt>
                <c:pt idx="62">
                  <c:v>2.8605853716928138</c:v>
                </c:pt>
                <c:pt idx="63">
                  <c:v>2.8411106730681595</c:v>
                </c:pt>
                <c:pt idx="64">
                  <c:v>2.8508371222791533</c:v>
                </c:pt>
                <c:pt idx="65">
                  <c:v>2.8955373011970602</c:v>
                </c:pt>
                <c:pt idx="66">
                  <c:v>2.9034240402162377</c:v>
                </c:pt>
                <c:pt idx="67">
                  <c:v>2.8948679571292324</c:v>
                </c:pt>
                <c:pt idx="68">
                  <c:v>2.8970973639159623</c:v>
                </c:pt>
                <c:pt idx="69">
                  <c:v>2.9487413372605249</c:v>
                </c:pt>
                <c:pt idx="70">
                  <c:v>3.0135309635926673</c:v>
                </c:pt>
              </c:numCache>
            </c:numRef>
          </c:xVal>
          <c:yVal>
            <c:numRef>
              <c:f>'IPC-VS-M'!$I$41:$I$111</c:f>
              <c:numCache>
                <c:formatCode>0.00</c:formatCode>
                <c:ptCount val="71"/>
                <c:pt idx="0">
                  <c:v>3.1871638522548746</c:v>
                </c:pt>
                <c:pt idx="1">
                  <c:v>3.1797837449572519</c:v>
                </c:pt>
                <c:pt idx="2">
                  <c:v>3.1808413865153877</c:v>
                </c:pt>
                <c:pt idx="3">
                  <c:v>3.1680752556923522</c:v>
                </c:pt>
                <c:pt idx="4">
                  <c:v>3.1648580947405764</c:v>
                </c:pt>
                <c:pt idx="5">
                  <c:v>3.1702142939411013</c:v>
                </c:pt>
                <c:pt idx="6">
                  <c:v>3.1797837449572519</c:v>
                </c:pt>
                <c:pt idx="7">
                  <c:v>3.1829533197185311</c:v>
                </c:pt>
                <c:pt idx="8">
                  <c:v>3.1986522292616346</c:v>
                </c:pt>
                <c:pt idx="9">
                  <c:v>3.1882137211177115</c:v>
                </c:pt>
                <c:pt idx="10">
                  <c:v>3.1776651000969669</c:v>
                </c:pt>
                <c:pt idx="11">
                  <c:v>3.1723487664697338</c:v>
                </c:pt>
                <c:pt idx="12">
                  <c:v>3.1680752556923522</c:v>
                </c:pt>
                <c:pt idx="13">
                  <c:v>3.1734142966717722</c:v>
                </c:pt>
                <c:pt idx="14">
                  <c:v>3.1808413865153877</c:v>
                </c:pt>
                <c:pt idx="15">
                  <c:v>3.2007269188024954</c:v>
                </c:pt>
                <c:pt idx="16">
                  <c:v>3.213085469506292</c:v>
                </c:pt>
                <c:pt idx="17">
                  <c:v>3.2181901258179755</c:v>
                </c:pt>
                <c:pt idx="18">
                  <c:v>3.2453138378171182</c:v>
                </c:pt>
                <c:pt idx="19">
                  <c:v>3.2649415532975592</c:v>
                </c:pt>
                <c:pt idx="20">
                  <c:v>3.2993288956070348</c:v>
                </c:pt>
                <c:pt idx="21">
                  <c:v>3.3021418369836497</c:v>
                </c:pt>
                <c:pt idx="22">
                  <c:v>3.3114615689324518</c:v>
                </c:pt>
                <c:pt idx="23">
                  <c:v>3.2898948633736764</c:v>
                </c:pt>
                <c:pt idx="24">
                  <c:v>3.3316642762499717</c:v>
                </c:pt>
                <c:pt idx="25">
                  <c:v>3.3550256261631453</c:v>
                </c:pt>
                <c:pt idx="26">
                  <c:v>3.3576863816131719</c:v>
                </c:pt>
                <c:pt idx="27">
                  <c:v>3.3830484755964503</c:v>
                </c:pt>
                <c:pt idx="28">
                  <c:v>3.4035620154295532</c:v>
                </c:pt>
                <c:pt idx="29">
                  <c:v>3.4482344554811459</c:v>
                </c:pt>
                <c:pt idx="30">
                  <c:v>3.457896366392883</c:v>
                </c:pt>
                <c:pt idx="31">
                  <c:v>3.4417409261705978</c:v>
                </c:pt>
                <c:pt idx="32">
                  <c:v>3.4425549270295446</c:v>
                </c:pt>
                <c:pt idx="33">
                  <c:v>3.4401109339596667</c:v>
                </c:pt>
                <c:pt idx="34">
                  <c:v>3.4360242915742143</c:v>
                </c:pt>
                <c:pt idx="35">
                  <c:v>3.4044076814418966</c:v>
                </c:pt>
                <c:pt idx="36">
                  <c:v>3.42945072640756</c:v>
                </c:pt>
                <c:pt idx="37">
                  <c:v>3.4586973275890878</c:v>
                </c:pt>
                <c:pt idx="38">
                  <c:v>3.455489626362318</c:v>
                </c:pt>
                <c:pt idx="39">
                  <c:v>3.457896366392883</c:v>
                </c:pt>
                <c:pt idx="40">
                  <c:v>3.4800842813682449</c:v>
                </c:pt>
                <c:pt idx="41">
                  <c:v>3.4730059977846488</c:v>
                </c:pt>
                <c:pt idx="42">
                  <c:v>3.4730059977846488</c:v>
                </c:pt>
                <c:pt idx="43">
                  <c:v>3.4722164201676313</c:v>
                </c:pt>
                <c:pt idx="44">
                  <c:v>3.4964080017799537</c:v>
                </c:pt>
                <c:pt idx="45">
                  <c:v>3.4971787147275455</c:v>
                </c:pt>
                <c:pt idx="46">
                  <c:v>3.4871128147928303</c:v>
                </c:pt>
                <c:pt idx="47">
                  <c:v>3.4594976477598567</c:v>
                </c:pt>
                <c:pt idx="48">
                  <c:v>3.4618947723595781</c:v>
                </c:pt>
                <c:pt idx="49">
                  <c:v>3.4562925168109082</c:v>
                </c:pt>
                <c:pt idx="50">
                  <c:v>3.4490431898559981</c:v>
                </c:pt>
                <c:pt idx="51">
                  <c:v>3.4594976477598571</c:v>
                </c:pt>
                <c:pt idx="52">
                  <c:v>3.4682591534284297</c:v>
                </c:pt>
                <c:pt idx="53">
                  <c:v>3.4722164201676318</c:v>
                </c:pt>
                <c:pt idx="54">
                  <c:v>3.4800842813682453</c:v>
                </c:pt>
                <c:pt idx="55">
                  <c:v>3.4917712083101526</c:v>
                </c:pt>
                <c:pt idx="56">
                  <c:v>3.5048533494806544</c:v>
                </c:pt>
                <c:pt idx="57">
                  <c:v>3.5101907620753749</c:v>
                </c:pt>
                <c:pt idx="58">
                  <c:v>3.4855551820791466</c:v>
                </c:pt>
                <c:pt idx="59">
                  <c:v>3.4658772547238961</c:v>
                </c:pt>
                <c:pt idx="60">
                  <c:v>3.4797801598928872</c:v>
                </c:pt>
                <c:pt idx="61">
                  <c:v>3.4973759217832669</c:v>
                </c:pt>
                <c:pt idx="62">
                  <c:v>3.5127608406227462</c:v>
                </c:pt>
                <c:pt idx="63">
                  <c:v>3.5127608406227462</c:v>
                </c:pt>
                <c:pt idx="64">
                  <c:v>3.5079784307425315</c:v>
                </c:pt>
                <c:pt idx="65">
                  <c:v>3.5012443985611874</c:v>
                </c:pt>
                <c:pt idx="66">
                  <c:v>3.5031730394675931</c:v>
                </c:pt>
                <c:pt idx="67">
                  <c:v>3.4817506038801858</c:v>
                </c:pt>
                <c:pt idx="68">
                  <c:v>3.4708647962349346</c:v>
                </c:pt>
                <c:pt idx="69">
                  <c:v>3.4758275855770639</c:v>
                </c:pt>
                <c:pt idx="70">
                  <c:v>3.471859326401443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352496"/>
        <c:axId val="2130344336"/>
      </c:scatterChart>
      <c:valAx>
        <c:axId val="2130352496"/>
        <c:scaling>
          <c:orientation val="minMax"/>
          <c:max val="3.05"/>
          <c:min val="2.299999999999999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4336"/>
        <c:crosses val="autoZero"/>
        <c:crossBetween val="midCat"/>
      </c:valAx>
      <c:valAx>
        <c:axId val="2130344336"/>
        <c:scaling>
          <c:orientation val="minMax"/>
          <c:max val="3.7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2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II.5.D.1. Precios VS Oferta de dinero, 1934-1982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688670166229223"/>
                  <c:y val="0.142538276465441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'IPC-VS-M'!$H$41:$H$616</c:f>
              <c:numCache>
                <c:formatCode>0.0</c:formatCode>
                <c:ptCount val="576"/>
                <c:pt idx="0">
                  <c:v>2.3316187489467692</c:v>
                </c:pt>
                <c:pt idx="1">
                  <c:v>2.3458254683785822</c:v>
                </c:pt>
                <c:pt idx="2">
                  <c:v>2.3558236289579346</c:v>
                </c:pt>
                <c:pt idx="3">
                  <c:v>2.4701357328160709</c:v>
                </c:pt>
                <c:pt idx="4">
                  <c:v>2.4152433703002472</c:v>
                </c:pt>
                <c:pt idx="5">
                  <c:v>2.4183034032883461</c:v>
                </c:pt>
                <c:pt idx="6">
                  <c:v>2.36629094310209</c:v>
                </c:pt>
                <c:pt idx="7">
                  <c:v>2.3596426139317246</c:v>
                </c:pt>
                <c:pt idx="8">
                  <c:v>2.3672371064804629</c:v>
                </c:pt>
                <c:pt idx="9">
                  <c:v>2.3666695158872284</c:v>
                </c:pt>
                <c:pt idx="10">
                  <c:v>2.379643280638394</c:v>
                </c:pt>
                <c:pt idx="11">
                  <c:v>2.3841167270546908</c:v>
                </c:pt>
                <c:pt idx="12">
                  <c:v>2.3891255493251022</c:v>
                </c:pt>
                <c:pt idx="13">
                  <c:v>2.4038208909272178</c:v>
                </c:pt>
                <c:pt idx="14">
                  <c:v>2.4038208909272178</c:v>
                </c:pt>
                <c:pt idx="15">
                  <c:v>2.4477016599537977</c:v>
                </c:pt>
                <c:pt idx="16">
                  <c:v>2.456389811911436</c:v>
                </c:pt>
                <c:pt idx="17">
                  <c:v>2.4754118917666998</c:v>
                </c:pt>
                <c:pt idx="18">
                  <c:v>2.4885655384136625</c:v>
                </c:pt>
                <c:pt idx="19">
                  <c:v>2.5045206716231632</c:v>
                </c:pt>
                <c:pt idx="20">
                  <c:v>2.5593772718840344</c:v>
                </c:pt>
                <c:pt idx="21">
                  <c:v>2.5393561097072568</c:v>
                </c:pt>
                <c:pt idx="22">
                  <c:v>2.5562508038066021</c:v>
                </c:pt>
                <c:pt idx="23">
                  <c:v>2.5879946093583124</c:v>
                </c:pt>
                <c:pt idx="24">
                  <c:v>2.5676154470216601</c:v>
                </c:pt>
                <c:pt idx="25">
                  <c:v>2.5873877211588323</c:v>
                </c:pt>
                <c:pt idx="26">
                  <c:v>2.6051378863447501</c:v>
                </c:pt>
                <c:pt idx="27">
                  <c:v>2.633942228948488</c:v>
                </c:pt>
                <c:pt idx="28">
                  <c:v>2.651603683070785</c:v>
                </c:pt>
                <c:pt idx="29">
                  <c:v>2.6530259561024612</c:v>
                </c:pt>
                <c:pt idx="30">
                  <c:v>2.6657361964107942</c:v>
                </c:pt>
                <c:pt idx="31">
                  <c:v>2.6589775111504212</c:v>
                </c:pt>
                <c:pt idx="32">
                  <c:v>2.6521728350497233</c:v>
                </c:pt>
                <c:pt idx="33">
                  <c:v>2.6460374087974632</c:v>
                </c:pt>
                <c:pt idx="34">
                  <c:v>2.6335075408303634</c:v>
                </c:pt>
                <c:pt idx="35">
                  <c:v>2.5969036905578311</c:v>
                </c:pt>
                <c:pt idx="36">
                  <c:v>2.5858688873310105</c:v>
                </c:pt>
                <c:pt idx="37">
                  <c:v>2.5850218955077517</c:v>
                </c:pt>
                <c:pt idx="38">
                  <c:v>2.549022613945044</c:v>
                </c:pt>
                <c:pt idx="39">
                  <c:v>2.5529574580870507</c:v>
                </c:pt>
                <c:pt idx="40">
                  <c:v>2.5760703157476557</c:v>
                </c:pt>
                <c:pt idx="41">
                  <c:v>2.5943643898864477</c:v>
                </c:pt>
                <c:pt idx="42">
                  <c:v>2.6341855717849807</c:v>
                </c:pt>
                <c:pt idx="43">
                  <c:v>2.6322052439343895</c:v>
                </c:pt>
                <c:pt idx="44">
                  <c:v>2.6264843853841389</c:v>
                </c:pt>
                <c:pt idx="45">
                  <c:v>2.6508234185955946</c:v>
                </c:pt>
                <c:pt idx="46">
                  <c:v>2.6733871784282974</c:v>
                </c:pt>
                <c:pt idx="47">
                  <c:v>2.7060304064345386</c:v>
                </c:pt>
                <c:pt idx="48">
                  <c:v>2.7130149882208139</c:v>
                </c:pt>
                <c:pt idx="49">
                  <c:v>2.7379981129796498</c:v>
                </c:pt>
                <c:pt idx="50">
                  <c:v>2.753670993861943</c:v>
                </c:pt>
                <c:pt idx="51">
                  <c:v>2.7668215185176237</c:v>
                </c:pt>
                <c:pt idx="52">
                  <c:v>2.7747806281851921</c:v>
                </c:pt>
                <c:pt idx="53">
                  <c:v>2.7786738827103643</c:v>
                </c:pt>
                <c:pt idx="54">
                  <c:v>2.7977930249932497</c:v>
                </c:pt>
                <c:pt idx="55">
                  <c:v>2.8036782798418054</c:v>
                </c:pt>
                <c:pt idx="56">
                  <c:v>2.7976700464528501</c:v>
                </c:pt>
                <c:pt idx="57">
                  <c:v>2.8534668975386746</c:v>
                </c:pt>
                <c:pt idx="58">
                  <c:v>2.8582729646038967</c:v>
                </c:pt>
                <c:pt idx="59">
                  <c:v>2.8744625368741752</c:v>
                </c:pt>
                <c:pt idx="60">
                  <c:v>2.8751456747807373</c:v>
                </c:pt>
                <c:pt idx="61">
                  <c:v>2.8553749158590684</c:v>
                </c:pt>
                <c:pt idx="62">
                  <c:v>2.8605853716928138</c:v>
                </c:pt>
                <c:pt idx="63">
                  <c:v>2.8411106730681595</c:v>
                </c:pt>
                <c:pt idx="64">
                  <c:v>2.8508371222791533</c:v>
                </c:pt>
                <c:pt idx="65">
                  <c:v>2.8955373011970602</c:v>
                </c:pt>
                <c:pt idx="66">
                  <c:v>2.9034240402162377</c:v>
                </c:pt>
                <c:pt idx="67">
                  <c:v>2.8948679571292324</c:v>
                </c:pt>
                <c:pt idx="68">
                  <c:v>2.8970973639159623</c:v>
                </c:pt>
                <c:pt idx="69">
                  <c:v>2.9487413372605249</c:v>
                </c:pt>
                <c:pt idx="70">
                  <c:v>3.0135309635926673</c:v>
                </c:pt>
                <c:pt idx="71">
                  <c:v>3.0683907349341495</c:v>
                </c:pt>
                <c:pt idx="72">
                  <c:v>3.0743770964651582</c:v>
                </c:pt>
                <c:pt idx="73">
                  <c:v>3.1006084104181375</c:v>
                </c:pt>
                <c:pt idx="74">
                  <c:v>3.1117201377382382</c:v>
                </c:pt>
                <c:pt idx="75">
                  <c:v>3.1340192894080818</c:v>
                </c:pt>
                <c:pt idx="76">
                  <c:v>3.15892188205112</c:v>
                </c:pt>
                <c:pt idx="77">
                  <c:v>3.1748201977808805</c:v>
                </c:pt>
                <c:pt idx="78">
                  <c:v>3.1814613890179433</c:v>
                </c:pt>
                <c:pt idx="79">
                  <c:v>3.1892233943534323</c:v>
                </c:pt>
                <c:pt idx="80">
                  <c:v>3.200631305125663</c:v>
                </c:pt>
                <c:pt idx="81">
                  <c:v>3.2196826018381408</c:v>
                </c:pt>
                <c:pt idx="82">
                  <c:v>3.224188563758847</c:v>
                </c:pt>
                <c:pt idx="83">
                  <c:v>3.2490847992715977</c:v>
                </c:pt>
                <c:pt idx="84">
                  <c:v>3.2516656476911914</c:v>
                </c:pt>
                <c:pt idx="85">
                  <c:v>3.2673969186741099</c:v>
                </c:pt>
                <c:pt idx="86">
                  <c:v>3.2900508711177765</c:v>
                </c:pt>
                <c:pt idx="87">
                  <c:v>3.3102491436689978</c:v>
                </c:pt>
                <c:pt idx="88">
                  <c:v>3.3262923368963988</c:v>
                </c:pt>
                <c:pt idx="89">
                  <c:v>3.3488698950918723</c:v>
                </c:pt>
                <c:pt idx="90">
                  <c:v>3.377995116117896</c:v>
                </c:pt>
                <c:pt idx="91">
                  <c:v>3.409502854723216</c:v>
                </c:pt>
                <c:pt idx="92">
                  <c:v>3.4375866444163652</c:v>
                </c:pt>
                <c:pt idx="93">
                  <c:v>3.4715703424466322</c:v>
                </c:pt>
                <c:pt idx="94">
                  <c:v>3.517783994479684</c:v>
                </c:pt>
                <c:pt idx="95">
                  <c:v>3.584885594506797</c:v>
                </c:pt>
                <c:pt idx="96">
                  <c:v>3.6024182229268162</c:v>
                </c:pt>
                <c:pt idx="97">
                  <c:v>3.6464251083935899</c:v>
                </c:pt>
                <c:pt idx="98">
                  <c:v>3.6865057755670376</c:v>
                </c:pt>
                <c:pt idx="99">
                  <c:v>3.7570716284806536</c:v>
                </c:pt>
                <c:pt idx="100">
                  <c:v>3.8125192182583181</c:v>
                </c:pt>
                <c:pt idx="101">
                  <c:v>3.8356525888704547</c:v>
                </c:pt>
                <c:pt idx="102">
                  <c:v>3.8619608461751893</c:v>
                </c:pt>
                <c:pt idx="103">
                  <c:v>3.8859391915060848</c:v>
                </c:pt>
                <c:pt idx="104">
                  <c:v>3.9009041147544044</c:v>
                </c:pt>
                <c:pt idx="105">
                  <c:v>3.920941950895521</c:v>
                </c:pt>
                <c:pt idx="106">
                  <c:v>3.9561947344078594</c:v>
                </c:pt>
                <c:pt idx="107">
                  <c:v>4.0051295704139172</c:v>
                </c:pt>
                <c:pt idx="108">
                  <c:v>4.0192582759515441</c:v>
                </c:pt>
                <c:pt idx="109">
                  <c:v>4.0529422944525582</c:v>
                </c:pt>
                <c:pt idx="110">
                  <c:v>4.0615820459942666</c:v>
                </c:pt>
                <c:pt idx="111">
                  <c:v>4.073548705759614</c:v>
                </c:pt>
                <c:pt idx="112">
                  <c:v>4.0826065839004739</c:v>
                </c:pt>
                <c:pt idx="113">
                  <c:v>4.0991420217295849</c:v>
                </c:pt>
                <c:pt idx="114">
                  <c:v>4.1054476125423722</c:v>
                </c:pt>
                <c:pt idx="115">
                  <c:v>4.1184710585761541</c:v>
                </c:pt>
                <c:pt idx="116">
                  <c:v>4.1410571633173872</c:v>
                </c:pt>
                <c:pt idx="117">
                  <c:v>4.165124912429488</c:v>
                </c:pt>
                <c:pt idx="118">
                  <c:v>4.1803914351275395</c:v>
                </c:pt>
                <c:pt idx="119">
                  <c:v>4.2139195524839703</c:v>
                </c:pt>
                <c:pt idx="120">
                  <c:v>4.2241023654629837</c:v>
                </c:pt>
                <c:pt idx="121">
                  <c:v>4.2478897318885638</c:v>
                </c:pt>
                <c:pt idx="122">
                  <c:v>4.2677653112052498</c:v>
                </c:pt>
                <c:pt idx="123">
                  <c:v>4.279626712849157</c:v>
                </c:pt>
                <c:pt idx="124">
                  <c:v>4.304026918708546</c:v>
                </c:pt>
                <c:pt idx="125">
                  <c:v>4.3227205666094033</c:v>
                </c:pt>
                <c:pt idx="126">
                  <c:v>4.3436953563646066</c:v>
                </c:pt>
                <c:pt idx="127">
                  <c:v>4.3552902178271662</c:v>
                </c:pt>
                <c:pt idx="128">
                  <c:v>4.2228610471419241</c:v>
                </c:pt>
                <c:pt idx="129">
                  <c:v>4.2448277386243785</c:v>
                </c:pt>
                <c:pt idx="130">
                  <c:v>4.2538423871744184</c:v>
                </c:pt>
                <c:pt idx="131">
                  <c:v>4.2830576307067805</c:v>
                </c:pt>
                <c:pt idx="132">
                  <c:v>4.293225190698398</c:v>
                </c:pt>
                <c:pt idx="133">
                  <c:v>4.2923151596118085</c:v>
                </c:pt>
                <c:pt idx="134">
                  <c:v>4.297351289966941</c:v>
                </c:pt>
                <c:pt idx="135">
                  <c:v>4.292259979586964</c:v>
                </c:pt>
                <c:pt idx="136">
                  <c:v>4.2800457482358425</c:v>
                </c:pt>
                <c:pt idx="137">
                  <c:v>4.2551031323270854</c:v>
                </c:pt>
                <c:pt idx="138">
                  <c:v>4.2479185740211527</c:v>
                </c:pt>
                <c:pt idx="139">
                  <c:v>4.2452905275141353</c:v>
                </c:pt>
                <c:pt idx="140">
                  <c:v>4.2371897907370384</c:v>
                </c:pt>
                <c:pt idx="141">
                  <c:v>4.2382969846964791</c:v>
                </c:pt>
                <c:pt idx="142">
                  <c:v>4.2480050954280451</c:v>
                </c:pt>
                <c:pt idx="143">
                  <c:v>4.2624922933741871</c:v>
                </c:pt>
                <c:pt idx="144">
                  <c:v>4.2532401070959844</c:v>
                </c:pt>
                <c:pt idx="145">
                  <c:v>4.249474815149096</c:v>
                </c:pt>
                <c:pt idx="146">
                  <c:v>4.2425975666719831</c:v>
                </c:pt>
                <c:pt idx="147">
                  <c:v>4.2267571559664896</c:v>
                </c:pt>
                <c:pt idx="148">
                  <c:v>4.2294342974386341</c:v>
                </c:pt>
                <c:pt idx="149">
                  <c:v>4.2296693081620802</c:v>
                </c:pt>
                <c:pt idx="150">
                  <c:v>4.2129642429806227</c:v>
                </c:pt>
                <c:pt idx="151">
                  <c:v>4.2137703455187125</c:v>
                </c:pt>
                <c:pt idx="152">
                  <c:v>4.2139493912056825</c:v>
                </c:pt>
                <c:pt idx="153">
                  <c:v>4.2315474083120943</c:v>
                </c:pt>
                <c:pt idx="154">
                  <c:v>4.2364898781975304</c:v>
                </c:pt>
                <c:pt idx="155">
                  <c:v>4.2553035589501382</c:v>
                </c:pt>
                <c:pt idx="156">
                  <c:v>4.2399845523814506</c:v>
                </c:pt>
                <c:pt idx="157">
                  <c:v>4.2462443537299572</c:v>
                </c:pt>
                <c:pt idx="158">
                  <c:v>4.247081814252212</c:v>
                </c:pt>
                <c:pt idx="159">
                  <c:v>4.2590755308462791</c:v>
                </c:pt>
                <c:pt idx="160">
                  <c:v>4.2654724139330238</c:v>
                </c:pt>
                <c:pt idx="161">
                  <c:v>4.2743598565782612</c:v>
                </c:pt>
                <c:pt idx="162">
                  <c:v>4.2892480539620941</c:v>
                </c:pt>
                <c:pt idx="163">
                  <c:v>4.3184024116073703</c:v>
                </c:pt>
                <c:pt idx="164">
                  <c:v>4.3218637832428461</c:v>
                </c:pt>
                <c:pt idx="165">
                  <c:v>4.3209794558769197</c:v>
                </c:pt>
                <c:pt idx="166">
                  <c:v>4.3478536927477949</c:v>
                </c:pt>
                <c:pt idx="167">
                  <c:v>4.3893894944577188</c:v>
                </c:pt>
                <c:pt idx="168">
                  <c:v>4.3829342130148055</c:v>
                </c:pt>
                <c:pt idx="169">
                  <c:v>4.3754473306127055</c:v>
                </c:pt>
                <c:pt idx="170">
                  <c:v>4.3774763462220703</c:v>
                </c:pt>
                <c:pt idx="171">
                  <c:v>4.375904218200926</c:v>
                </c:pt>
                <c:pt idx="172">
                  <c:v>4.3632631162274684</c:v>
                </c:pt>
                <c:pt idx="173">
                  <c:v>4.3799815667390067</c:v>
                </c:pt>
                <c:pt idx="174">
                  <c:v>4.3826065714013902</c:v>
                </c:pt>
                <c:pt idx="175">
                  <c:v>4.3902403879471681</c:v>
                </c:pt>
                <c:pt idx="176">
                  <c:v>4.4501245672160072</c:v>
                </c:pt>
                <c:pt idx="177">
                  <c:v>4.4171179544851515</c:v>
                </c:pt>
                <c:pt idx="178">
                  <c:v>4.4460400860857412</c:v>
                </c:pt>
                <c:pt idx="179">
                  <c:v>4.5002579601122825</c:v>
                </c:pt>
                <c:pt idx="180">
                  <c:v>4.5022951450252942</c:v>
                </c:pt>
                <c:pt idx="181">
                  <c:v>4.5098922897627274</c:v>
                </c:pt>
                <c:pt idx="182">
                  <c:v>4.5130832160653354</c:v>
                </c:pt>
                <c:pt idx="183">
                  <c:v>4.5146748690673721</c:v>
                </c:pt>
                <c:pt idx="184">
                  <c:v>4.5197643870764335</c:v>
                </c:pt>
                <c:pt idx="185">
                  <c:v>4.5283423078982041</c:v>
                </c:pt>
                <c:pt idx="186">
                  <c:v>4.5743531267750104</c:v>
                </c:pt>
                <c:pt idx="187">
                  <c:v>4.6419355372961348</c:v>
                </c:pt>
                <c:pt idx="188">
                  <c:v>4.6618655296646363</c:v>
                </c:pt>
                <c:pt idx="189">
                  <c:v>4.6915255770831239</c:v>
                </c:pt>
                <c:pt idx="190">
                  <c:v>4.7275877887175062</c:v>
                </c:pt>
                <c:pt idx="191">
                  <c:v>4.8154508964057801</c:v>
                </c:pt>
                <c:pt idx="192">
                  <c:v>4.8523959153821989</c:v>
                </c:pt>
                <c:pt idx="193">
                  <c:v>4.8686048403192697</c:v>
                </c:pt>
                <c:pt idx="194">
                  <c:v>4.8673947498802548</c:v>
                </c:pt>
                <c:pt idx="195">
                  <c:v>4.8421959473212004</c:v>
                </c:pt>
                <c:pt idx="196">
                  <c:v>4.8236215516851537</c:v>
                </c:pt>
                <c:pt idx="197">
                  <c:v>4.8187768802790805</c:v>
                </c:pt>
                <c:pt idx="198">
                  <c:v>4.8259865763567609</c:v>
                </c:pt>
                <c:pt idx="199">
                  <c:v>4.8504558057805323</c:v>
                </c:pt>
                <c:pt idx="200">
                  <c:v>4.8773267906544602</c:v>
                </c:pt>
                <c:pt idx="201">
                  <c:v>4.880273476233012</c:v>
                </c:pt>
                <c:pt idx="202">
                  <c:v>4.9010059723873818</c:v>
                </c:pt>
                <c:pt idx="203">
                  <c:v>4.9214938344032566</c:v>
                </c:pt>
                <c:pt idx="204">
                  <c:v>4.912734999319353</c:v>
                </c:pt>
                <c:pt idx="205">
                  <c:v>4.8984208653642138</c:v>
                </c:pt>
                <c:pt idx="206">
                  <c:v>4.8932153886260323</c:v>
                </c:pt>
                <c:pt idx="207">
                  <c:v>4.8715309240121858</c:v>
                </c:pt>
                <c:pt idx="208">
                  <c:v>4.8484802857740066</c:v>
                </c:pt>
                <c:pt idx="209">
                  <c:v>4.8359679844877483</c:v>
                </c:pt>
                <c:pt idx="210">
                  <c:v>4.8334980157906893</c:v>
                </c:pt>
                <c:pt idx="211">
                  <c:v>4.8530732781043167</c:v>
                </c:pt>
                <c:pt idx="212">
                  <c:v>4.8698444394677285</c:v>
                </c:pt>
                <c:pt idx="213">
                  <c:v>4.8849518831027785</c:v>
                </c:pt>
                <c:pt idx="214">
                  <c:v>4.9247385645681456</c:v>
                </c:pt>
                <c:pt idx="215">
                  <c:v>4.9615626041444667</c:v>
                </c:pt>
                <c:pt idx="216">
                  <c:v>4.9595402157648545</c:v>
                </c:pt>
                <c:pt idx="217">
                  <c:v>4.9674649026026287</c:v>
                </c:pt>
                <c:pt idx="218">
                  <c:v>4.9753969555225321</c:v>
                </c:pt>
                <c:pt idx="219">
                  <c:v>4.9561367778467957</c:v>
                </c:pt>
                <c:pt idx="220">
                  <c:v>4.9571874069010438</c:v>
                </c:pt>
                <c:pt idx="221">
                  <c:v>4.9574002377651603</c:v>
                </c:pt>
                <c:pt idx="222">
                  <c:v>4.9619722404920017</c:v>
                </c:pt>
                <c:pt idx="223">
                  <c:v>4.9590162737263457</c:v>
                </c:pt>
                <c:pt idx="224">
                  <c:v>4.9647082588969367</c:v>
                </c:pt>
                <c:pt idx="225">
                  <c:v>4.9816200621458018</c:v>
                </c:pt>
                <c:pt idx="226">
                  <c:v>5.0054023633191198</c:v>
                </c:pt>
                <c:pt idx="227">
                  <c:v>5.0395644104152959</c:v>
                </c:pt>
                <c:pt idx="228">
                  <c:v>5.0307438350216911</c:v>
                </c:pt>
                <c:pt idx="229">
                  <c:v>5.0411183108213313</c:v>
                </c:pt>
                <c:pt idx="230">
                  <c:v>5.0298601223158776</c:v>
                </c:pt>
                <c:pt idx="231">
                  <c:v>4.9990946490541655</c:v>
                </c:pt>
                <c:pt idx="232">
                  <c:v>5.0099355605047151</c:v>
                </c:pt>
                <c:pt idx="233">
                  <c:v>4.9950312656782199</c:v>
                </c:pt>
                <c:pt idx="234">
                  <c:v>5.0265690152393265</c:v>
                </c:pt>
                <c:pt idx="235">
                  <c:v>5.0676038713669822</c:v>
                </c:pt>
                <c:pt idx="236">
                  <c:v>5.085636445017129</c:v>
                </c:pt>
                <c:pt idx="237">
                  <c:v>5.1045626609412231</c:v>
                </c:pt>
                <c:pt idx="238">
                  <c:v>5.1141903067219721</c:v>
                </c:pt>
                <c:pt idx="239">
                  <c:v>5.1705917557590144</c:v>
                </c:pt>
                <c:pt idx="240">
                  <c:v>5.1701560558805388</c:v>
                </c:pt>
                <c:pt idx="241">
                  <c:v>5.1974530501232774</c:v>
                </c:pt>
                <c:pt idx="242">
                  <c:v>5.1997715298831002</c:v>
                </c:pt>
                <c:pt idx="243">
                  <c:v>5.2117131265656322</c:v>
                </c:pt>
                <c:pt idx="244">
                  <c:v>5.2144048590836904</c:v>
                </c:pt>
                <c:pt idx="245">
                  <c:v>5.2380848692128215</c:v>
                </c:pt>
                <c:pt idx="246">
                  <c:v>5.2548730572912365</c:v>
                </c:pt>
                <c:pt idx="247">
                  <c:v>5.284552769005388</c:v>
                </c:pt>
                <c:pt idx="248">
                  <c:v>5.2607458173925776</c:v>
                </c:pt>
                <c:pt idx="249">
                  <c:v>5.2816025819668768</c:v>
                </c:pt>
                <c:pt idx="250">
                  <c:v>5.3098427036405482</c:v>
                </c:pt>
                <c:pt idx="251">
                  <c:v>5.3575547092989346</c:v>
                </c:pt>
                <c:pt idx="252">
                  <c:v>5.3476070408237222</c:v>
                </c:pt>
                <c:pt idx="253">
                  <c:v>5.3592363000806769</c:v>
                </c:pt>
                <c:pt idx="254">
                  <c:v>5.3460789070116892</c:v>
                </c:pt>
                <c:pt idx="255">
                  <c:v>5.3381606740779315</c:v>
                </c:pt>
                <c:pt idx="256">
                  <c:v>5.3279682369239829</c:v>
                </c:pt>
                <c:pt idx="257">
                  <c:v>5.3330871852385906</c:v>
                </c:pt>
                <c:pt idx="258">
                  <c:v>5.3426199794908102</c:v>
                </c:pt>
                <c:pt idx="259">
                  <c:v>5.3638107131716319</c:v>
                </c:pt>
                <c:pt idx="260">
                  <c:v>5.3632152359452174</c:v>
                </c:pt>
                <c:pt idx="261">
                  <c:v>5.3820689635302443</c:v>
                </c:pt>
                <c:pt idx="262">
                  <c:v>5.4121377590344153</c:v>
                </c:pt>
                <c:pt idx="263">
                  <c:v>5.4634931750372022</c:v>
                </c:pt>
                <c:pt idx="264">
                  <c:v>5.440471434454361</c:v>
                </c:pt>
                <c:pt idx="265">
                  <c:v>5.4393680875237456</c:v>
                </c:pt>
                <c:pt idx="266">
                  <c:v>5.4283557306170858</c:v>
                </c:pt>
                <c:pt idx="267">
                  <c:v>5.4265469468853276</c:v>
                </c:pt>
                <c:pt idx="268">
                  <c:v>5.4290376081977794</c:v>
                </c:pt>
                <c:pt idx="269">
                  <c:v>5.4370172298696389</c:v>
                </c:pt>
                <c:pt idx="270">
                  <c:v>5.453747062053397</c:v>
                </c:pt>
                <c:pt idx="271">
                  <c:v>5.4615241143275446</c:v>
                </c:pt>
                <c:pt idx="272">
                  <c:v>5.4536347815939656</c:v>
                </c:pt>
                <c:pt idx="273">
                  <c:v>5.4623978284387862</c:v>
                </c:pt>
                <c:pt idx="274">
                  <c:v>5.4781556839233838</c:v>
                </c:pt>
                <c:pt idx="275">
                  <c:v>5.5297717270883657</c:v>
                </c:pt>
                <c:pt idx="276">
                  <c:v>5.5067691786430482</c:v>
                </c:pt>
                <c:pt idx="277">
                  <c:v>5.5177332361474916</c:v>
                </c:pt>
                <c:pt idx="278">
                  <c:v>5.4996839457349251</c:v>
                </c:pt>
                <c:pt idx="279">
                  <c:v>5.4975948401111427</c:v>
                </c:pt>
                <c:pt idx="280">
                  <c:v>5.4898528017142691</c:v>
                </c:pt>
                <c:pt idx="281">
                  <c:v>5.4988174553379521</c:v>
                </c:pt>
                <c:pt idx="282">
                  <c:v>5.5093621953145711</c:v>
                </c:pt>
                <c:pt idx="283">
                  <c:v>5.5156165929522221</c:v>
                </c:pt>
                <c:pt idx="284">
                  <c:v>5.5120625734581541</c:v>
                </c:pt>
                <c:pt idx="285">
                  <c:v>5.5264845976382917</c:v>
                </c:pt>
                <c:pt idx="286">
                  <c:v>5.5450150649730761</c:v>
                </c:pt>
                <c:pt idx="287">
                  <c:v>5.5988104884194216</c:v>
                </c:pt>
                <c:pt idx="288">
                  <c:v>5.5792804887510723</c:v>
                </c:pt>
                <c:pt idx="289">
                  <c:v>5.5828619556564218</c:v>
                </c:pt>
                <c:pt idx="290">
                  <c:v>5.5992884713406337</c:v>
                </c:pt>
                <c:pt idx="291">
                  <c:v>5.6069423384092634</c:v>
                </c:pt>
                <c:pt idx="292">
                  <c:v>5.6091406213777812</c:v>
                </c:pt>
                <c:pt idx="293">
                  <c:v>5.6235205922168188</c:v>
                </c:pt>
                <c:pt idx="294">
                  <c:v>5.6362873855795614</c:v>
                </c:pt>
                <c:pt idx="295">
                  <c:v>5.6536071708326485</c:v>
                </c:pt>
                <c:pt idx="296">
                  <c:v>5.6426923994968439</c:v>
                </c:pt>
                <c:pt idx="297">
                  <c:v>5.6506112587524324</c:v>
                </c:pt>
                <c:pt idx="298">
                  <c:v>5.684839042310954</c:v>
                </c:pt>
                <c:pt idx="299">
                  <c:v>5.7411635276729855</c:v>
                </c:pt>
                <c:pt idx="300">
                  <c:v>5.7174099400552025</c:v>
                </c:pt>
                <c:pt idx="301">
                  <c:v>5.7257679609932923</c:v>
                </c:pt>
                <c:pt idx="302">
                  <c:v>5.7128147379702581</c:v>
                </c:pt>
                <c:pt idx="303">
                  <c:v>5.7283569677094635</c:v>
                </c:pt>
                <c:pt idx="304">
                  <c:v>5.7332668326339356</c:v>
                </c:pt>
                <c:pt idx="305">
                  <c:v>5.7324959434600693</c:v>
                </c:pt>
                <c:pt idx="306">
                  <c:v>5.7356801815752005</c:v>
                </c:pt>
                <c:pt idx="307">
                  <c:v>5.7520280166357969</c:v>
                </c:pt>
                <c:pt idx="308">
                  <c:v>5.7555723500584381</c:v>
                </c:pt>
                <c:pt idx="309">
                  <c:v>5.7616210893553133</c:v>
                </c:pt>
                <c:pt idx="310">
                  <c:v>5.7817369539540833</c:v>
                </c:pt>
                <c:pt idx="311">
                  <c:v>5.8312278236257731</c:v>
                </c:pt>
                <c:pt idx="312">
                  <c:v>5.8069493026467285</c:v>
                </c:pt>
                <c:pt idx="313">
                  <c:v>5.8086283300541171</c:v>
                </c:pt>
                <c:pt idx="314">
                  <c:v>5.8065366912964897</c:v>
                </c:pt>
                <c:pt idx="315">
                  <c:v>5.8106188982046421</c:v>
                </c:pt>
                <c:pt idx="316">
                  <c:v>5.7846071450960261</c:v>
                </c:pt>
                <c:pt idx="317">
                  <c:v>5.7875247933500678</c:v>
                </c:pt>
                <c:pt idx="318">
                  <c:v>5.7878340232464041</c:v>
                </c:pt>
                <c:pt idx="319">
                  <c:v>5.7978567796771951</c:v>
                </c:pt>
                <c:pt idx="320">
                  <c:v>5.7943980115722518</c:v>
                </c:pt>
                <c:pt idx="321">
                  <c:v>5.8074223825878644</c:v>
                </c:pt>
                <c:pt idx="322">
                  <c:v>5.8287378858327301</c:v>
                </c:pt>
                <c:pt idx="323">
                  <c:v>5.8953651132288618</c:v>
                </c:pt>
                <c:pt idx="324">
                  <c:v>5.873605842729229</c:v>
                </c:pt>
                <c:pt idx="325">
                  <c:v>5.8619892549742287</c:v>
                </c:pt>
                <c:pt idx="326">
                  <c:v>5.8554164424267441</c:v>
                </c:pt>
                <c:pt idx="327">
                  <c:v>5.8562829986135876</c:v>
                </c:pt>
                <c:pt idx="328">
                  <c:v>5.8436321417162649</c:v>
                </c:pt>
                <c:pt idx="329">
                  <c:v>5.8604608001395713</c:v>
                </c:pt>
                <c:pt idx="330">
                  <c:v>5.8729245664453558</c:v>
                </c:pt>
                <c:pt idx="331">
                  <c:v>5.8842021702512968</c:v>
                </c:pt>
                <c:pt idx="332">
                  <c:v>5.881812709722567</c:v>
                </c:pt>
                <c:pt idx="333">
                  <c:v>5.9028450100132144</c:v>
                </c:pt>
                <c:pt idx="334">
                  <c:v>5.9265816029294101</c:v>
                </c:pt>
                <c:pt idx="335">
                  <c:v>6.0139302286898433</c:v>
                </c:pt>
                <c:pt idx="336">
                  <c:v>5.9838386917439399</c:v>
                </c:pt>
                <c:pt idx="337">
                  <c:v>5.9850629463589016</c:v>
                </c:pt>
                <c:pt idx="338">
                  <c:v>5.9838285256813073</c:v>
                </c:pt>
                <c:pt idx="339">
                  <c:v>5.9793505070669628</c:v>
                </c:pt>
                <c:pt idx="340">
                  <c:v>5.9807842283288126</c:v>
                </c:pt>
                <c:pt idx="341">
                  <c:v>5.9945419297844724</c:v>
                </c:pt>
                <c:pt idx="342">
                  <c:v>6.0000334593186242</c:v>
                </c:pt>
                <c:pt idx="343">
                  <c:v>6.0150147526408793</c:v>
                </c:pt>
                <c:pt idx="344">
                  <c:v>6.0213259669944446</c:v>
                </c:pt>
                <c:pt idx="345">
                  <c:v>6.0480502586479012</c:v>
                </c:pt>
                <c:pt idx="346">
                  <c:v>6.0793872822922932</c:v>
                </c:pt>
                <c:pt idx="347">
                  <c:v>6.1692104781472796</c:v>
                </c:pt>
                <c:pt idx="348">
                  <c:v>6.1482492505234942</c:v>
                </c:pt>
                <c:pt idx="349">
                  <c:v>6.1581743898731993</c:v>
                </c:pt>
                <c:pt idx="350">
                  <c:v>6.175566868757234</c:v>
                </c:pt>
                <c:pt idx="351">
                  <c:v>6.1597103377481481</c:v>
                </c:pt>
                <c:pt idx="352">
                  <c:v>6.1660721392280724</c:v>
                </c:pt>
                <c:pt idx="353">
                  <c:v>6.1726630966484022</c:v>
                </c:pt>
                <c:pt idx="354">
                  <c:v>6.1954178743678936</c:v>
                </c:pt>
                <c:pt idx="355">
                  <c:v>6.2080978485421721</c:v>
                </c:pt>
                <c:pt idx="356">
                  <c:v>6.2102361664162089</c:v>
                </c:pt>
                <c:pt idx="357">
                  <c:v>6.2329299419787212</c:v>
                </c:pt>
                <c:pt idx="358">
                  <c:v>6.2577247946611942</c:v>
                </c:pt>
                <c:pt idx="359">
                  <c:v>6.3238424569845</c:v>
                </c:pt>
                <c:pt idx="360">
                  <c:v>6.2962885032645302</c:v>
                </c:pt>
                <c:pt idx="361">
                  <c:v>6.291352394102586</c:v>
                </c:pt>
                <c:pt idx="362">
                  <c:v>6.2899947983715219</c:v>
                </c:pt>
                <c:pt idx="363">
                  <c:v>6.283009457900592</c:v>
                </c:pt>
                <c:pt idx="364">
                  <c:v>6.2705977728757283</c:v>
                </c:pt>
                <c:pt idx="365">
                  <c:v>6.2771546247482917</c:v>
                </c:pt>
                <c:pt idx="366">
                  <c:v>6.2659814945248398</c:v>
                </c:pt>
                <c:pt idx="367">
                  <c:v>6.271032676574305</c:v>
                </c:pt>
                <c:pt idx="368">
                  <c:v>6.2565103808919451</c:v>
                </c:pt>
                <c:pt idx="369">
                  <c:v>6.275766215088626</c:v>
                </c:pt>
                <c:pt idx="370">
                  <c:v>6.3018440937129698</c:v>
                </c:pt>
                <c:pt idx="371">
                  <c:v>6.3896019583865602</c:v>
                </c:pt>
                <c:pt idx="372">
                  <c:v>6.3661403410263038</c:v>
                </c:pt>
                <c:pt idx="373">
                  <c:v>6.3578975172327548</c:v>
                </c:pt>
                <c:pt idx="374">
                  <c:v>6.3549804450512459</c:v>
                </c:pt>
                <c:pt idx="375">
                  <c:v>6.3618167163541681</c:v>
                </c:pt>
                <c:pt idx="376">
                  <c:v>6.3372149216529632</c:v>
                </c:pt>
                <c:pt idx="377">
                  <c:v>6.3470230488479489</c:v>
                </c:pt>
                <c:pt idx="378">
                  <c:v>6.3452433521295477</c:v>
                </c:pt>
                <c:pt idx="379">
                  <c:v>6.3557516875610967</c:v>
                </c:pt>
                <c:pt idx="380">
                  <c:v>6.3476414857067054</c:v>
                </c:pt>
                <c:pt idx="381">
                  <c:v>6.3614683449867711</c:v>
                </c:pt>
                <c:pt idx="382">
                  <c:v>6.3906921904227687</c:v>
                </c:pt>
                <c:pt idx="383">
                  <c:v>6.4935169314803858</c:v>
                </c:pt>
                <c:pt idx="384">
                  <c:v>6.4497599706332185</c:v>
                </c:pt>
                <c:pt idx="385">
                  <c:v>6.4472911529579511</c:v>
                </c:pt>
                <c:pt idx="386">
                  <c:v>6.4410166930148645</c:v>
                </c:pt>
                <c:pt idx="387">
                  <c:v>6.437231740595764</c:v>
                </c:pt>
                <c:pt idx="388">
                  <c:v>6.4226191657004943</c:v>
                </c:pt>
                <c:pt idx="389">
                  <c:v>6.4450598273712325</c:v>
                </c:pt>
                <c:pt idx="390">
                  <c:v>6.4398382525410538</c:v>
                </c:pt>
                <c:pt idx="391">
                  <c:v>6.4406948525998731</c:v>
                </c:pt>
                <c:pt idx="392">
                  <c:v>6.4354956767562426</c:v>
                </c:pt>
                <c:pt idx="393">
                  <c:v>6.4489749535682472</c:v>
                </c:pt>
                <c:pt idx="394">
                  <c:v>6.4660543447567127</c:v>
                </c:pt>
                <c:pt idx="395">
                  <c:v>6.5709100914674528</c:v>
                </c:pt>
                <c:pt idx="396">
                  <c:v>6.5264038643727922</c:v>
                </c:pt>
                <c:pt idx="397">
                  <c:v>6.5346893839501901</c:v>
                </c:pt>
                <c:pt idx="398">
                  <c:v>6.5343699470941319</c:v>
                </c:pt>
                <c:pt idx="399">
                  <c:v>6.5425347590178031</c:v>
                </c:pt>
                <c:pt idx="400">
                  <c:v>6.5333552782993429</c:v>
                </c:pt>
                <c:pt idx="401">
                  <c:v>6.5320546455623045</c:v>
                </c:pt>
                <c:pt idx="402">
                  <c:v>6.5394716484415039</c:v>
                </c:pt>
                <c:pt idx="403">
                  <c:v>6.5474591201463985</c:v>
                </c:pt>
                <c:pt idx="404">
                  <c:v>6.5447360278137543</c:v>
                </c:pt>
                <c:pt idx="405">
                  <c:v>6.560319203731936</c:v>
                </c:pt>
                <c:pt idx="406">
                  <c:v>6.5844948162766501</c:v>
                </c:pt>
                <c:pt idx="407">
                  <c:v>6.6932331526785767</c:v>
                </c:pt>
                <c:pt idx="408">
                  <c:v>6.6632981228582047</c:v>
                </c:pt>
                <c:pt idx="409">
                  <c:v>6.6364199014078142</c:v>
                </c:pt>
                <c:pt idx="410">
                  <c:v>6.6434933312750175</c:v>
                </c:pt>
                <c:pt idx="411">
                  <c:v>6.6351831182102448</c:v>
                </c:pt>
                <c:pt idx="412">
                  <c:v>6.6288881549095562</c:v>
                </c:pt>
                <c:pt idx="413">
                  <c:v>6.6389628110510106</c:v>
                </c:pt>
                <c:pt idx="414">
                  <c:v>6.6416809526837071</c:v>
                </c:pt>
                <c:pt idx="415">
                  <c:v>6.6419205117907971</c:v>
                </c:pt>
                <c:pt idx="416">
                  <c:v>6.6275779321844235</c:v>
                </c:pt>
                <c:pt idx="417">
                  <c:v>6.6408249156611712</c:v>
                </c:pt>
                <c:pt idx="418">
                  <c:v>6.6666240383314124</c:v>
                </c:pt>
                <c:pt idx="419">
                  <c:v>6.7964584264093606</c:v>
                </c:pt>
                <c:pt idx="420">
                  <c:v>6.734429458563552</c:v>
                </c:pt>
                <c:pt idx="421">
                  <c:v>6.7226623309492695</c:v>
                </c:pt>
                <c:pt idx="422">
                  <c:v>6.7415072381508123</c:v>
                </c:pt>
                <c:pt idx="423">
                  <c:v>6.7293027411892581</c:v>
                </c:pt>
                <c:pt idx="424">
                  <c:v>6.7245180488499932</c:v>
                </c:pt>
                <c:pt idx="425">
                  <c:v>6.731307479016019</c:v>
                </c:pt>
                <c:pt idx="426">
                  <c:v>6.7398475025643396</c:v>
                </c:pt>
                <c:pt idx="427">
                  <c:v>6.7332817800852407</c:v>
                </c:pt>
                <c:pt idx="428">
                  <c:v>6.7195106463490388</c:v>
                </c:pt>
                <c:pt idx="429">
                  <c:v>6.7450274305441509</c:v>
                </c:pt>
                <c:pt idx="430">
                  <c:v>6.785188574039835</c:v>
                </c:pt>
                <c:pt idx="431">
                  <c:v>6.8966506704230053</c:v>
                </c:pt>
                <c:pt idx="432">
                  <c:v>6.8214656313577331</c:v>
                </c:pt>
                <c:pt idx="433">
                  <c:v>6.8126748952101313</c:v>
                </c:pt>
                <c:pt idx="434">
                  <c:v>6.7990329174100612</c:v>
                </c:pt>
                <c:pt idx="435">
                  <c:v>6.818924065275521</c:v>
                </c:pt>
                <c:pt idx="436">
                  <c:v>6.7962215918710118</c:v>
                </c:pt>
                <c:pt idx="437">
                  <c:v>6.7994647283915164</c:v>
                </c:pt>
                <c:pt idx="438">
                  <c:v>6.8083606999531048</c:v>
                </c:pt>
                <c:pt idx="439">
                  <c:v>6.8117557979031664</c:v>
                </c:pt>
                <c:pt idx="440">
                  <c:v>6.7885426505161597</c:v>
                </c:pt>
                <c:pt idx="441">
                  <c:v>6.8007051473267275</c:v>
                </c:pt>
                <c:pt idx="442">
                  <c:v>6.845841236631852</c:v>
                </c:pt>
                <c:pt idx="443">
                  <c:v>6.9760002248914352</c:v>
                </c:pt>
                <c:pt idx="444">
                  <c:v>6.9332723709821407</c:v>
                </c:pt>
                <c:pt idx="445">
                  <c:v>6.9254627854781905</c:v>
                </c:pt>
                <c:pt idx="446">
                  <c:v>6.9176496704735584</c:v>
                </c:pt>
                <c:pt idx="447">
                  <c:v>6.9152893767015033</c:v>
                </c:pt>
                <c:pt idx="448">
                  <c:v>6.9153474507459265</c:v>
                </c:pt>
                <c:pt idx="449">
                  <c:v>6.9397051021464335</c:v>
                </c:pt>
                <c:pt idx="450">
                  <c:v>6.9454110070872295</c:v>
                </c:pt>
                <c:pt idx="451">
                  <c:v>6.9628211094156089</c:v>
                </c:pt>
                <c:pt idx="452">
                  <c:v>6.9540287310948541</c:v>
                </c:pt>
                <c:pt idx="453">
                  <c:v>6.9807289172579354</c:v>
                </c:pt>
                <c:pt idx="454">
                  <c:v>7.0271207763503325</c:v>
                </c:pt>
                <c:pt idx="455">
                  <c:v>7.1685599993156375</c:v>
                </c:pt>
                <c:pt idx="456">
                  <c:v>7.1159269374987302</c:v>
                </c:pt>
                <c:pt idx="457">
                  <c:v>7.1214010846623674</c:v>
                </c:pt>
                <c:pt idx="458">
                  <c:v>7.1326470994073086</c:v>
                </c:pt>
                <c:pt idx="459">
                  <c:v>7.1515699024901833</c:v>
                </c:pt>
                <c:pt idx="460">
                  <c:v>7.1413620591060516</c:v>
                </c:pt>
                <c:pt idx="461">
                  <c:v>7.1592470298957602</c:v>
                </c:pt>
                <c:pt idx="462">
                  <c:v>7.1792076918332342</c:v>
                </c:pt>
                <c:pt idx="463">
                  <c:v>7.1929084300137838</c:v>
                </c:pt>
                <c:pt idx="464">
                  <c:v>7.1867251762677045</c:v>
                </c:pt>
                <c:pt idx="465">
                  <c:v>7.2081109384686926</c:v>
                </c:pt>
                <c:pt idx="466">
                  <c:v>7.2790363096322634</c:v>
                </c:pt>
                <c:pt idx="467">
                  <c:v>7.3850303790432967</c:v>
                </c:pt>
                <c:pt idx="468">
                  <c:v>7.3176670370543109</c:v>
                </c:pt>
                <c:pt idx="469">
                  <c:v>7.3179509077129623</c:v>
                </c:pt>
                <c:pt idx="470">
                  <c:v>7.3333473853272713</c:v>
                </c:pt>
                <c:pt idx="471">
                  <c:v>7.3325758429362686</c:v>
                </c:pt>
                <c:pt idx="472">
                  <c:v>7.3429815974669932</c:v>
                </c:pt>
                <c:pt idx="473">
                  <c:v>7.3711656404254544</c:v>
                </c:pt>
                <c:pt idx="474">
                  <c:v>7.3659384126360576</c:v>
                </c:pt>
                <c:pt idx="475">
                  <c:v>7.3595002608991038</c:v>
                </c:pt>
                <c:pt idx="476">
                  <c:v>7.377871139621381</c:v>
                </c:pt>
                <c:pt idx="477">
                  <c:v>7.3844505530875422</c:v>
                </c:pt>
                <c:pt idx="478">
                  <c:v>7.4380321413430615</c:v>
                </c:pt>
                <c:pt idx="479">
                  <c:v>7.5841538202479075</c:v>
                </c:pt>
                <c:pt idx="480">
                  <c:v>7.5042253248958843</c:v>
                </c:pt>
                <c:pt idx="481">
                  <c:v>7.5098989732353658</c:v>
                </c:pt>
                <c:pt idx="482">
                  <c:v>7.5390152497336622</c:v>
                </c:pt>
                <c:pt idx="483">
                  <c:v>7.5371234024272544</c:v>
                </c:pt>
                <c:pt idx="484">
                  <c:v>7.5527032224357722</c:v>
                </c:pt>
                <c:pt idx="485">
                  <c:v>7.5815373878362111</c:v>
                </c:pt>
                <c:pt idx="486">
                  <c:v>7.5639445595975072</c:v>
                </c:pt>
                <c:pt idx="487">
                  <c:v>7.5818315257519888</c:v>
                </c:pt>
                <c:pt idx="488">
                  <c:v>7.5640324921156372</c:v>
                </c:pt>
                <c:pt idx="489">
                  <c:v>7.5912667987069913</c:v>
                </c:pt>
                <c:pt idx="490">
                  <c:v>7.6367318665337249</c:v>
                </c:pt>
                <c:pt idx="491">
                  <c:v>7.7775160024738277</c:v>
                </c:pt>
                <c:pt idx="492">
                  <c:v>7.7075430272542995</c:v>
                </c:pt>
                <c:pt idx="493">
                  <c:v>7.7061573400807646</c:v>
                </c:pt>
                <c:pt idx="494">
                  <c:v>7.7051234036166276</c:v>
                </c:pt>
                <c:pt idx="495">
                  <c:v>7.7185132985063696</c:v>
                </c:pt>
                <c:pt idx="496">
                  <c:v>7.7322563418679771</c:v>
                </c:pt>
                <c:pt idx="497">
                  <c:v>7.7347463033486505</c:v>
                </c:pt>
                <c:pt idx="498">
                  <c:v>7.7489275326592066</c:v>
                </c:pt>
                <c:pt idx="499">
                  <c:v>7.7353012371788727</c:v>
                </c:pt>
                <c:pt idx="500">
                  <c:v>7.7976299405999718</c:v>
                </c:pt>
                <c:pt idx="501">
                  <c:v>7.8293772145732508</c:v>
                </c:pt>
                <c:pt idx="502">
                  <c:v>7.9261566994839399</c:v>
                </c:pt>
                <c:pt idx="503">
                  <c:v>8.0467064753656512</c:v>
                </c:pt>
                <c:pt idx="504">
                  <c:v>7.9688421076227893</c:v>
                </c:pt>
                <c:pt idx="505">
                  <c:v>7.9768107428078769</c:v>
                </c:pt>
                <c:pt idx="506">
                  <c:v>7.971992078853182</c:v>
                </c:pt>
                <c:pt idx="507">
                  <c:v>7.9755796406913593</c:v>
                </c:pt>
                <c:pt idx="508">
                  <c:v>7.9777607603286294</c:v>
                </c:pt>
                <c:pt idx="509">
                  <c:v>7.9757634317748183</c:v>
                </c:pt>
                <c:pt idx="510">
                  <c:v>7.9855064707682066</c:v>
                </c:pt>
                <c:pt idx="511">
                  <c:v>7.9961922182081491</c:v>
                </c:pt>
                <c:pt idx="512">
                  <c:v>8.0068046526366121</c:v>
                </c:pt>
                <c:pt idx="513">
                  <c:v>8.0628283792410613</c:v>
                </c:pt>
                <c:pt idx="514">
                  <c:v>8.1168890765818897</c:v>
                </c:pt>
                <c:pt idx="515">
                  <c:v>8.2827261867618915</c:v>
                </c:pt>
                <c:pt idx="516">
                  <c:v>8.2243933914170331</c:v>
                </c:pt>
                <c:pt idx="517">
                  <c:v>8.2169264792876842</c:v>
                </c:pt>
                <c:pt idx="518">
                  <c:v>8.2423192466748461</c:v>
                </c:pt>
                <c:pt idx="519">
                  <c:v>8.245101624491662</c:v>
                </c:pt>
                <c:pt idx="520">
                  <c:v>8.273776926545688</c:v>
                </c:pt>
                <c:pt idx="521">
                  <c:v>8.2995139009102079</c:v>
                </c:pt>
                <c:pt idx="522">
                  <c:v>8.3052483024536912</c:v>
                </c:pt>
                <c:pt idx="523">
                  <c:v>8.3221135982959904</c:v>
                </c:pt>
                <c:pt idx="524">
                  <c:v>8.3217260445548522</c:v>
                </c:pt>
                <c:pt idx="525">
                  <c:v>8.3664026791067077</c:v>
                </c:pt>
                <c:pt idx="526">
                  <c:v>8.4021486846466509</c:v>
                </c:pt>
                <c:pt idx="527">
                  <c:v>8.5652540070822116</c:v>
                </c:pt>
                <c:pt idx="528">
                  <c:v>8.5155570675774506</c:v>
                </c:pt>
                <c:pt idx="529">
                  <c:v>8.5315938450892794</c:v>
                </c:pt>
                <c:pt idx="530">
                  <c:v>8.5570035363770653</c:v>
                </c:pt>
                <c:pt idx="531">
                  <c:v>8.58038281591352</c:v>
                </c:pt>
                <c:pt idx="532">
                  <c:v>8.5964063504157835</c:v>
                </c:pt>
                <c:pt idx="533">
                  <c:v>8.6067132900631567</c:v>
                </c:pt>
                <c:pt idx="534">
                  <c:v>8.6065955736941522</c:v>
                </c:pt>
                <c:pt idx="535">
                  <c:v>8.6112126420437978</c:v>
                </c:pt>
                <c:pt idx="536">
                  <c:v>8.6144850442400234</c:v>
                </c:pt>
                <c:pt idx="537">
                  <c:v>8.6416335978282479</c:v>
                </c:pt>
                <c:pt idx="538">
                  <c:v>8.703199771525334</c:v>
                </c:pt>
                <c:pt idx="539">
                  <c:v>8.8525983305851899</c:v>
                </c:pt>
                <c:pt idx="540">
                  <c:v>8.7926948453111482</c:v>
                </c:pt>
                <c:pt idx="541">
                  <c:v>8.8069916667743957</c:v>
                </c:pt>
                <c:pt idx="542">
                  <c:v>8.8367469116457951</c:v>
                </c:pt>
                <c:pt idx="543">
                  <c:v>8.823169371305978</c:v>
                </c:pt>
                <c:pt idx="544">
                  <c:v>8.8486951814304682</c:v>
                </c:pt>
                <c:pt idx="545">
                  <c:v>8.904468575803687</c:v>
                </c:pt>
                <c:pt idx="546">
                  <c:v>8.9006255845245192</c:v>
                </c:pt>
                <c:pt idx="547">
                  <c:v>8.909660553582432</c:v>
                </c:pt>
                <c:pt idx="548">
                  <c:v>8.9142832674569181</c:v>
                </c:pt>
                <c:pt idx="549">
                  <c:v>8.9515612792273487</c:v>
                </c:pt>
                <c:pt idx="550">
                  <c:v>9.0131386772288398</c:v>
                </c:pt>
                <c:pt idx="551">
                  <c:v>9.1384030106160985</c:v>
                </c:pt>
                <c:pt idx="552">
                  <c:v>9.0899813821717057</c:v>
                </c:pt>
                <c:pt idx="553">
                  <c:v>9.1010712321630578</c:v>
                </c:pt>
                <c:pt idx="554">
                  <c:v>9.1318769922405902</c:v>
                </c:pt>
                <c:pt idx="555">
                  <c:v>9.1579420111721976</c:v>
                </c:pt>
                <c:pt idx="556">
                  <c:v>9.1839665648876423</c:v>
                </c:pt>
                <c:pt idx="557">
                  <c:v>9.1944767080030161</c:v>
                </c:pt>
                <c:pt idx="558">
                  <c:v>9.1845878758737687</c:v>
                </c:pt>
                <c:pt idx="559">
                  <c:v>9.1883076569763009</c:v>
                </c:pt>
                <c:pt idx="560">
                  <c:v>9.1814774534593759</c:v>
                </c:pt>
                <c:pt idx="561">
                  <c:v>9.2269490579077473</c:v>
                </c:pt>
                <c:pt idx="562">
                  <c:v>9.2860900259260131</c:v>
                </c:pt>
                <c:pt idx="563">
                  <c:v>9.4219568860047236</c:v>
                </c:pt>
                <c:pt idx="564">
                  <c:v>9.3682887432312274</c:v>
                </c:pt>
                <c:pt idx="565">
                  <c:v>9.3802772409857145</c:v>
                </c:pt>
                <c:pt idx="566">
                  <c:v>9.4299263516210452</c:v>
                </c:pt>
                <c:pt idx="567">
                  <c:v>9.417538255134966</c:v>
                </c:pt>
                <c:pt idx="568">
                  <c:v>9.4341293969290696</c:v>
                </c:pt>
                <c:pt idx="569">
                  <c:v>9.4426428207685174</c:v>
                </c:pt>
                <c:pt idx="570">
                  <c:v>9.4547256386746401</c:v>
                </c:pt>
                <c:pt idx="571">
                  <c:v>9.5366143512445163</c:v>
                </c:pt>
                <c:pt idx="572">
                  <c:v>9.6440548222713751</c:v>
                </c:pt>
                <c:pt idx="573">
                  <c:v>9.7139975062635617</c:v>
                </c:pt>
                <c:pt idx="574">
                  <c:v>9.8432979147928954</c:v>
                </c:pt>
                <c:pt idx="575">
                  <c:v>9.9037901701810469</c:v>
                </c:pt>
              </c:numCache>
            </c:numRef>
          </c:xVal>
          <c:yVal>
            <c:numRef>
              <c:f>'IPC-VS-M'!$I$41:$I$616</c:f>
              <c:numCache>
                <c:formatCode>0.00</c:formatCode>
                <c:ptCount val="576"/>
                <c:pt idx="0">
                  <c:v>3.1871638522548746</c:v>
                </c:pt>
                <c:pt idx="1">
                  <c:v>3.1797837449572519</c:v>
                </c:pt>
                <c:pt idx="2">
                  <c:v>3.1808413865153877</c:v>
                </c:pt>
                <c:pt idx="3">
                  <c:v>3.1680752556923522</c:v>
                </c:pt>
                <c:pt idx="4">
                  <c:v>3.1648580947405764</c:v>
                </c:pt>
                <c:pt idx="5">
                  <c:v>3.1702142939411013</c:v>
                </c:pt>
                <c:pt idx="6">
                  <c:v>3.1797837449572519</c:v>
                </c:pt>
                <c:pt idx="7">
                  <c:v>3.1829533197185311</c:v>
                </c:pt>
                <c:pt idx="8">
                  <c:v>3.1986522292616346</c:v>
                </c:pt>
                <c:pt idx="9">
                  <c:v>3.1882137211177115</c:v>
                </c:pt>
                <c:pt idx="10">
                  <c:v>3.1776651000969669</c:v>
                </c:pt>
                <c:pt idx="11">
                  <c:v>3.1723487664697338</c:v>
                </c:pt>
                <c:pt idx="12">
                  <c:v>3.1680752556923522</c:v>
                </c:pt>
                <c:pt idx="13">
                  <c:v>3.1734142966717722</c:v>
                </c:pt>
                <c:pt idx="14">
                  <c:v>3.1808413865153877</c:v>
                </c:pt>
                <c:pt idx="15">
                  <c:v>3.2007269188024954</c:v>
                </c:pt>
                <c:pt idx="16">
                  <c:v>3.213085469506292</c:v>
                </c:pt>
                <c:pt idx="17">
                  <c:v>3.2181901258179755</c:v>
                </c:pt>
                <c:pt idx="18">
                  <c:v>3.2453138378171182</c:v>
                </c:pt>
                <c:pt idx="19">
                  <c:v>3.2649415532975592</c:v>
                </c:pt>
                <c:pt idx="20">
                  <c:v>3.2993288956070348</c:v>
                </c:pt>
                <c:pt idx="21">
                  <c:v>3.3021418369836497</c:v>
                </c:pt>
                <c:pt idx="22">
                  <c:v>3.3114615689324518</c:v>
                </c:pt>
                <c:pt idx="23">
                  <c:v>3.2898948633736764</c:v>
                </c:pt>
                <c:pt idx="24">
                  <c:v>3.3316642762499717</c:v>
                </c:pt>
                <c:pt idx="25">
                  <c:v>3.3550256261631453</c:v>
                </c:pt>
                <c:pt idx="26">
                  <c:v>3.3576863816131719</c:v>
                </c:pt>
                <c:pt idx="27">
                  <c:v>3.3830484755964503</c:v>
                </c:pt>
                <c:pt idx="28">
                  <c:v>3.4035620154295532</c:v>
                </c:pt>
                <c:pt idx="29">
                  <c:v>3.4482344554811459</c:v>
                </c:pt>
                <c:pt idx="30">
                  <c:v>3.457896366392883</c:v>
                </c:pt>
                <c:pt idx="31">
                  <c:v>3.4417409261705978</c:v>
                </c:pt>
                <c:pt idx="32">
                  <c:v>3.4425549270295446</c:v>
                </c:pt>
                <c:pt idx="33">
                  <c:v>3.4401109339596667</c:v>
                </c:pt>
                <c:pt idx="34">
                  <c:v>3.4360242915742143</c:v>
                </c:pt>
                <c:pt idx="35">
                  <c:v>3.4044076814418966</c:v>
                </c:pt>
                <c:pt idx="36">
                  <c:v>3.42945072640756</c:v>
                </c:pt>
                <c:pt idx="37">
                  <c:v>3.4586973275890878</c:v>
                </c:pt>
                <c:pt idx="38">
                  <c:v>3.455489626362318</c:v>
                </c:pt>
                <c:pt idx="39">
                  <c:v>3.457896366392883</c:v>
                </c:pt>
                <c:pt idx="40">
                  <c:v>3.4800842813682449</c:v>
                </c:pt>
                <c:pt idx="41">
                  <c:v>3.4730059977846488</c:v>
                </c:pt>
                <c:pt idx="42">
                  <c:v>3.4730059977846488</c:v>
                </c:pt>
                <c:pt idx="43">
                  <c:v>3.4722164201676313</c:v>
                </c:pt>
                <c:pt idx="44">
                  <c:v>3.4964080017799537</c:v>
                </c:pt>
                <c:pt idx="45">
                  <c:v>3.4971787147275455</c:v>
                </c:pt>
                <c:pt idx="46">
                  <c:v>3.4871128147928303</c:v>
                </c:pt>
                <c:pt idx="47">
                  <c:v>3.4594976477598567</c:v>
                </c:pt>
                <c:pt idx="48">
                  <c:v>3.4618947723595781</c:v>
                </c:pt>
                <c:pt idx="49">
                  <c:v>3.4562925168109082</c:v>
                </c:pt>
                <c:pt idx="50">
                  <c:v>3.4490431898559981</c:v>
                </c:pt>
                <c:pt idx="51">
                  <c:v>3.4594976477598571</c:v>
                </c:pt>
                <c:pt idx="52">
                  <c:v>3.4682591534284297</c:v>
                </c:pt>
                <c:pt idx="53">
                  <c:v>3.4722164201676318</c:v>
                </c:pt>
                <c:pt idx="54">
                  <c:v>3.4800842813682453</c:v>
                </c:pt>
                <c:pt idx="55">
                  <c:v>3.4917712083101526</c:v>
                </c:pt>
                <c:pt idx="56">
                  <c:v>3.5048533494806544</c:v>
                </c:pt>
                <c:pt idx="57">
                  <c:v>3.5101907620753749</c:v>
                </c:pt>
                <c:pt idx="58">
                  <c:v>3.4855551820791466</c:v>
                </c:pt>
                <c:pt idx="59">
                  <c:v>3.4658772547238961</c:v>
                </c:pt>
                <c:pt idx="60">
                  <c:v>3.4797801598928872</c:v>
                </c:pt>
                <c:pt idx="61">
                  <c:v>3.4973759217832669</c:v>
                </c:pt>
                <c:pt idx="62">
                  <c:v>3.5127608406227462</c:v>
                </c:pt>
                <c:pt idx="63">
                  <c:v>3.5127608406227462</c:v>
                </c:pt>
                <c:pt idx="64">
                  <c:v>3.5079784307425315</c:v>
                </c:pt>
                <c:pt idx="65">
                  <c:v>3.5012443985611874</c:v>
                </c:pt>
                <c:pt idx="66">
                  <c:v>3.5031730394675931</c:v>
                </c:pt>
                <c:pt idx="67">
                  <c:v>3.4817506038801858</c:v>
                </c:pt>
                <c:pt idx="68">
                  <c:v>3.4708647962349346</c:v>
                </c:pt>
                <c:pt idx="69">
                  <c:v>3.4758275855770639</c:v>
                </c:pt>
                <c:pt idx="70">
                  <c:v>3.471859326401443</c:v>
                </c:pt>
                <c:pt idx="71">
                  <c:v>3.4738454243730725</c:v>
                </c:pt>
                <c:pt idx="72">
                  <c:v>3.501244398561187</c:v>
                </c:pt>
                <c:pt idx="73">
                  <c:v>3.5127608406227457</c:v>
                </c:pt>
                <c:pt idx="74">
                  <c:v>3.5222575881600031</c:v>
                </c:pt>
                <c:pt idx="75">
                  <c:v>3.5288520538852839</c:v>
                </c:pt>
                <c:pt idx="76">
                  <c:v>3.5584564360169888</c:v>
                </c:pt>
                <c:pt idx="77">
                  <c:v>3.5666271578240387</c:v>
                </c:pt>
                <c:pt idx="78">
                  <c:v>3.56027793014538</c:v>
                </c:pt>
                <c:pt idx="79">
                  <c:v>3.5630039654546182</c:v>
                </c:pt>
                <c:pt idx="80">
                  <c:v>3.573834396228988</c:v>
                </c:pt>
                <c:pt idx="81">
                  <c:v>3.585436489781535</c:v>
                </c:pt>
                <c:pt idx="82">
                  <c:v>3.5889794518578788</c:v>
                </c:pt>
                <c:pt idx="83">
                  <c:v>3.5889794518578788</c:v>
                </c:pt>
                <c:pt idx="84">
                  <c:v>3.5969055171302999</c:v>
                </c:pt>
                <c:pt idx="85">
                  <c:v>3.6142972598421692</c:v>
                </c:pt>
                <c:pt idx="86">
                  <c:v>3.632238791939121</c:v>
                </c:pt>
                <c:pt idx="87">
                  <c:v>3.6456956812997316</c:v>
                </c:pt>
                <c:pt idx="88">
                  <c:v>3.6639081052230305</c:v>
                </c:pt>
                <c:pt idx="89">
                  <c:v>3.6639081052230305</c:v>
                </c:pt>
                <c:pt idx="90">
                  <c:v>3.661444038267871</c:v>
                </c:pt>
                <c:pt idx="91">
                  <c:v>3.651526601610525</c:v>
                </c:pt>
                <c:pt idx="92">
                  <c:v>3.6573237192948511</c:v>
                </c:pt>
                <c:pt idx="93">
                  <c:v>3.6671841114289312</c:v>
                </c:pt>
                <c:pt idx="94">
                  <c:v>3.6858156750891569</c:v>
                </c:pt>
                <c:pt idx="95">
                  <c:v>3.6946051843320062</c:v>
                </c:pt>
                <c:pt idx="96">
                  <c:v>3.7103908317742982</c:v>
                </c:pt>
                <c:pt idx="97">
                  <c:v>3.7480441464875667</c:v>
                </c:pt>
                <c:pt idx="98">
                  <c:v>3.7711536355766277</c:v>
                </c:pt>
                <c:pt idx="99">
                  <c:v>3.8165341263370651</c:v>
                </c:pt>
                <c:pt idx="100">
                  <c:v>3.8558902582731385</c:v>
                </c:pt>
                <c:pt idx="101">
                  <c:v>3.8693403601613867</c:v>
                </c:pt>
                <c:pt idx="102">
                  <c:v>3.8612920269785587</c:v>
                </c:pt>
                <c:pt idx="103">
                  <c:v>3.8706754738443565</c:v>
                </c:pt>
                <c:pt idx="104">
                  <c:v>3.8793105324812371</c:v>
                </c:pt>
                <c:pt idx="105">
                  <c:v>3.8826119550902911</c:v>
                </c:pt>
                <c:pt idx="106">
                  <c:v>3.9047771389182979</c:v>
                </c:pt>
                <c:pt idx="107">
                  <c:v>3.9144018522925075</c:v>
                </c:pt>
                <c:pt idx="108">
                  <c:v>3.924567124069358</c:v>
                </c:pt>
                <c:pt idx="109">
                  <c:v>3.9556835112658111</c:v>
                </c:pt>
                <c:pt idx="110">
                  <c:v>3.9876428185282209</c:v>
                </c:pt>
                <c:pt idx="111">
                  <c:v>4.0277761486738877</c:v>
                </c:pt>
                <c:pt idx="112">
                  <c:v>4.0419286634075942</c:v>
                </c:pt>
                <c:pt idx="113">
                  <c:v>4.0547744139100423</c:v>
                </c:pt>
                <c:pt idx="114">
                  <c:v>4.0783565322163868</c:v>
                </c:pt>
                <c:pt idx="115">
                  <c:v>4.0756428263447901</c:v>
                </c:pt>
                <c:pt idx="116">
                  <c:v>4.0864537424490059</c:v>
                </c:pt>
                <c:pt idx="117">
                  <c:v>4.0955520123282678</c:v>
                </c:pt>
                <c:pt idx="118">
                  <c:v>4.1003354389351623</c:v>
                </c:pt>
                <c:pt idx="119">
                  <c:v>4.0960846355099676</c:v>
                </c:pt>
                <c:pt idx="120">
                  <c:v>4.0955520123282678</c:v>
                </c:pt>
                <c:pt idx="121">
                  <c:v>4.0971490315657544</c:v>
                </c:pt>
                <c:pt idx="122">
                  <c:v>4.1108840599559064</c:v>
                </c:pt>
                <c:pt idx="123">
                  <c:v>4.1367788263365215</c:v>
                </c:pt>
                <c:pt idx="124">
                  <c:v>4.1519998203468766</c:v>
                </c:pt>
                <c:pt idx="125">
                  <c:v>4.157022432613168</c:v>
                </c:pt>
                <c:pt idx="126">
                  <c:v>4.1650065069613884</c:v>
                </c:pt>
                <c:pt idx="127">
                  <c:v>4.1739130477775923</c:v>
                </c:pt>
                <c:pt idx="128">
                  <c:v>4.1724341221937591</c:v>
                </c:pt>
                <c:pt idx="129">
                  <c:v>4.1724341221937591</c:v>
                </c:pt>
                <c:pt idx="130">
                  <c:v>4.1905231023432119</c:v>
                </c:pt>
                <c:pt idx="131">
                  <c:v>4.1987258021353933</c:v>
                </c:pt>
                <c:pt idx="132">
                  <c:v>4.2039978009265724</c:v>
                </c:pt>
                <c:pt idx="133">
                  <c:v>4.2187074374450146</c:v>
                </c:pt>
                <c:pt idx="134">
                  <c:v>4.2433655837175923</c:v>
                </c:pt>
                <c:pt idx="135">
                  <c:v>4.256151146014564</c:v>
                </c:pt>
                <c:pt idx="136">
                  <c:v>4.2745827759181134</c:v>
                </c:pt>
                <c:pt idx="137">
                  <c:v>4.28829677098798</c:v>
                </c:pt>
                <c:pt idx="138">
                  <c:v>4.2904911980261469</c:v>
                </c:pt>
                <c:pt idx="139">
                  <c:v>4.3026917850962541</c:v>
                </c:pt>
                <c:pt idx="140">
                  <c:v>4.3388428618596775</c:v>
                </c:pt>
                <c:pt idx="141">
                  <c:v>4.3541799500578824</c:v>
                </c:pt>
                <c:pt idx="142">
                  <c:v>4.3656320179579513</c:v>
                </c:pt>
                <c:pt idx="143">
                  <c:v>4.3627812727978608</c:v>
                </c:pt>
                <c:pt idx="144">
                  <c:v>4.3793640592653169</c:v>
                </c:pt>
                <c:pt idx="145">
                  <c:v>4.3696904650869381</c:v>
                </c:pt>
                <c:pt idx="146">
                  <c:v>4.3541799500578824</c:v>
                </c:pt>
                <c:pt idx="147">
                  <c:v>4.3578752940290064</c:v>
                </c:pt>
                <c:pt idx="148">
                  <c:v>4.3570552857829759</c:v>
                </c:pt>
                <c:pt idx="149">
                  <c:v>4.342595211478228</c:v>
                </c:pt>
                <c:pt idx="150">
                  <c:v>4.323691056839075</c:v>
                </c:pt>
                <c:pt idx="151">
                  <c:v>4.325385972499066</c:v>
                </c:pt>
                <c:pt idx="152">
                  <c:v>4.340095210176143</c:v>
                </c:pt>
                <c:pt idx="153">
                  <c:v>4.3471623773992354</c:v>
                </c:pt>
                <c:pt idx="154">
                  <c:v>4.3578752940290064</c:v>
                </c:pt>
                <c:pt idx="155">
                  <c:v>4.352121065245754</c:v>
                </c:pt>
                <c:pt idx="156">
                  <c:v>4.3537685120763534</c:v>
                </c:pt>
                <c:pt idx="157">
                  <c:v>4.3805667052310771</c:v>
                </c:pt>
                <c:pt idx="158">
                  <c:v>4.380967266021532</c:v>
                </c:pt>
                <c:pt idx="159">
                  <c:v>4.3797651019817412</c:v>
                </c:pt>
                <c:pt idx="160">
                  <c:v>4.4163761579277878</c:v>
                </c:pt>
                <c:pt idx="161">
                  <c:v>4.4167626313625501</c:v>
                </c:pt>
                <c:pt idx="162">
                  <c:v>4.4229259790702189</c:v>
                </c:pt>
                <c:pt idx="163">
                  <c:v>4.4528128261673832</c:v>
                </c:pt>
                <c:pt idx="164">
                  <c:v>4.4602395220182069</c:v>
                </c:pt>
                <c:pt idx="165">
                  <c:v>4.4694459947051124</c:v>
                </c:pt>
                <c:pt idx="166">
                  <c:v>4.4613487844724924</c:v>
                </c:pt>
                <c:pt idx="167">
                  <c:v>4.4531854738333312</c:v>
                </c:pt>
                <c:pt idx="168">
                  <c:v>4.457646447773957</c:v>
                </c:pt>
                <c:pt idx="169">
                  <c:v>4.4613487844724924</c:v>
                </c:pt>
                <c:pt idx="170">
                  <c:v>4.4774781664023759</c:v>
                </c:pt>
                <c:pt idx="171">
                  <c:v>4.4962107026387113</c:v>
                </c:pt>
                <c:pt idx="172">
                  <c:v>4.5086244105506106</c:v>
                </c:pt>
                <c:pt idx="173">
                  <c:v>4.5128453102396673</c:v>
                </c:pt>
                <c:pt idx="174">
                  <c:v>4.5281712807178938</c:v>
                </c:pt>
                <c:pt idx="175">
                  <c:v>4.5229728631890724</c:v>
                </c:pt>
                <c:pt idx="176">
                  <c:v>4.5429253654761652</c:v>
                </c:pt>
                <c:pt idx="177">
                  <c:v>4.5500524955942359</c:v>
                </c:pt>
                <c:pt idx="178">
                  <c:v>4.5453067239752318</c:v>
                </c:pt>
                <c:pt idx="179">
                  <c:v>4.5422439344446861</c:v>
                </c:pt>
                <c:pt idx="180">
                  <c:v>4.5229728631890715</c:v>
                </c:pt>
                <c:pt idx="181">
                  <c:v>4.5340303359072971</c:v>
                </c:pt>
                <c:pt idx="182">
                  <c:v>4.5774057686585516</c:v>
                </c:pt>
                <c:pt idx="183">
                  <c:v>4.5878804961825814</c:v>
                </c:pt>
                <c:pt idx="184">
                  <c:v>4.5865771398560105</c:v>
                </c:pt>
                <c:pt idx="185">
                  <c:v>4.5858951632836416</c:v>
                </c:pt>
                <c:pt idx="186">
                  <c:v>4.5927702926723768</c:v>
                </c:pt>
                <c:pt idx="187">
                  <c:v>4.6099144939197867</c:v>
                </c:pt>
                <c:pt idx="188">
                  <c:v>4.6396165193687171</c:v>
                </c:pt>
                <c:pt idx="189">
                  <c:v>4.6556761603860624</c:v>
                </c:pt>
                <c:pt idx="190">
                  <c:v>4.6723862560220395</c:v>
                </c:pt>
                <c:pt idx="191">
                  <c:v>4.6828763866852192</c:v>
                </c:pt>
                <c:pt idx="192">
                  <c:v>4.7087754210735495</c:v>
                </c:pt>
                <c:pt idx="193">
                  <c:v>4.7500389218343475</c:v>
                </c:pt>
                <c:pt idx="194">
                  <c:v>4.7955446614485195</c:v>
                </c:pt>
                <c:pt idx="195">
                  <c:v>4.820276256087662</c:v>
                </c:pt>
                <c:pt idx="196">
                  <c:v>4.843141735245803</c:v>
                </c:pt>
                <c:pt idx="197">
                  <c:v>4.8590170844040932</c:v>
                </c:pt>
                <c:pt idx="198">
                  <c:v>4.8484615704645764</c:v>
                </c:pt>
                <c:pt idx="199">
                  <c:v>4.8293307740337328</c:v>
                </c:pt>
                <c:pt idx="200">
                  <c:v>4.840598498880075</c:v>
                </c:pt>
                <c:pt idx="201">
                  <c:v>4.8456785199649124</c:v>
                </c:pt>
                <c:pt idx="202">
                  <c:v>4.8657444051535199</c:v>
                </c:pt>
                <c:pt idx="203">
                  <c:v>4.8627600706829277</c:v>
                </c:pt>
                <c:pt idx="204">
                  <c:v>4.8640046259151317</c:v>
                </c:pt>
                <c:pt idx="205">
                  <c:v>4.8582668030133886</c:v>
                </c:pt>
                <c:pt idx="206">
                  <c:v>4.8677290250061143</c:v>
                </c:pt>
                <c:pt idx="207">
                  <c:v>4.875382438490357</c:v>
                </c:pt>
                <c:pt idx="208">
                  <c:v>4.8726734108515783</c:v>
                </c:pt>
                <c:pt idx="209">
                  <c:v>4.8721800709303738</c:v>
                </c:pt>
                <c:pt idx="210">
                  <c:v>4.8585169593624107</c:v>
                </c:pt>
                <c:pt idx="211">
                  <c:v>4.8585169593624107</c:v>
                </c:pt>
                <c:pt idx="212">
                  <c:v>4.8421252167338746</c:v>
                </c:pt>
                <c:pt idx="213">
                  <c:v>4.8512368970851307</c:v>
                </c:pt>
                <c:pt idx="214">
                  <c:v>4.8461851055887148</c:v>
                </c:pt>
                <c:pt idx="215">
                  <c:v>4.840598498880075</c:v>
                </c:pt>
                <c:pt idx="216">
                  <c:v>4.8259772303258925</c:v>
                </c:pt>
                <c:pt idx="217">
                  <c:v>4.8179346393028633</c:v>
                </c:pt>
                <c:pt idx="218">
                  <c:v>4.8236489405663017</c:v>
                </c:pt>
                <c:pt idx="219">
                  <c:v>4.8270102882690065</c:v>
                </c:pt>
                <c:pt idx="220">
                  <c:v>4.8411076638605248</c:v>
                </c:pt>
                <c:pt idx="221">
                  <c:v>4.8367714754567732</c:v>
                </c:pt>
                <c:pt idx="222">
                  <c:v>4.8502285783710137</c:v>
                </c:pt>
                <c:pt idx="223">
                  <c:v>4.8466914347134562</c:v>
                </c:pt>
                <c:pt idx="224">
                  <c:v>4.8537532547289945</c:v>
                </c:pt>
                <c:pt idx="225">
                  <c:v>4.8612645569445725</c:v>
                </c:pt>
                <c:pt idx="226">
                  <c:v>4.8479561370446689</c:v>
                </c:pt>
                <c:pt idx="227">
                  <c:v>4.8479561370446689</c:v>
                </c:pt>
                <c:pt idx="228">
                  <c:v>4.8218342932763774</c:v>
                </c:pt>
                <c:pt idx="229">
                  <c:v>4.8507328648163961</c:v>
                </c:pt>
                <c:pt idx="230">
                  <c:v>4.8607655549382107</c:v>
                </c:pt>
                <c:pt idx="231">
                  <c:v>4.8866322514370664</c:v>
                </c:pt>
                <c:pt idx="232">
                  <c:v>4.9343564409499088</c:v>
                </c:pt>
                <c:pt idx="233">
                  <c:v>4.946340912575768</c:v>
                </c:pt>
                <c:pt idx="234">
                  <c:v>4.9481719957149863</c:v>
                </c:pt>
                <c:pt idx="235">
                  <c:v>4.955462982672346</c:v>
                </c:pt>
                <c:pt idx="236">
                  <c:v>4.9527350882778451</c:v>
                </c:pt>
                <c:pt idx="237">
                  <c:v>4.9759108358755935</c:v>
                </c:pt>
                <c:pt idx="238">
                  <c:v>4.9860901669675695</c:v>
                </c:pt>
                <c:pt idx="239">
                  <c:v>4.99856161184199</c:v>
                </c:pt>
                <c:pt idx="240">
                  <c:v>5.005957196961007</c:v>
                </c:pt>
                <c:pt idx="241">
                  <c:v>5.0161002069260618</c:v>
                </c:pt>
                <c:pt idx="242">
                  <c:v>5.0360827065134002</c:v>
                </c:pt>
                <c:pt idx="243">
                  <c:v>5.0468162621565087</c:v>
                </c:pt>
                <c:pt idx="244">
                  <c:v>5.0450353177855138</c:v>
                </c:pt>
                <c:pt idx="245">
                  <c:v>5.0512547958525342</c:v>
                </c:pt>
                <c:pt idx="246">
                  <c:v>5.0662001289775569</c:v>
                </c:pt>
                <c:pt idx="247">
                  <c:v>5.0766168898358126</c:v>
                </c:pt>
                <c:pt idx="248">
                  <c:v>5.0766168898358126</c:v>
                </c:pt>
                <c:pt idx="249">
                  <c:v>5.0869262594946738</c:v>
                </c:pt>
                <c:pt idx="250">
                  <c:v>5.0886342018398301</c:v>
                </c:pt>
                <c:pt idx="251">
                  <c:v>5.0886342018398301</c:v>
                </c:pt>
                <c:pt idx="252">
                  <c:v>5.1038758178084471</c:v>
                </c:pt>
                <c:pt idx="253">
                  <c:v>5.113077053782856</c:v>
                </c:pt>
                <c:pt idx="254">
                  <c:v>5.1122440674789642</c:v>
                </c:pt>
                <c:pt idx="255">
                  <c:v>5.1180604528004032</c:v>
                </c:pt>
                <c:pt idx="256">
                  <c:v>5.1114103867303866</c:v>
                </c:pt>
                <c:pt idx="257">
                  <c:v>5.1030351283936541</c:v>
                </c:pt>
                <c:pt idx="258">
                  <c:v>5.0920413601614447</c:v>
                </c:pt>
                <c:pt idx="259">
                  <c:v>5.0945891322402428</c:v>
                </c:pt>
                <c:pt idx="260">
                  <c:v>5.0945891322402428</c:v>
                </c:pt>
                <c:pt idx="261">
                  <c:v>5.0877805953005897</c:v>
                </c:pt>
                <c:pt idx="262">
                  <c:v>5.0979760956812594</c:v>
                </c:pt>
                <c:pt idx="263">
                  <c:v>5.105555079328167</c:v>
                </c:pt>
                <c:pt idx="264">
                  <c:v>5.1114103867303866</c:v>
                </c:pt>
                <c:pt idx="265">
                  <c:v>5.1122440674789642</c:v>
                </c:pt>
                <c:pt idx="266">
                  <c:v>5.1180604528004041</c:v>
                </c:pt>
                <c:pt idx="267">
                  <c:v>5.132046694775144</c:v>
                </c:pt>
                <c:pt idx="268">
                  <c:v>5.14261160409536</c:v>
                </c:pt>
                <c:pt idx="269">
                  <c:v>5.1409934807649496</c:v>
                </c:pt>
                <c:pt idx="270">
                  <c:v>5.1546647833629162</c:v>
                </c:pt>
                <c:pt idx="271">
                  <c:v>5.1712988302602785</c:v>
                </c:pt>
                <c:pt idx="272">
                  <c:v>5.1642038064096747</c:v>
                </c:pt>
                <c:pt idx="273">
                  <c:v>5.1649946328644925</c:v>
                </c:pt>
                <c:pt idx="274">
                  <c:v>5.1642038064096747</c:v>
                </c:pt>
                <c:pt idx="275">
                  <c:v>5.1657848344069937</c:v>
                </c:pt>
                <c:pt idx="276">
                  <c:v>5.1783438691834878</c:v>
                </c:pt>
                <c:pt idx="277">
                  <c:v>5.1752188666403525</c:v>
                </c:pt>
                <c:pt idx="278">
                  <c:v>5.181459136500437</c:v>
                </c:pt>
                <c:pt idx="279">
                  <c:v>5.1915172483734713</c:v>
                </c:pt>
                <c:pt idx="280">
                  <c:v>5.1991859976127719</c:v>
                </c:pt>
                <c:pt idx="281">
                  <c:v>5.196891541539248</c:v>
                </c:pt>
                <c:pt idx="282">
                  <c:v>5.1945918088277176</c:v>
                </c:pt>
                <c:pt idx="283">
                  <c:v>5.1899764160193156</c:v>
                </c:pt>
                <c:pt idx="284">
                  <c:v>5.1760010332817146</c:v>
                </c:pt>
                <c:pt idx="285">
                  <c:v>5.1837892346420595</c:v>
                </c:pt>
                <c:pt idx="286">
                  <c:v>5.196891541539248</c:v>
                </c:pt>
                <c:pt idx="287">
                  <c:v>5.2014752012069065</c:v>
                </c:pt>
                <c:pt idx="288">
                  <c:v>5.202998430747428</c:v>
                </c:pt>
                <c:pt idx="289">
                  <c:v>5.2022371060056685</c:v>
                </c:pt>
                <c:pt idx="290">
                  <c:v>5.207554247283289</c:v>
                </c:pt>
                <c:pt idx="291">
                  <c:v>5.207554247283289</c:v>
                </c:pt>
                <c:pt idx="292">
                  <c:v>5.1984217637200159</c:v>
                </c:pt>
                <c:pt idx="293">
                  <c:v>5.1991859976127719</c:v>
                </c:pt>
                <c:pt idx="294">
                  <c:v>5.1984217637200159</c:v>
                </c:pt>
                <c:pt idx="295">
                  <c:v>5.2014752012069065</c:v>
                </c:pt>
                <c:pt idx="296">
                  <c:v>5.185339622549515</c:v>
                </c:pt>
                <c:pt idx="297">
                  <c:v>5.1938240544713867</c:v>
                </c:pt>
                <c:pt idx="298">
                  <c:v>5.2014752012069065</c:v>
                </c:pt>
                <c:pt idx="299">
                  <c:v>5.2045193435881343</c:v>
                </c:pt>
                <c:pt idx="300">
                  <c:v>5.2113349701231941</c:v>
                </c:pt>
                <c:pt idx="301">
                  <c:v>5.2120894024486795</c:v>
                </c:pt>
                <c:pt idx="302">
                  <c:v>5.2359355398215133</c:v>
                </c:pt>
                <c:pt idx="303">
                  <c:v>5.2563444114527202</c:v>
                </c:pt>
                <c:pt idx="304">
                  <c:v>5.2527303851121641</c:v>
                </c:pt>
                <c:pt idx="305">
                  <c:v>5.2520060098541226</c:v>
                </c:pt>
                <c:pt idx="306">
                  <c:v>5.259226257827609</c:v>
                </c:pt>
                <c:pt idx="307">
                  <c:v>5.2628169259583375</c:v>
                </c:pt>
                <c:pt idx="308">
                  <c:v>5.2678222992974071</c:v>
                </c:pt>
                <c:pt idx="309">
                  <c:v>5.2563444114527202</c:v>
                </c:pt>
                <c:pt idx="310">
                  <c:v>5.2527303851121641</c:v>
                </c:pt>
                <c:pt idx="311">
                  <c:v>5.2570656520177028</c:v>
                </c:pt>
                <c:pt idx="312">
                  <c:v>5.2599454236263146</c:v>
                </c:pt>
                <c:pt idx="313">
                  <c:v>5.2585065744572157</c:v>
                </c:pt>
                <c:pt idx="314">
                  <c:v>5.2563444114527202</c:v>
                </c:pt>
                <c:pt idx="315">
                  <c:v>5.2628169259583375</c:v>
                </c:pt>
                <c:pt idx="316">
                  <c:v>5.2628169259583375</c:v>
                </c:pt>
                <c:pt idx="317">
                  <c:v>5.2635335150251894</c:v>
                </c:pt>
                <c:pt idx="318">
                  <c:v>5.2606640725972369</c:v>
                </c:pt>
                <c:pt idx="319">
                  <c:v>5.2534542360304863</c:v>
                </c:pt>
                <c:pt idx="320">
                  <c:v>5.2505556832764757</c:v>
                </c:pt>
                <c:pt idx="321">
                  <c:v>5.2512811094961735</c:v>
                </c:pt>
                <c:pt idx="322">
                  <c:v>5.2563444114527202</c:v>
                </c:pt>
                <c:pt idx="323">
                  <c:v>5.2570656520177028</c:v>
                </c:pt>
                <c:pt idx="324">
                  <c:v>5.2534542360304863</c:v>
                </c:pt>
                <c:pt idx="325">
                  <c:v>5.259226257827609</c:v>
                </c:pt>
                <c:pt idx="326">
                  <c:v>5.2678222992974062</c:v>
                </c:pt>
                <c:pt idx="327">
                  <c:v>5.2756376143873993</c:v>
                </c:pt>
                <c:pt idx="328">
                  <c:v>5.2742211835556851</c:v>
                </c:pt>
                <c:pt idx="329">
                  <c:v>5.2756376143873993</c:v>
                </c:pt>
                <c:pt idx="330">
                  <c:v>5.2812833597999722</c:v>
                </c:pt>
                <c:pt idx="331">
                  <c:v>5.2833923236747928</c:v>
                </c:pt>
                <c:pt idx="332">
                  <c:v>5.2882960112593222</c:v>
                </c:pt>
                <c:pt idx="333">
                  <c:v>5.284094324405622</c:v>
                </c:pt>
                <c:pt idx="334">
                  <c:v>5.284094324405622</c:v>
                </c:pt>
                <c:pt idx="335">
                  <c:v>5.2798749088629142</c:v>
                </c:pt>
                <c:pt idx="336">
                  <c:v>5.2777585059565366</c:v>
                </c:pt>
                <c:pt idx="337">
                  <c:v>5.2819868420660576</c:v>
                </c:pt>
                <c:pt idx="338">
                  <c:v>5.2819868420660576</c:v>
                </c:pt>
                <c:pt idx="339">
                  <c:v>5.2833923236747928</c:v>
                </c:pt>
                <c:pt idx="340">
                  <c:v>5.2861973746024011</c:v>
                </c:pt>
                <c:pt idx="341">
                  <c:v>5.2819868420660576</c:v>
                </c:pt>
                <c:pt idx="342">
                  <c:v>5.2847958326771129</c:v>
                </c:pt>
                <c:pt idx="343">
                  <c:v>5.2812833597999722</c:v>
                </c:pt>
                <c:pt idx="344">
                  <c:v>5.2805793822981784</c:v>
                </c:pt>
                <c:pt idx="345">
                  <c:v>5.2770520417802098</c:v>
                </c:pt>
                <c:pt idx="346">
                  <c:v>5.2763450781593892</c:v>
                </c:pt>
                <c:pt idx="347">
                  <c:v>5.2833923236747928</c:v>
                </c:pt>
                <c:pt idx="348">
                  <c:v>5.2952598277023935</c:v>
                </c:pt>
                <c:pt idx="349">
                  <c:v>5.3138234408773322</c:v>
                </c:pt>
                <c:pt idx="350">
                  <c:v>5.3117777531540389</c:v>
                </c:pt>
                <c:pt idx="351">
                  <c:v>5.317223648165502</c:v>
                </c:pt>
                <c:pt idx="352">
                  <c:v>5.3199355142342517</c:v>
                </c:pt>
                <c:pt idx="353">
                  <c:v>5.3206123332110185</c:v>
                </c:pt>
                <c:pt idx="354">
                  <c:v>5.3300400124665774</c:v>
                </c:pt>
                <c:pt idx="355">
                  <c:v>5.3407067802707733</c:v>
                </c:pt>
                <c:pt idx="356">
                  <c:v>5.3266831781630266</c:v>
                </c:pt>
                <c:pt idx="357">
                  <c:v>5.3253372829396719</c:v>
                </c:pt>
                <c:pt idx="358">
                  <c:v>5.335387618793173</c:v>
                </c:pt>
                <c:pt idx="359">
                  <c:v>5.3373856214558462</c:v>
                </c:pt>
                <c:pt idx="360">
                  <c:v>5.3327173902372937</c:v>
                </c:pt>
                <c:pt idx="361">
                  <c:v>5.3367200640269514</c:v>
                </c:pt>
                <c:pt idx="362">
                  <c:v>5.3400434303293673</c:v>
                </c:pt>
                <c:pt idx="363">
                  <c:v>5.3446776657002655</c:v>
                </c:pt>
                <c:pt idx="364">
                  <c:v>5.3453379496463409</c:v>
                </c:pt>
                <c:pt idx="365">
                  <c:v>5.3466572110514035</c:v>
                </c:pt>
                <c:pt idx="366">
                  <c:v>5.3420321615118418</c:v>
                </c:pt>
                <c:pt idx="367">
                  <c:v>5.3393796400627105</c:v>
                </c:pt>
                <c:pt idx="368">
                  <c:v>5.3433557884423504</c:v>
                </c:pt>
                <c:pt idx="369">
                  <c:v>5.3426941939756114</c:v>
                </c:pt>
                <c:pt idx="370">
                  <c:v>5.3393796400627105</c:v>
                </c:pt>
                <c:pt idx="371">
                  <c:v>5.3393796400627105</c:v>
                </c:pt>
                <c:pt idx="372">
                  <c:v>5.3426941939756114</c:v>
                </c:pt>
                <c:pt idx="373">
                  <c:v>5.3420321615118418</c:v>
                </c:pt>
                <c:pt idx="374">
                  <c:v>5.3400434303293673</c:v>
                </c:pt>
                <c:pt idx="375">
                  <c:v>5.3459977979051887</c:v>
                </c:pt>
                <c:pt idx="376">
                  <c:v>5.3459977979051887</c:v>
                </c:pt>
                <c:pt idx="377">
                  <c:v>5.3499477701245031</c:v>
                </c:pt>
                <c:pt idx="378">
                  <c:v>5.3564965820034081</c:v>
                </c:pt>
                <c:pt idx="379">
                  <c:v>5.362354067022987</c:v>
                </c:pt>
                <c:pt idx="380">
                  <c:v>5.362354067022987</c:v>
                </c:pt>
                <c:pt idx="381">
                  <c:v>5.3655934608502385</c:v>
                </c:pt>
                <c:pt idx="382">
                  <c:v>5.3668862858525435</c:v>
                </c:pt>
                <c:pt idx="383">
                  <c:v>5.3675320721197401</c:v>
                </c:pt>
                <c:pt idx="384">
                  <c:v>5.375249152218303</c:v>
                </c:pt>
                <c:pt idx="385">
                  <c:v>5.3816348699584919</c:v>
                </c:pt>
                <c:pt idx="386">
                  <c:v>5.3835426606802192</c:v>
                </c:pt>
                <c:pt idx="387">
                  <c:v>5.3822712046920227</c:v>
                </c:pt>
                <c:pt idx="388">
                  <c:v>5.3758895621025022</c:v>
                </c:pt>
                <c:pt idx="389">
                  <c:v>5.3707547626304635</c:v>
                </c:pt>
                <c:pt idx="390">
                  <c:v>5.377808334677125</c:v>
                </c:pt>
                <c:pt idx="391">
                  <c:v>5.3816348699584919</c:v>
                </c:pt>
                <c:pt idx="392">
                  <c:v>5.389244291583883</c:v>
                </c:pt>
                <c:pt idx="393">
                  <c:v>5.3923978735099523</c:v>
                </c:pt>
                <c:pt idx="394">
                  <c:v>5.3905069180142524</c:v>
                </c:pt>
                <c:pt idx="395">
                  <c:v>5.3848125021206954</c:v>
                </c:pt>
                <c:pt idx="396">
                  <c:v>5.3873473577238835</c:v>
                </c:pt>
                <c:pt idx="397">
                  <c:v>5.3873473577238835</c:v>
                </c:pt>
                <c:pt idx="398">
                  <c:v>5.3955415416129195</c:v>
                </c:pt>
                <c:pt idx="399">
                  <c:v>5.403046267266987</c:v>
                </c:pt>
                <c:pt idx="400">
                  <c:v>5.4104950912799774</c:v>
                </c:pt>
                <c:pt idx="401">
                  <c:v>5.4024230201293308</c:v>
                </c:pt>
                <c:pt idx="402">
                  <c:v>5.3999261399307432</c:v>
                </c:pt>
                <c:pt idx="403">
                  <c:v>5.4049136814417826</c:v>
                </c:pt>
                <c:pt idx="404">
                  <c:v>5.4080183098280799</c:v>
                </c:pt>
                <c:pt idx="405">
                  <c:v>5.4049136814417826</c:v>
                </c:pt>
                <c:pt idx="406">
                  <c:v>5.4067776148798448</c:v>
                </c:pt>
                <c:pt idx="407">
                  <c:v>5.4049136814417826</c:v>
                </c:pt>
                <c:pt idx="408">
                  <c:v>5.4092574673596276</c:v>
                </c:pt>
                <c:pt idx="409">
                  <c:v>5.412840168330094</c:v>
                </c:pt>
                <c:pt idx="410">
                  <c:v>5.4138266897666805</c:v>
                </c:pt>
                <c:pt idx="411">
                  <c:v>5.4165333963188704</c:v>
                </c:pt>
                <c:pt idx="412">
                  <c:v>5.4165333963188704</c:v>
                </c:pt>
                <c:pt idx="413">
                  <c:v>5.4200906126016148</c:v>
                </c:pt>
                <c:pt idx="414">
                  <c:v>5.4238791826659059</c:v>
                </c:pt>
                <c:pt idx="415">
                  <c:v>5.4249767191677272</c:v>
                </c:pt>
                <c:pt idx="416">
                  <c:v>5.4343149817272334</c:v>
                </c:pt>
                <c:pt idx="417">
                  <c:v>5.4447624517462616</c:v>
                </c:pt>
                <c:pt idx="418">
                  <c:v>5.4448818904521215</c:v>
                </c:pt>
                <c:pt idx="419">
                  <c:v>5.4523787721794585</c:v>
                </c:pt>
                <c:pt idx="420">
                  <c:v>5.4599375224721598</c:v>
                </c:pt>
                <c:pt idx="421">
                  <c:v>5.4598198686274708</c:v>
                </c:pt>
                <c:pt idx="422">
                  <c:v>5.4627574943657988</c:v>
                </c:pt>
                <c:pt idx="423">
                  <c:v>5.464047134721314</c:v>
                </c:pt>
                <c:pt idx="424">
                  <c:v>5.4661542964767076</c:v>
                </c:pt>
                <c:pt idx="425">
                  <c:v>5.4722164564375086</c:v>
                </c:pt>
                <c:pt idx="426">
                  <c:v>5.4770858720290114</c:v>
                </c:pt>
                <c:pt idx="427">
                  <c:v>5.4817014894608418</c:v>
                </c:pt>
                <c:pt idx="428">
                  <c:v>5.4841163841150822</c:v>
                </c:pt>
                <c:pt idx="429">
                  <c:v>5.4844608342517631</c:v>
                </c:pt>
                <c:pt idx="430">
                  <c:v>5.4898426122070649</c:v>
                </c:pt>
                <c:pt idx="431">
                  <c:v>5.4982573128685539</c:v>
                </c:pt>
                <c:pt idx="432">
                  <c:v>5.5080608185085262</c:v>
                </c:pt>
                <c:pt idx="433">
                  <c:v>5.5122010608939833</c:v>
                </c:pt>
                <c:pt idx="434">
                  <c:v>5.5159905862716885</c:v>
                </c:pt>
                <c:pt idx="435">
                  <c:v>5.5210950986342304</c:v>
                </c:pt>
                <c:pt idx="436">
                  <c:v>5.5231959732940457</c:v>
                </c:pt>
                <c:pt idx="437">
                  <c:v>5.5277139975359599</c:v>
                </c:pt>
                <c:pt idx="438">
                  <c:v>5.5269441389487008</c:v>
                </c:pt>
                <c:pt idx="439">
                  <c:v>5.536035320914884</c:v>
                </c:pt>
                <c:pt idx="440">
                  <c:v>5.5393011691670129</c:v>
                </c:pt>
                <c:pt idx="441">
                  <c:v>5.5402791217832865</c:v>
                </c:pt>
                <c:pt idx="442">
                  <c:v>5.5419062683702247</c:v>
                </c:pt>
                <c:pt idx="443">
                  <c:v>5.5466647933964177</c:v>
                </c:pt>
                <c:pt idx="444">
                  <c:v>5.5510782504118197</c:v>
                </c:pt>
                <c:pt idx="445">
                  <c:v>5.5541883573806157</c:v>
                </c:pt>
                <c:pt idx="446">
                  <c:v>5.5596345948270223</c:v>
                </c:pt>
                <c:pt idx="447">
                  <c:v>5.5658982397128165</c:v>
                </c:pt>
                <c:pt idx="448">
                  <c:v>5.5679067771550796</c:v>
                </c:pt>
                <c:pt idx="449">
                  <c:v>5.5752727921098115</c:v>
                </c:pt>
                <c:pt idx="450">
                  <c:v>5.5790403718256272</c:v>
                </c:pt>
                <c:pt idx="451">
                  <c:v>5.5855991104657035</c:v>
                </c:pt>
                <c:pt idx="452">
                  <c:v>5.5901542885366586</c:v>
                </c:pt>
                <c:pt idx="453">
                  <c:v>5.5908770073776921</c:v>
                </c:pt>
                <c:pt idx="454">
                  <c:v>5.597358819847094</c:v>
                </c:pt>
                <c:pt idx="455">
                  <c:v>5.60073771272301</c:v>
                </c:pt>
                <c:pt idx="456">
                  <c:v>5.6151466466478439</c:v>
                </c:pt>
                <c:pt idx="457">
                  <c:v>5.6233739532979845</c:v>
                </c:pt>
                <c:pt idx="458">
                  <c:v>5.6321285242285821</c:v>
                </c:pt>
                <c:pt idx="459">
                  <c:v>5.6478520265763006</c:v>
                </c:pt>
                <c:pt idx="460">
                  <c:v>5.6584240179959346</c:v>
                </c:pt>
                <c:pt idx="461">
                  <c:v>5.6665909753943264</c:v>
                </c:pt>
                <c:pt idx="462">
                  <c:v>5.6919136366067873</c:v>
                </c:pt>
                <c:pt idx="463">
                  <c:v>5.7078341188970985</c:v>
                </c:pt>
                <c:pt idx="464">
                  <c:v>5.7313388231733748</c:v>
                </c:pt>
                <c:pt idx="465">
                  <c:v>5.7440836234529478</c:v>
                </c:pt>
                <c:pt idx="466">
                  <c:v>5.7563182128823929</c:v>
                </c:pt>
                <c:pt idx="467">
                  <c:v>5.7944244159896714</c:v>
                </c:pt>
                <c:pt idx="468">
                  <c:v>5.8295883408220055</c:v>
                </c:pt>
                <c:pt idx="469">
                  <c:v>5.8519382969521194</c:v>
                </c:pt>
                <c:pt idx="470">
                  <c:v>5.8596208224046427</c:v>
                </c:pt>
                <c:pt idx="471">
                  <c:v>5.8730994089069419</c:v>
                </c:pt>
                <c:pt idx="472">
                  <c:v>5.8809306141307394</c:v>
                </c:pt>
                <c:pt idx="473">
                  <c:v>5.8907677086057628</c:v>
                </c:pt>
                <c:pt idx="474">
                  <c:v>5.9051181487938935</c:v>
                </c:pt>
                <c:pt idx="475">
                  <c:v>5.9156170401553183</c:v>
                </c:pt>
                <c:pt idx="476">
                  <c:v>5.9268922874486361</c:v>
                </c:pt>
                <c:pt idx="477">
                  <c:v>5.9465399240629147</c:v>
                </c:pt>
                <c:pt idx="478">
                  <c:v>5.9739350878891866</c:v>
                </c:pt>
                <c:pt idx="479">
                  <c:v>5.9817162260164487</c:v>
                </c:pt>
                <c:pt idx="480">
                  <c:v>5.9944137033313236</c:v>
                </c:pt>
                <c:pt idx="481">
                  <c:v>5.9999141110583558</c:v>
                </c:pt>
                <c:pt idx="482">
                  <c:v>6.0062025748707839</c:v>
                </c:pt>
                <c:pt idx="483">
                  <c:v>6.014616231447877</c:v>
                </c:pt>
                <c:pt idx="484">
                  <c:v>6.0279060294571689</c:v>
                </c:pt>
                <c:pt idx="485">
                  <c:v>6.044765285166644</c:v>
                </c:pt>
                <c:pt idx="486">
                  <c:v>6.0527318921362161</c:v>
                </c:pt>
                <c:pt idx="487">
                  <c:v>6.0613452452669758</c:v>
                </c:pt>
                <c:pt idx="488">
                  <c:v>6.0686052228113931</c:v>
                </c:pt>
                <c:pt idx="489">
                  <c:v>6.0737135502405364</c:v>
                </c:pt>
                <c:pt idx="490">
                  <c:v>6.0806951338749657</c:v>
                </c:pt>
                <c:pt idx="491">
                  <c:v>6.088820851956207</c:v>
                </c:pt>
                <c:pt idx="492">
                  <c:v>6.1079589751061327</c:v>
                </c:pt>
                <c:pt idx="493">
                  <c:v>6.1264960932102328</c:v>
                </c:pt>
                <c:pt idx="494">
                  <c:v>6.136235774302091</c:v>
                </c:pt>
                <c:pt idx="495">
                  <c:v>6.1432115405395979</c:v>
                </c:pt>
                <c:pt idx="496">
                  <c:v>6.1501979776222564</c:v>
                </c:pt>
                <c:pt idx="497">
                  <c:v>6.1542019371690735</c:v>
                </c:pt>
                <c:pt idx="498">
                  <c:v>6.1626285169281969</c:v>
                </c:pt>
                <c:pt idx="499">
                  <c:v>6.1721396133715167</c:v>
                </c:pt>
                <c:pt idx="500">
                  <c:v>6.2056833554765838</c:v>
                </c:pt>
                <c:pt idx="501">
                  <c:v>6.2604729537517185</c:v>
                </c:pt>
                <c:pt idx="502">
                  <c:v>6.3046604622039482</c:v>
                </c:pt>
                <c:pt idx="503">
                  <c:v>6.3294270033380275</c:v>
                </c:pt>
                <c:pt idx="504">
                  <c:v>6.3607904543952198</c:v>
                </c:pt>
                <c:pt idx="505">
                  <c:v>6.3826321638366563</c:v>
                </c:pt>
                <c:pt idx="506">
                  <c:v>6.3999246863015644</c:v>
                </c:pt>
                <c:pt idx="507">
                  <c:v>6.4149330958290705</c:v>
                </c:pt>
                <c:pt idx="508">
                  <c:v>6.4236785261650278</c:v>
                </c:pt>
                <c:pt idx="509">
                  <c:v>6.4358572108093082</c:v>
                </c:pt>
                <c:pt idx="510">
                  <c:v>6.4471005660259575</c:v>
                </c:pt>
                <c:pt idx="511">
                  <c:v>6.4674119408297193</c:v>
                </c:pt>
                <c:pt idx="512">
                  <c:v>6.4850000243524901</c:v>
                </c:pt>
                <c:pt idx="513">
                  <c:v>6.4926116665751854</c:v>
                </c:pt>
                <c:pt idx="514">
                  <c:v>6.5034864599178288</c:v>
                </c:pt>
                <c:pt idx="515">
                  <c:v>6.5172326672357821</c:v>
                </c:pt>
                <c:pt idx="516">
                  <c:v>6.5392249202582375</c:v>
                </c:pt>
                <c:pt idx="517">
                  <c:v>6.5534777259142905</c:v>
                </c:pt>
                <c:pt idx="518">
                  <c:v>6.5638306639005384</c:v>
                </c:pt>
                <c:pt idx="519">
                  <c:v>6.5748883059022143</c:v>
                </c:pt>
                <c:pt idx="520">
                  <c:v>6.5846410610739179</c:v>
                </c:pt>
                <c:pt idx="521">
                  <c:v>6.5983030173378214</c:v>
                </c:pt>
                <c:pt idx="522">
                  <c:v>6.6151220993721482</c:v>
                </c:pt>
                <c:pt idx="523">
                  <c:v>6.6250427266268579</c:v>
                </c:pt>
                <c:pt idx="524">
                  <c:v>6.6363909058915098</c:v>
                </c:pt>
                <c:pt idx="525">
                  <c:v>6.6484366398963202</c:v>
                </c:pt>
                <c:pt idx="526">
                  <c:v>6.6586725991991029</c:v>
                </c:pt>
                <c:pt idx="527">
                  <c:v>6.6671174501339827</c:v>
                </c:pt>
                <c:pt idx="528">
                  <c:v>6.7020036843723201</c:v>
                </c:pt>
                <c:pt idx="529">
                  <c:v>6.7162744716595189</c:v>
                </c:pt>
                <c:pt idx="530">
                  <c:v>6.7297497098484005</c:v>
                </c:pt>
                <c:pt idx="531">
                  <c:v>6.7386661606047422</c:v>
                </c:pt>
                <c:pt idx="532">
                  <c:v>6.7516834643427579</c:v>
                </c:pt>
                <c:pt idx="533">
                  <c:v>6.7627123055888365</c:v>
                </c:pt>
                <c:pt idx="534">
                  <c:v>6.7747588684320137</c:v>
                </c:pt>
                <c:pt idx="535">
                  <c:v>6.7897793272088984</c:v>
                </c:pt>
                <c:pt idx="536">
                  <c:v>6.8019674380437456</c:v>
                </c:pt>
                <c:pt idx="537">
                  <c:v>6.8192807571130061</c:v>
                </c:pt>
                <c:pt idx="538">
                  <c:v>6.8320718031100229</c:v>
                </c:pt>
                <c:pt idx="539">
                  <c:v>6.8496090555142164</c:v>
                </c:pt>
                <c:pt idx="540">
                  <c:v>6.8972105503112857</c:v>
                </c:pt>
                <c:pt idx="541">
                  <c:v>6.9200647218329872</c:v>
                </c:pt>
                <c:pt idx="542">
                  <c:v>6.9404291844857209</c:v>
                </c:pt>
                <c:pt idx="543">
                  <c:v>6.9577594925118058</c:v>
                </c:pt>
                <c:pt idx="544">
                  <c:v>6.973940711481692</c:v>
                </c:pt>
                <c:pt idx="545">
                  <c:v>6.9935773162583237</c:v>
                </c:pt>
                <c:pt idx="546">
                  <c:v>7.0211182860160708</c:v>
                </c:pt>
                <c:pt idx="547">
                  <c:v>7.0416261342366049</c:v>
                </c:pt>
                <c:pt idx="548">
                  <c:v>7.0526702006073769</c:v>
                </c:pt>
                <c:pt idx="549">
                  <c:v>7.0677033660358415</c:v>
                </c:pt>
                <c:pt idx="550">
                  <c:v>7.0849033348412416</c:v>
                </c:pt>
                <c:pt idx="551">
                  <c:v>7.1107932505540532</c:v>
                </c:pt>
                <c:pt idx="552">
                  <c:v>7.1425031502892562</c:v>
                </c:pt>
                <c:pt idx="553">
                  <c:v>7.1667694265348914</c:v>
                </c:pt>
                <c:pt idx="554">
                  <c:v>7.1879348372602347</c:v>
                </c:pt>
                <c:pt idx="555">
                  <c:v>7.2102367930288702</c:v>
                </c:pt>
                <c:pt idx="556">
                  <c:v>7.2252493250940359</c:v>
                </c:pt>
                <c:pt idx="557">
                  <c:v>7.2391267862795834</c:v>
                </c:pt>
                <c:pt idx="558">
                  <c:v>7.2565876772819227</c:v>
                </c:pt>
                <c:pt idx="559">
                  <c:v>7.2769855308767362</c:v>
                </c:pt>
                <c:pt idx="560">
                  <c:v>7.2954187973367306</c:v>
                </c:pt>
                <c:pt idx="561">
                  <c:v>7.3173638435567261</c:v>
                </c:pt>
                <c:pt idx="562">
                  <c:v>7.3364262151761475</c:v>
                </c:pt>
                <c:pt idx="563">
                  <c:v>7.3629877705266429</c:v>
                </c:pt>
                <c:pt idx="564">
                  <c:v>7.4114796250699699</c:v>
                </c:pt>
                <c:pt idx="565">
                  <c:v>7.4500225797380857</c:v>
                </c:pt>
                <c:pt idx="566">
                  <c:v>7.4858943837032177</c:v>
                </c:pt>
                <c:pt idx="567">
                  <c:v>7.5386729862930313</c:v>
                </c:pt>
                <c:pt idx="568">
                  <c:v>7.5933581972299136</c:v>
                </c:pt>
                <c:pt idx="569">
                  <c:v>7.640406296717897</c:v>
                </c:pt>
                <c:pt idx="570">
                  <c:v>7.6906514766013547</c:v>
                </c:pt>
                <c:pt idx="571">
                  <c:v>7.797007722561446</c:v>
                </c:pt>
                <c:pt idx="572">
                  <c:v>7.8490123802999632</c:v>
                </c:pt>
                <c:pt idx="573">
                  <c:v>7.8995543275859585</c:v>
                </c:pt>
                <c:pt idx="574">
                  <c:v>7.9488758833333817</c:v>
                </c:pt>
                <c:pt idx="575">
                  <c:v>8.0503371912576416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347600"/>
        <c:axId val="2130349232"/>
      </c:scatterChart>
      <c:valAx>
        <c:axId val="2130347600"/>
        <c:scaling>
          <c:orientation val="minMax"/>
          <c:max val="10"/>
          <c:min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9232"/>
        <c:crosses val="autoZero"/>
        <c:crossBetween val="midCat"/>
      </c:valAx>
      <c:valAx>
        <c:axId val="2130349232"/>
        <c:scaling>
          <c:orientation val="minMax"/>
          <c:max val="8.1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7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II.6.D.1.</a:t>
            </a:r>
            <a:r>
              <a:rPr lang="en-US" b="1" baseline="0"/>
              <a:t> </a:t>
            </a:r>
            <a:r>
              <a:rPr lang="en-US" b="1"/>
              <a:t>Precios VS Oferta de dinero, 1940-1946</a:t>
            </a:r>
          </a:p>
        </c:rich>
      </c:tx>
      <c:layout>
        <c:manualLayout>
          <c:xMode val="edge"/>
          <c:yMode val="edge"/>
          <c:x val="0.1906227290983644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'IPC-VS-M'!$H$100:$H$183</c:f>
              <c:numCache>
                <c:formatCode>0.0</c:formatCode>
                <c:ptCount val="84"/>
                <c:pt idx="0">
                  <c:v>2.8744625368741752</c:v>
                </c:pt>
                <c:pt idx="1">
                  <c:v>2.8751456747807373</c:v>
                </c:pt>
                <c:pt idx="2">
                  <c:v>2.8553749158590684</c:v>
                </c:pt>
                <c:pt idx="3">
                  <c:v>2.8605853716928138</c:v>
                </c:pt>
                <c:pt idx="4">
                  <c:v>2.8411106730681595</c:v>
                </c:pt>
                <c:pt idx="5">
                  <c:v>2.8508371222791533</c:v>
                </c:pt>
                <c:pt idx="6">
                  <c:v>2.8955373011970602</c:v>
                </c:pt>
                <c:pt idx="7">
                  <c:v>2.9034240402162377</c:v>
                </c:pt>
                <c:pt idx="8">
                  <c:v>2.8948679571292324</c:v>
                </c:pt>
                <c:pt idx="9">
                  <c:v>2.8970973639159623</c:v>
                </c:pt>
                <c:pt idx="10">
                  <c:v>2.9487413372605249</c:v>
                </c:pt>
                <c:pt idx="11">
                  <c:v>3.0135309635926673</c:v>
                </c:pt>
                <c:pt idx="12">
                  <c:v>3.0683907349341495</c:v>
                </c:pt>
                <c:pt idx="13">
                  <c:v>3.0743770964651582</c:v>
                </c:pt>
                <c:pt idx="14">
                  <c:v>3.1006084104181375</c:v>
                </c:pt>
                <c:pt idx="15">
                  <c:v>3.1117201377382382</c:v>
                </c:pt>
                <c:pt idx="16">
                  <c:v>3.1340192894080818</c:v>
                </c:pt>
                <c:pt idx="17">
                  <c:v>3.15892188205112</c:v>
                </c:pt>
                <c:pt idx="18">
                  <c:v>3.1748201977808805</c:v>
                </c:pt>
                <c:pt idx="19">
                  <c:v>3.1814613890179433</c:v>
                </c:pt>
                <c:pt idx="20">
                  <c:v>3.1892233943534323</c:v>
                </c:pt>
                <c:pt idx="21">
                  <c:v>3.200631305125663</c:v>
                </c:pt>
                <c:pt idx="22">
                  <c:v>3.2196826018381408</c:v>
                </c:pt>
                <c:pt idx="23">
                  <c:v>3.224188563758847</c:v>
                </c:pt>
                <c:pt idx="24">
                  <c:v>3.2490847992715977</c:v>
                </c:pt>
                <c:pt idx="25">
                  <c:v>3.2516656476911914</c:v>
                </c:pt>
                <c:pt idx="26">
                  <c:v>3.2673969186741099</c:v>
                </c:pt>
                <c:pt idx="27">
                  <c:v>3.2900508711177765</c:v>
                </c:pt>
                <c:pt idx="28">
                  <c:v>3.3102491436689978</c:v>
                </c:pt>
                <c:pt idx="29">
                  <c:v>3.3262923368963988</c:v>
                </c:pt>
                <c:pt idx="30">
                  <c:v>3.3488698950918723</c:v>
                </c:pt>
                <c:pt idx="31">
                  <c:v>3.377995116117896</c:v>
                </c:pt>
                <c:pt idx="32">
                  <c:v>3.409502854723216</c:v>
                </c:pt>
                <c:pt idx="33">
                  <c:v>3.4375866444163652</c:v>
                </c:pt>
                <c:pt idx="34">
                  <c:v>3.4715703424466322</c:v>
                </c:pt>
                <c:pt idx="35">
                  <c:v>3.517783994479684</c:v>
                </c:pt>
                <c:pt idx="36">
                  <c:v>3.584885594506797</c:v>
                </c:pt>
                <c:pt idx="37">
                  <c:v>3.6024182229268162</c:v>
                </c:pt>
                <c:pt idx="38">
                  <c:v>3.6464251083935899</c:v>
                </c:pt>
                <c:pt idx="39">
                  <c:v>3.6865057755670376</c:v>
                </c:pt>
                <c:pt idx="40">
                  <c:v>3.7570716284806536</c:v>
                </c:pt>
                <c:pt idx="41">
                  <c:v>3.8125192182583181</c:v>
                </c:pt>
                <c:pt idx="42">
                  <c:v>3.8356525888704547</c:v>
                </c:pt>
                <c:pt idx="43">
                  <c:v>3.8619608461751893</c:v>
                </c:pt>
                <c:pt idx="44">
                  <c:v>3.8859391915060848</c:v>
                </c:pt>
                <c:pt idx="45">
                  <c:v>3.9009041147544044</c:v>
                </c:pt>
                <c:pt idx="46">
                  <c:v>3.920941950895521</c:v>
                </c:pt>
                <c:pt idx="47">
                  <c:v>3.9561947344078594</c:v>
                </c:pt>
                <c:pt idx="48">
                  <c:v>4.0051295704139172</c:v>
                </c:pt>
                <c:pt idx="49">
                  <c:v>4.0192582759515441</c:v>
                </c:pt>
                <c:pt idx="50">
                  <c:v>4.0529422944525582</c:v>
                </c:pt>
                <c:pt idx="51">
                  <c:v>4.0615820459942666</c:v>
                </c:pt>
                <c:pt idx="52">
                  <c:v>4.073548705759614</c:v>
                </c:pt>
                <c:pt idx="53">
                  <c:v>4.0826065839004739</c:v>
                </c:pt>
                <c:pt idx="54">
                  <c:v>4.0991420217295849</c:v>
                </c:pt>
                <c:pt idx="55">
                  <c:v>4.1054476125423722</c:v>
                </c:pt>
                <c:pt idx="56">
                  <c:v>4.1184710585761541</c:v>
                </c:pt>
                <c:pt idx="57">
                  <c:v>4.1410571633173872</c:v>
                </c:pt>
                <c:pt idx="58">
                  <c:v>4.165124912429488</c:v>
                </c:pt>
                <c:pt idx="59">
                  <c:v>4.1803914351275395</c:v>
                </c:pt>
                <c:pt idx="60">
                  <c:v>4.2139195524839703</c:v>
                </c:pt>
                <c:pt idx="61">
                  <c:v>4.2241023654629837</c:v>
                </c:pt>
                <c:pt idx="62">
                  <c:v>4.2478897318885638</c:v>
                </c:pt>
                <c:pt idx="63">
                  <c:v>4.2677653112052498</c:v>
                </c:pt>
                <c:pt idx="64">
                  <c:v>4.279626712849157</c:v>
                </c:pt>
                <c:pt idx="65">
                  <c:v>4.304026918708546</c:v>
                </c:pt>
                <c:pt idx="66">
                  <c:v>4.3227205666094033</c:v>
                </c:pt>
                <c:pt idx="67">
                  <c:v>4.3436953563646066</c:v>
                </c:pt>
                <c:pt idx="68">
                  <c:v>4.3552902178271662</c:v>
                </c:pt>
                <c:pt idx="69">
                  <c:v>4.2228610471419241</c:v>
                </c:pt>
                <c:pt idx="70">
                  <c:v>4.2448277386243785</c:v>
                </c:pt>
                <c:pt idx="71">
                  <c:v>4.2538423871744184</c:v>
                </c:pt>
                <c:pt idx="72">
                  <c:v>4.2830576307067805</c:v>
                </c:pt>
                <c:pt idx="73">
                  <c:v>4.293225190698398</c:v>
                </c:pt>
                <c:pt idx="74">
                  <c:v>4.2923151596118085</c:v>
                </c:pt>
                <c:pt idx="75">
                  <c:v>4.297351289966941</c:v>
                </c:pt>
                <c:pt idx="76">
                  <c:v>4.292259979586964</c:v>
                </c:pt>
                <c:pt idx="77">
                  <c:v>4.2800457482358425</c:v>
                </c:pt>
                <c:pt idx="78">
                  <c:v>4.2551031323270854</c:v>
                </c:pt>
                <c:pt idx="79">
                  <c:v>4.2479185740211527</c:v>
                </c:pt>
                <c:pt idx="80">
                  <c:v>4.2452905275141353</c:v>
                </c:pt>
                <c:pt idx="81">
                  <c:v>4.2371897907370384</c:v>
                </c:pt>
                <c:pt idx="82">
                  <c:v>4.2382969846964791</c:v>
                </c:pt>
                <c:pt idx="83">
                  <c:v>4.2480050954280451</c:v>
                </c:pt>
              </c:numCache>
            </c:numRef>
          </c:xVal>
          <c:yVal>
            <c:numRef>
              <c:f>'IPC-VS-M'!$I$100:$I$183</c:f>
              <c:numCache>
                <c:formatCode>0.00</c:formatCode>
                <c:ptCount val="84"/>
                <c:pt idx="0">
                  <c:v>3.4658772547238961</c:v>
                </c:pt>
                <c:pt idx="1">
                  <c:v>3.4797801598928872</c:v>
                </c:pt>
                <c:pt idx="2">
                  <c:v>3.4973759217832669</c:v>
                </c:pt>
                <c:pt idx="3">
                  <c:v>3.5127608406227462</c:v>
                </c:pt>
                <c:pt idx="4">
                  <c:v>3.5127608406227462</c:v>
                </c:pt>
                <c:pt idx="5">
                  <c:v>3.5079784307425315</c:v>
                </c:pt>
                <c:pt idx="6">
                  <c:v>3.5012443985611874</c:v>
                </c:pt>
                <c:pt idx="7">
                  <c:v>3.5031730394675931</c:v>
                </c:pt>
                <c:pt idx="8">
                  <c:v>3.4817506038801858</c:v>
                </c:pt>
                <c:pt idx="9">
                  <c:v>3.4708647962349346</c:v>
                </c:pt>
                <c:pt idx="10">
                  <c:v>3.4758275855770639</c:v>
                </c:pt>
                <c:pt idx="11">
                  <c:v>3.471859326401443</c:v>
                </c:pt>
                <c:pt idx="12">
                  <c:v>3.4738454243730725</c:v>
                </c:pt>
                <c:pt idx="13">
                  <c:v>3.501244398561187</c:v>
                </c:pt>
                <c:pt idx="14">
                  <c:v>3.5127608406227457</c:v>
                </c:pt>
                <c:pt idx="15">
                  <c:v>3.5222575881600031</c:v>
                </c:pt>
                <c:pt idx="16">
                  <c:v>3.5288520538852839</c:v>
                </c:pt>
                <c:pt idx="17">
                  <c:v>3.5584564360169888</c:v>
                </c:pt>
                <c:pt idx="18">
                  <c:v>3.5666271578240387</c:v>
                </c:pt>
                <c:pt idx="19">
                  <c:v>3.56027793014538</c:v>
                </c:pt>
                <c:pt idx="20">
                  <c:v>3.5630039654546182</c:v>
                </c:pt>
                <c:pt idx="21">
                  <c:v>3.573834396228988</c:v>
                </c:pt>
                <c:pt idx="22">
                  <c:v>3.585436489781535</c:v>
                </c:pt>
                <c:pt idx="23">
                  <c:v>3.5889794518578788</c:v>
                </c:pt>
                <c:pt idx="24">
                  <c:v>3.5889794518578788</c:v>
                </c:pt>
                <c:pt idx="25">
                  <c:v>3.5969055171302999</c:v>
                </c:pt>
                <c:pt idx="26">
                  <c:v>3.6142972598421692</c:v>
                </c:pt>
                <c:pt idx="27">
                  <c:v>3.632238791939121</c:v>
                </c:pt>
                <c:pt idx="28">
                  <c:v>3.6456956812997316</c:v>
                </c:pt>
                <c:pt idx="29">
                  <c:v>3.6639081052230305</c:v>
                </c:pt>
                <c:pt idx="30">
                  <c:v>3.6639081052230305</c:v>
                </c:pt>
                <c:pt idx="31">
                  <c:v>3.661444038267871</c:v>
                </c:pt>
                <c:pt idx="32">
                  <c:v>3.651526601610525</c:v>
                </c:pt>
                <c:pt idx="33">
                  <c:v>3.6573237192948511</c:v>
                </c:pt>
                <c:pt idx="34">
                  <c:v>3.6671841114289312</c:v>
                </c:pt>
                <c:pt idx="35">
                  <c:v>3.6858156750891569</c:v>
                </c:pt>
                <c:pt idx="36">
                  <c:v>3.6946051843320062</c:v>
                </c:pt>
                <c:pt idx="37">
                  <c:v>3.7103908317742982</c:v>
                </c:pt>
                <c:pt idx="38">
                  <c:v>3.7480441464875667</c:v>
                </c:pt>
                <c:pt idx="39">
                  <c:v>3.7711536355766277</c:v>
                </c:pt>
                <c:pt idx="40">
                  <c:v>3.8165341263370651</c:v>
                </c:pt>
                <c:pt idx="41">
                  <c:v>3.8558902582731385</c:v>
                </c:pt>
                <c:pt idx="42">
                  <c:v>3.8693403601613867</c:v>
                </c:pt>
                <c:pt idx="43">
                  <c:v>3.8612920269785587</c:v>
                </c:pt>
                <c:pt idx="44">
                  <c:v>3.8706754738443565</c:v>
                </c:pt>
                <c:pt idx="45">
                  <c:v>3.8793105324812371</c:v>
                </c:pt>
                <c:pt idx="46">
                  <c:v>3.8826119550902911</c:v>
                </c:pt>
                <c:pt idx="47">
                  <c:v>3.9047771389182979</c:v>
                </c:pt>
                <c:pt idx="48">
                  <c:v>3.9144018522925075</c:v>
                </c:pt>
                <c:pt idx="49">
                  <c:v>3.924567124069358</c:v>
                </c:pt>
                <c:pt idx="50">
                  <c:v>3.9556835112658111</c:v>
                </c:pt>
                <c:pt idx="51">
                  <c:v>3.9876428185282209</c:v>
                </c:pt>
                <c:pt idx="52">
                  <c:v>4.0277761486738877</c:v>
                </c:pt>
                <c:pt idx="53">
                  <c:v>4.0419286634075942</c:v>
                </c:pt>
                <c:pt idx="54">
                  <c:v>4.0547744139100423</c:v>
                </c:pt>
                <c:pt idx="55">
                  <c:v>4.0783565322163868</c:v>
                </c:pt>
                <c:pt idx="56">
                  <c:v>4.0756428263447901</c:v>
                </c:pt>
                <c:pt idx="57">
                  <c:v>4.0864537424490059</c:v>
                </c:pt>
                <c:pt idx="58">
                  <c:v>4.0955520123282678</c:v>
                </c:pt>
                <c:pt idx="59">
                  <c:v>4.1003354389351623</c:v>
                </c:pt>
                <c:pt idx="60">
                  <c:v>4.0960846355099676</c:v>
                </c:pt>
                <c:pt idx="61">
                  <c:v>4.0955520123282678</c:v>
                </c:pt>
                <c:pt idx="62">
                  <c:v>4.0971490315657544</c:v>
                </c:pt>
                <c:pt idx="63">
                  <c:v>4.1108840599559064</c:v>
                </c:pt>
                <c:pt idx="64">
                  <c:v>4.1367788263365215</c:v>
                </c:pt>
                <c:pt idx="65">
                  <c:v>4.1519998203468766</c:v>
                </c:pt>
                <c:pt idx="66">
                  <c:v>4.157022432613168</c:v>
                </c:pt>
                <c:pt idx="67">
                  <c:v>4.1650065069613884</c:v>
                </c:pt>
                <c:pt idx="68">
                  <c:v>4.1739130477775923</c:v>
                </c:pt>
                <c:pt idx="69">
                  <c:v>4.1724341221937591</c:v>
                </c:pt>
                <c:pt idx="70">
                  <c:v>4.1724341221937591</c:v>
                </c:pt>
                <c:pt idx="71">
                  <c:v>4.1905231023432119</c:v>
                </c:pt>
                <c:pt idx="72">
                  <c:v>4.1987258021353933</c:v>
                </c:pt>
                <c:pt idx="73">
                  <c:v>4.2039978009265724</c:v>
                </c:pt>
                <c:pt idx="74">
                  <c:v>4.2187074374450146</c:v>
                </c:pt>
                <c:pt idx="75">
                  <c:v>4.2433655837175923</c:v>
                </c:pt>
                <c:pt idx="76">
                  <c:v>4.256151146014564</c:v>
                </c:pt>
                <c:pt idx="77">
                  <c:v>4.2745827759181134</c:v>
                </c:pt>
                <c:pt idx="78">
                  <c:v>4.28829677098798</c:v>
                </c:pt>
                <c:pt idx="79">
                  <c:v>4.2904911980261469</c:v>
                </c:pt>
                <c:pt idx="80">
                  <c:v>4.3026917850962541</c:v>
                </c:pt>
                <c:pt idx="81">
                  <c:v>4.3388428618596775</c:v>
                </c:pt>
                <c:pt idx="82">
                  <c:v>4.3541799500578824</c:v>
                </c:pt>
                <c:pt idx="83">
                  <c:v>4.3656320179579513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342704"/>
        <c:axId val="2130343248"/>
      </c:scatterChart>
      <c:valAx>
        <c:axId val="2130342704"/>
        <c:scaling>
          <c:orientation val="minMax"/>
          <c:max val="3.2"/>
          <c:min val="2.82999999999999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3248"/>
        <c:crosses val="autoZero"/>
        <c:crossBetween val="midCat"/>
      </c:valAx>
      <c:valAx>
        <c:axId val="2130343248"/>
        <c:scaling>
          <c:orientation val="minMax"/>
          <c:max val="3.6"/>
          <c:min val="3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2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II.7.D.1. Precios VS Oferta de dinero, 1946-1952</a:t>
            </a:r>
          </a:p>
        </c:rich>
      </c:tx>
      <c:layout>
        <c:manualLayout>
          <c:xMode val="edge"/>
          <c:yMode val="edge"/>
          <c:x val="0.1336832273190050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'IPC-VS-M'!$H$184:$H$255</c:f>
              <c:numCache>
                <c:formatCode>0.0</c:formatCode>
                <c:ptCount val="72"/>
                <c:pt idx="0">
                  <c:v>4.2624922933741871</c:v>
                </c:pt>
                <c:pt idx="1">
                  <c:v>4.2532401070959844</c:v>
                </c:pt>
                <c:pt idx="2">
                  <c:v>4.249474815149096</c:v>
                </c:pt>
                <c:pt idx="3">
                  <c:v>4.2425975666719831</c:v>
                </c:pt>
                <c:pt idx="4">
                  <c:v>4.2267571559664896</c:v>
                </c:pt>
                <c:pt idx="5">
                  <c:v>4.2294342974386341</c:v>
                </c:pt>
                <c:pt idx="6">
                  <c:v>4.2296693081620802</c:v>
                </c:pt>
                <c:pt idx="7">
                  <c:v>4.2129642429806227</c:v>
                </c:pt>
                <c:pt idx="8">
                  <c:v>4.2137703455187125</c:v>
                </c:pt>
                <c:pt idx="9">
                  <c:v>4.2139493912056825</c:v>
                </c:pt>
                <c:pt idx="10">
                  <c:v>4.2315474083120943</c:v>
                </c:pt>
                <c:pt idx="11">
                  <c:v>4.2364898781975304</c:v>
                </c:pt>
                <c:pt idx="12">
                  <c:v>4.2553035589501382</c:v>
                </c:pt>
                <c:pt idx="13">
                  <c:v>4.2399845523814506</c:v>
                </c:pt>
                <c:pt idx="14">
                  <c:v>4.2462443537299572</c:v>
                </c:pt>
                <c:pt idx="15">
                  <c:v>4.247081814252212</c:v>
                </c:pt>
                <c:pt idx="16">
                  <c:v>4.2590755308462791</c:v>
                </c:pt>
                <c:pt idx="17">
                  <c:v>4.2654724139330238</c:v>
                </c:pt>
                <c:pt idx="18">
                  <c:v>4.2743598565782612</c:v>
                </c:pt>
                <c:pt idx="19">
                  <c:v>4.2892480539620941</c:v>
                </c:pt>
                <c:pt idx="20">
                  <c:v>4.3184024116073703</c:v>
                </c:pt>
                <c:pt idx="21">
                  <c:v>4.3218637832428461</c:v>
                </c:pt>
                <c:pt idx="22">
                  <c:v>4.3209794558769197</c:v>
                </c:pt>
                <c:pt idx="23">
                  <c:v>4.3478536927477949</c:v>
                </c:pt>
                <c:pt idx="24">
                  <c:v>4.3893894944577188</c:v>
                </c:pt>
                <c:pt idx="25">
                  <c:v>4.3829342130148055</c:v>
                </c:pt>
                <c:pt idx="26">
                  <c:v>4.3754473306127055</c:v>
                </c:pt>
                <c:pt idx="27">
                  <c:v>4.3774763462220703</c:v>
                </c:pt>
                <c:pt idx="28">
                  <c:v>4.375904218200926</c:v>
                </c:pt>
                <c:pt idx="29">
                  <c:v>4.3632631162274684</c:v>
                </c:pt>
                <c:pt idx="30">
                  <c:v>4.3799815667390067</c:v>
                </c:pt>
                <c:pt idx="31">
                  <c:v>4.3826065714013902</c:v>
                </c:pt>
                <c:pt idx="32">
                  <c:v>4.3902403879471681</c:v>
                </c:pt>
                <c:pt idx="33">
                  <c:v>4.4501245672160072</c:v>
                </c:pt>
                <c:pt idx="34">
                  <c:v>4.4171179544851515</c:v>
                </c:pt>
                <c:pt idx="35">
                  <c:v>4.4460400860857412</c:v>
                </c:pt>
                <c:pt idx="36">
                  <c:v>4.5002579601122825</c:v>
                </c:pt>
                <c:pt idx="37">
                  <c:v>4.5022951450252942</c:v>
                </c:pt>
                <c:pt idx="38">
                  <c:v>4.5098922897627274</c:v>
                </c:pt>
                <c:pt idx="39">
                  <c:v>4.5130832160653354</c:v>
                </c:pt>
                <c:pt idx="40">
                  <c:v>4.5146748690673721</c:v>
                </c:pt>
                <c:pt idx="41">
                  <c:v>4.5197643870764335</c:v>
                </c:pt>
                <c:pt idx="42">
                  <c:v>4.5283423078982041</c:v>
                </c:pt>
                <c:pt idx="43">
                  <c:v>4.5743531267750104</c:v>
                </c:pt>
                <c:pt idx="44">
                  <c:v>4.6419355372961348</c:v>
                </c:pt>
                <c:pt idx="45">
                  <c:v>4.6618655296646363</c:v>
                </c:pt>
                <c:pt idx="46">
                  <c:v>4.6915255770831239</c:v>
                </c:pt>
                <c:pt idx="47">
                  <c:v>4.7275877887175062</c:v>
                </c:pt>
                <c:pt idx="48">
                  <c:v>4.8154508964057801</c:v>
                </c:pt>
                <c:pt idx="49">
                  <c:v>4.8523959153821989</c:v>
                </c:pt>
                <c:pt idx="50">
                  <c:v>4.8686048403192697</c:v>
                </c:pt>
                <c:pt idx="51">
                  <c:v>4.8673947498802548</c:v>
                </c:pt>
                <c:pt idx="52">
                  <c:v>4.8421959473212004</c:v>
                </c:pt>
                <c:pt idx="53">
                  <c:v>4.8236215516851537</c:v>
                </c:pt>
                <c:pt idx="54">
                  <c:v>4.8187768802790805</c:v>
                </c:pt>
                <c:pt idx="55">
                  <c:v>4.8259865763567609</c:v>
                </c:pt>
                <c:pt idx="56">
                  <c:v>4.8504558057805323</c:v>
                </c:pt>
                <c:pt idx="57">
                  <c:v>4.8773267906544602</c:v>
                </c:pt>
                <c:pt idx="58">
                  <c:v>4.880273476233012</c:v>
                </c:pt>
                <c:pt idx="59">
                  <c:v>4.9010059723873818</c:v>
                </c:pt>
                <c:pt idx="60">
                  <c:v>4.9214938344032566</c:v>
                </c:pt>
                <c:pt idx="61">
                  <c:v>4.912734999319353</c:v>
                </c:pt>
                <c:pt idx="62">
                  <c:v>4.8984208653642138</c:v>
                </c:pt>
                <c:pt idx="63">
                  <c:v>4.8932153886260323</c:v>
                </c:pt>
                <c:pt idx="64">
                  <c:v>4.8715309240121858</c:v>
                </c:pt>
                <c:pt idx="65">
                  <c:v>4.8484802857740066</c:v>
                </c:pt>
                <c:pt idx="66">
                  <c:v>4.8359679844877483</c:v>
                </c:pt>
                <c:pt idx="67">
                  <c:v>4.8334980157906893</c:v>
                </c:pt>
                <c:pt idx="68">
                  <c:v>4.8530732781043167</c:v>
                </c:pt>
                <c:pt idx="69">
                  <c:v>4.8698444394677285</c:v>
                </c:pt>
                <c:pt idx="70">
                  <c:v>4.8849518831027785</c:v>
                </c:pt>
                <c:pt idx="71">
                  <c:v>4.9247385645681456</c:v>
                </c:pt>
              </c:numCache>
            </c:numRef>
          </c:xVal>
          <c:yVal>
            <c:numRef>
              <c:f>'IPC-VS-M'!$I$184:$I$255</c:f>
              <c:numCache>
                <c:formatCode>0.00</c:formatCode>
                <c:ptCount val="72"/>
                <c:pt idx="0">
                  <c:v>4.3627812727978608</c:v>
                </c:pt>
                <c:pt idx="1">
                  <c:v>4.3793640592653169</c:v>
                </c:pt>
                <c:pt idx="2">
                  <c:v>4.3696904650869381</c:v>
                </c:pt>
                <c:pt idx="3">
                  <c:v>4.3541799500578824</c:v>
                </c:pt>
                <c:pt idx="4">
                  <c:v>4.3578752940290064</c:v>
                </c:pt>
                <c:pt idx="5">
                  <c:v>4.3570552857829759</c:v>
                </c:pt>
                <c:pt idx="6">
                  <c:v>4.342595211478228</c:v>
                </c:pt>
                <c:pt idx="7">
                  <c:v>4.323691056839075</c:v>
                </c:pt>
                <c:pt idx="8">
                  <c:v>4.325385972499066</c:v>
                </c:pt>
                <c:pt idx="9">
                  <c:v>4.340095210176143</c:v>
                </c:pt>
                <c:pt idx="10">
                  <c:v>4.3471623773992354</c:v>
                </c:pt>
                <c:pt idx="11">
                  <c:v>4.3578752940290064</c:v>
                </c:pt>
                <c:pt idx="12">
                  <c:v>4.352121065245754</c:v>
                </c:pt>
                <c:pt idx="13">
                  <c:v>4.3537685120763534</c:v>
                </c:pt>
                <c:pt idx="14">
                  <c:v>4.3805667052310771</c:v>
                </c:pt>
                <c:pt idx="15">
                  <c:v>4.380967266021532</c:v>
                </c:pt>
                <c:pt idx="16">
                  <c:v>4.3797651019817412</c:v>
                </c:pt>
                <c:pt idx="17">
                  <c:v>4.4163761579277878</c:v>
                </c:pt>
                <c:pt idx="18">
                  <c:v>4.4167626313625501</c:v>
                </c:pt>
                <c:pt idx="19">
                  <c:v>4.4229259790702189</c:v>
                </c:pt>
                <c:pt idx="20">
                  <c:v>4.4528128261673832</c:v>
                </c:pt>
                <c:pt idx="21">
                  <c:v>4.4602395220182069</c:v>
                </c:pt>
                <c:pt idx="22">
                  <c:v>4.4694459947051124</c:v>
                </c:pt>
                <c:pt idx="23">
                  <c:v>4.4613487844724924</c:v>
                </c:pt>
                <c:pt idx="24">
                  <c:v>4.4531854738333312</c:v>
                </c:pt>
                <c:pt idx="25">
                  <c:v>4.457646447773957</c:v>
                </c:pt>
                <c:pt idx="26">
                  <c:v>4.4613487844724924</c:v>
                </c:pt>
                <c:pt idx="27">
                  <c:v>4.4774781664023759</c:v>
                </c:pt>
                <c:pt idx="28">
                  <c:v>4.4962107026387113</c:v>
                </c:pt>
                <c:pt idx="29">
                  <c:v>4.5086244105506106</c:v>
                </c:pt>
                <c:pt idx="30">
                  <c:v>4.5128453102396673</c:v>
                </c:pt>
                <c:pt idx="31">
                  <c:v>4.5281712807178938</c:v>
                </c:pt>
                <c:pt idx="32">
                  <c:v>4.5229728631890724</c:v>
                </c:pt>
                <c:pt idx="33">
                  <c:v>4.5429253654761652</c:v>
                </c:pt>
                <c:pt idx="34">
                  <c:v>4.5500524955942359</c:v>
                </c:pt>
                <c:pt idx="35">
                  <c:v>4.5453067239752318</c:v>
                </c:pt>
                <c:pt idx="36">
                  <c:v>4.5422439344446861</c:v>
                </c:pt>
                <c:pt idx="37">
                  <c:v>4.5229728631890715</c:v>
                </c:pt>
                <c:pt idx="38">
                  <c:v>4.5340303359072971</c:v>
                </c:pt>
                <c:pt idx="39">
                  <c:v>4.5774057686585516</c:v>
                </c:pt>
                <c:pt idx="40">
                  <c:v>4.5878804961825814</c:v>
                </c:pt>
                <c:pt idx="41">
                  <c:v>4.5865771398560105</c:v>
                </c:pt>
                <c:pt idx="42">
                  <c:v>4.5858951632836416</c:v>
                </c:pt>
                <c:pt idx="43">
                  <c:v>4.5927702926723768</c:v>
                </c:pt>
                <c:pt idx="44">
                  <c:v>4.6099144939197867</c:v>
                </c:pt>
                <c:pt idx="45">
                  <c:v>4.6396165193687171</c:v>
                </c:pt>
                <c:pt idx="46">
                  <c:v>4.6556761603860624</c:v>
                </c:pt>
                <c:pt idx="47">
                  <c:v>4.6723862560220395</c:v>
                </c:pt>
                <c:pt idx="48">
                  <c:v>4.6828763866852192</c:v>
                </c:pt>
                <c:pt idx="49">
                  <c:v>4.7087754210735495</c:v>
                </c:pt>
                <c:pt idx="50">
                  <c:v>4.7500389218343475</c:v>
                </c:pt>
                <c:pt idx="51">
                  <c:v>4.7955446614485195</c:v>
                </c:pt>
                <c:pt idx="52">
                  <c:v>4.820276256087662</c:v>
                </c:pt>
                <c:pt idx="53">
                  <c:v>4.843141735245803</c:v>
                </c:pt>
                <c:pt idx="54">
                  <c:v>4.8590170844040932</c:v>
                </c:pt>
                <c:pt idx="55">
                  <c:v>4.8484615704645764</c:v>
                </c:pt>
                <c:pt idx="56">
                  <c:v>4.8293307740337328</c:v>
                </c:pt>
                <c:pt idx="57">
                  <c:v>4.840598498880075</c:v>
                </c:pt>
                <c:pt idx="58">
                  <c:v>4.8456785199649124</c:v>
                </c:pt>
                <c:pt idx="59">
                  <c:v>4.8657444051535199</c:v>
                </c:pt>
                <c:pt idx="60">
                  <c:v>4.8627600706829277</c:v>
                </c:pt>
                <c:pt idx="61">
                  <c:v>4.8640046259151317</c:v>
                </c:pt>
                <c:pt idx="62">
                  <c:v>4.8582668030133886</c:v>
                </c:pt>
                <c:pt idx="63">
                  <c:v>4.8677290250061143</c:v>
                </c:pt>
                <c:pt idx="64">
                  <c:v>4.875382438490357</c:v>
                </c:pt>
                <c:pt idx="65">
                  <c:v>4.8726734108515783</c:v>
                </c:pt>
                <c:pt idx="66">
                  <c:v>4.8721800709303738</c:v>
                </c:pt>
                <c:pt idx="67">
                  <c:v>4.8585169593624107</c:v>
                </c:pt>
                <c:pt idx="68">
                  <c:v>4.8585169593624107</c:v>
                </c:pt>
                <c:pt idx="69">
                  <c:v>4.8421252167338746</c:v>
                </c:pt>
                <c:pt idx="70">
                  <c:v>4.8512368970851307</c:v>
                </c:pt>
                <c:pt idx="71">
                  <c:v>4.8461851055887148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345968"/>
        <c:axId val="2130348144"/>
      </c:scatterChart>
      <c:valAx>
        <c:axId val="2130345968"/>
        <c:scaling>
          <c:orientation val="minMax"/>
          <c:max val="5"/>
          <c:min val="4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8144"/>
        <c:crosses val="autoZero"/>
        <c:crossBetween val="midCat"/>
      </c:valAx>
      <c:valAx>
        <c:axId val="2130348144"/>
        <c:scaling>
          <c:orientation val="minMax"/>
          <c:max val="4.9000000000000004"/>
          <c:min val="4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5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III.8.D.1. Precios Vs Oferta de dinero, 1952-1958</a:t>
            </a:r>
            <a:r>
              <a:rPr lang="en-US"/>
              <a:t>  </a:t>
            </a:r>
          </a:p>
        </c:rich>
      </c:tx>
      <c:layout>
        <c:manualLayout>
          <c:xMode val="edge"/>
          <c:yMode val="edge"/>
          <c:x val="0.14317314428223163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'IPC-VS-M'!$H$255:$H$327</c:f>
              <c:numCache>
                <c:formatCode>0.0</c:formatCode>
                <c:ptCount val="73"/>
                <c:pt idx="0">
                  <c:v>4.9247385645681456</c:v>
                </c:pt>
                <c:pt idx="1">
                  <c:v>4.9615626041444667</c:v>
                </c:pt>
                <c:pt idx="2">
                  <c:v>4.9595402157648545</c:v>
                </c:pt>
                <c:pt idx="3">
                  <c:v>4.9674649026026287</c:v>
                </c:pt>
                <c:pt idx="4">
                  <c:v>4.9753969555225321</c:v>
                </c:pt>
                <c:pt idx="5">
                  <c:v>4.9561367778467957</c:v>
                </c:pt>
                <c:pt idx="6">
                  <c:v>4.9571874069010438</c:v>
                </c:pt>
                <c:pt idx="7">
                  <c:v>4.9574002377651603</c:v>
                </c:pt>
                <c:pt idx="8">
                  <c:v>4.9619722404920017</c:v>
                </c:pt>
                <c:pt idx="9">
                  <c:v>4.9590162737263457</c:v>
                </c:pt>
                <c:pt idx="10">
                  <c:v>4.9647082588969367</c:v>
                </c:pt>
                <c:pt idx="11">
                  <c:v>4.9816200621458018</c:v>
                </c:pt>
                <c:pt idx="12">
                  <c:v>5.0054023633191198</c:v>
                </c:pt>
                <c:pt idx="13">
                  <c:v>5.0395644104152959</c:v>
                </c:pt>
                <c:pt idx="14">
                  <c:v>5.0307438350216911</c:v>
                </c:pt>
                <c:pt idx="15">
                  <c:v>5.0411183108213313</c:v>
                </c:pt>
                <c:pt idx="16">
                  <c:v>5.0298601223158776</c:v>
                </c:pt>
                <c:pt idx="17">
                  <c:v>4.9990946490541655</c:v>
                </c:pt>
                <c:pt idx="18">
                  <c:v>5.0099355605047151</c:v>
                </c:pt>
                <c:pt idx="19">
                  <c:v>4.9950312656782199</c:v>
                </c:pt>
                <c:pt idx="20">
                  <c:v>5.0265690152393265</c:v>
                </c:pt>
                <c:pt idx="21">
                  <c:v>5.0676038713669822</c:v>
                </c:pt>
                <c:pt idx="22">
                  <c:v>5.085636445017129</c:v>
                </c:pt>
                <c:pt idx="23">
                  <c:v>5.1045626609412231</c:v>
                </c:pt>
                <c:pt idx="24">
                  <c:v>5.1141903067219721</c:v>
                </c:pt>
                <c:pt idx="25">
                  <c:v>5.1705917557590144</c:v>
                </c:pt>
                <c:pt idx="26">
                  <c:v>5.1701560558805388</c:v>
                </c:pt>
                <c:pt idx="27">
                  <c:v>5.1974530501232774</c:v>
                </c:pt>
                <c:pt idx="28">
                  <c:v>5.1997715298831002</c:v>
                </c:pt>
                <c:pt idx="29">
                  <c:v>5.2117131265656322</c:v>
                </c:pt>
                <c:pt idx="30">
                  <c:v>5.2144048590836904</c:v>
                </c:pt>
                <c:pt idx="31">
                  <c:v>5.2380848692128215</c:v>
                </c:pt>
                <c:pt idx="32">
                  <c:v>5.2548730572912365</c:v>
                </c:pt>
                <c:pt idx="33">
                  <c:v>5.284552769005388</c:v>
                </c:pt>
                <c:pt idx="34">
                  <c:v>5.2607458173925776</c:v>
                </c:pt>
                <c:pt idx="35">
                  <c:v>5.2816025819668768</c:v>
                </c:pt>
                <c:pt idx="36">
                  <c:v>5.3098427036405482</c:v>
                </c:pt>
                <c:pt idx="37">
                  <c:v>5.3575547092989346</c:v>
                </c:pt>
                <c:pt idx="38">
                  <c:v>5.3476070408237222</c:v>
                </c:pt>
                <c:pt idx="39">
                  <c:v>5.3592363000806769</c:v>
                </c:pt>
                <c:pt idx="40">
                  <c:v>5.3460789070116892</c:v>
                </c:pt>
                <c:pt idx="41">
                  <c:v>5.3381606740779315</c:v>
                </c:pt>
                <c:pt idx="42">
                  <c:v>5.3279682369239829</c:v>
                </c:pt>
                <c:pt idx="43">
                  <c:v>5.3330871852385906</c:v>
                </c:pt>
                <c:pt idx="44">
                  <c:v>5.3426199794908102</c:v>
                </c:pt>
                <c:pt idx="45">
                  <c:v>5.3638107131716319</c:v>
                </c:pt>
                <c:pt idx="46">
                  <c:v>5.3632152359452174</c:v>
                </c:pt>
                <c:pt idx="47">
                  <c:v>5.3820689635302443</c:v>
                </c:pt>
                <c:pt idx="48">
                  <c:v>5.4121377590344153</c:v>
                </c:pt>
                <c:pt idx="49">
                  <c:v>5.4634931750372022</c:v>
                </c:pt>
                <c:pt idx="50">
                  <c:v>5.440471434454361</c:v>
                </c:pt>
                <c:pt idx="51">
                  <c:v>5.4393680875237456</c:v>
                </c:pt>
                <c:pt idx="52">
                  <c:v>5.4283557306170858</c:v>
                </c:pt>
                <c:pt idx="53">
                  <c:v>5.4265469468853276</c:v>
                </c:pt>
                <c:pt idx="54">
                  <c:v>5.4290376081977794</c:v>
                </c:pt>
                <c:pt idx="55">
                  <c:v>5.4370172298696389</c:v>
                </c:pt>
                <c:pt idx="56">
                  <c:v>5.453747062053397</c:v>
                </c:pt>
                <c:pt idx="57">
                  <c:v>5.4615241143275446</c:v>
                </c:pt>
                <c:pt idx="58">
                  <c:v>5.4536347815939656</c:v>
                </c:pt>
                <c:pt idx="59">
                  <c:v>5.4623978284387862</c:v>
                </c:pt>
                <c:pt idx="60">
                  <c:v>5.4781556839233838</c:v>
                </c:pt>
                <c:pt idx="61">
                  <c:v>5.5297717270883657</c:v>
                </c:pt>
                <c:pt idx="62">
                  <c:v>5.5067691786430482</c:v>
                </c:pt>
                <c:pt idx="63">
                  <c:v>5.5177332361474916</c:v>
                </c:pt>
                <c:pt idx="64">
                  <c:v>5.4996839457349251</c:v>
                </c:pt>
                <c:pt idx="65">
                  <c:v>5.4975948401111427</c:v>
                </c:pt>
                <c:pt idx="66">
                  <c:v>5.4898528017142691</c:v>
                </c:pt>
                <c:pt idx="67">
                  <c:v>5.4988174553379521</c:v>
                </c:pt>
                <c:pt idx="68">
                  <c:v>5.5093621953145711</c:v>
                </c:pt>
                <c:pt idx="69">
                  <c:v>5.5156165929522221</c:v>
                </c:pt>
                <c:pt idx="70">
                  <c:v>5.5120625734581541</c:v>
                </c:pt>
                <c:pt idx="71">
                  <c:v>5.5264845976382917</c:v>
                </c:pt>
                <c:pt idx="72">
                  <c:v>5.5450150649730761</c:v>
                </c:pt>
              </c:numCache>
            </c:numRef>
          </c:xVal>
          <c:yVal>
            <c:numRef>
              <c:f>'IPC-VS-M'!$I$255:$I$327</c:f>
              <c:numCache>
                <c:formatCode>0.00</c:formatCode>
                <c:ptCount val="73"/>
                <c:pt idx="0">
                  <c:v>4.8461851055887148</c:v>
                </c:pt>
                <c:pt idx="1">
                  <c:v>4.840598498880075</c:v>
                </c:pt>
                <c:pt idx="2">
                  <c:v>4.8259772303258925</c:v>
                </c:pt>
                <c:pt idx="3">
                  <c:v>4.8179346393028633</c:v>
                </c:pt>
                <c:pt idx="4">
                  <c:v>4.8236489405663017</c:v>
                </c:pt>
                <c:pt idx="5">
                  <c:v>4.8270102882690065</c:v>
                </c:pt>
                <c:pt idx="6">
                  <c:v>4.8411076638605248</c:v>
                </c:pt>
                <c:pt idx="7">
                  <c:v>4.8367714754567732</c:v>
                </c:pt>
                <c:pt idx="8">
                  <c:v>4.8502285783710137</c:v>
                </c:pt>
                <c:pt idx="9">
                  <c:v>4.8466914347134562</c:v>
                </c:pt>
                <c:pt idx="10">
                  <c:v>4.8537532547289945</c:v>
                </c:pt>
                <c:pt idx="11">
                  <c:v>4.8612645569445725</c:v>
                </c:pt>
                <c:pt idx="12">
                  <c:v>4.8479561370446689</c:v>
                </c:pt>
                <c:pt idx="13">
                  <c:v>4.8479561370446689</c:v>
                </c:pt>
                <c:pt idx="14">
                  <c:v>4.8218342932763774</c:v>
                </c:pt>
                <c:pt idx="15">
                  <c:v>4.8507328648163961</c:v>
                </c:pt>
                <c:pt idx="16">
                  <c:v>4.8607655549382107</c:v>
                </c:pt>
                <c:pt idx="17">
                  <c:v>4.8866322514370664</c:v>
                </c:pt>
                <c:pt idx="18">
                  <c:v>4.9343564409499088</c:v>
                </c:pt>
                <c:pt idx="19">
                  <c:v>4.946340912575768</c:v>
                </c:pt>
                <c:pt idx="20">
                  <c:v>4.9481719957149863</c:v>
                </c:pt>
                <c:pt idx="21">
                  <c:v>4.955462982672346</c:v>
                </c:pt>
                <c:pt idx="22">
                  <c:v>4.9527350882778451</c:v>
                </c:pt>
                <c:pt idx="23">
                  <c:v>4.9759108358755935</c:v>
                </c:pt>
                <c:pt idx="24">
                  <c:v>4.9860901669675695</c:v>
                </c:pt>
                <c:pt idx="25">
                  <c:v>4.99856161184199</c:v>
                </c:pt>
                <c:pt idx="26">
                  <c:v>5.005957196961007</c:v>
                </c:pt>
                <c:pt idx="27">
                  <c:v>5.0161002069260618</c:v>
                </c:pt>
                <c:pt idx="28">
                  <c:v>5.0360827065134002</c:v>
                </c:pt>
                <c:pt idx="29">
                  <c:v>5.0468162621565087</c:v>
                </c:pt>
                <c:pt idx="30">
                  <c:v>5.0450353177855138</c:v>
                </c:pt>
                <c:pt idx="31">
                  <c:v>5.0512547958525342</c:v>
                </c:pt>
                <c:pt idx="32">
                  <c:v>5.0662001289775569</c:v>
                </c:pt>
                <c:pt idx="33">
                  <c:v>5.0766168898358126</c:v>
                </c:pt>
                <c:pt idx="34">
                  <c:v>5.0766168898358126</c:v>
                </c:pt>
                <c:pt idx="35">
                  <c:v>5.0869262594946738</c:v>
                </c:pt>
                <c:pt idx="36">
                  <c:v>5.0886342018398301</c:v>
                </c:pt>
                <c:pt idx="37">
                  <c:v>5.0886342018398301</c:v>
                </c:pt>
                <c:pt idx="38">
                  <c:v>5.1038758178084471</c:v>
                </c:pt>
                <c:pt idx="39">
                  <c:v>5.113077053782856</c:v>
                </c:pt>
                <c:pt idx="40">
                  <c:v>5.1122440674789642</c:v>
                </c:pt>
                <c:pt idx="41">
                  <c:v>5.1180604528004032</c:v>
                </c:pt>
                <c:pt idx="42">
                  <c:v>5.1114103867303866</c:v>
                </c:pt>
                <c:pt idx="43">
                  <c:v>5.1030351283936541</c:v>
                </c:pt>
                <c:pt idx="44">
                  <c:v>5.0920413601614447</c:v>
                </c:pt>
                <c:pt idx="45">
                  <c:v>5.0945891322402428</c:v>
                </c:pt>
                <c:pt idx="46">
                  <c:v>5.0945891322402428</c:v>
                </c:pt>
                <c:pt idx="47">
                  <c:v>5.0877805953005897</c:v>
                </c:pt>
                <c:pt idx="48">
                  <c:v>5.0979760956812594</c:v>
                </c:pt>
                <c:pt idx="49">
                  <c:v>5.105555079328167</c:v>
                </c:pt>
                <c:pt idx="50">
                  <c:v>5.1114103867303866</c:v>
                </c:pt>
                <c:pt idx="51">
                  <c:v>5.1122440674789642</c:v>
                </c:pt>
                <c:pt idx="52">
                  <c:v>5.1180604528004041</c:v>
                </c:pt>
                <c:pt idx="53">
                  <c:v>5.132046694775144</c:v>
                </c:pt>
                <c:pt idx="54">
                  <c:v>5.14261160409536</c:v>
                </c:pt>
                <c:pt idx="55">
                  <c:v>5.1409934807649496</c:v>
                </c:pt>
                <c:pt idx="56">
                  <c:v>5.1546647833629162</c:v>
                </c:pt>
                <c:pt idx="57">
                  <c:v>5.1712988302602785</c:v>
                </c:pt>
                <c:pt idx="58">
                  <c:v>5.1642038064096747</c:v>
                </c:pt>
                <c:pt idx="59">
                  <c:v>5.1649946328644925</c:v>
                </c:pt>
                <c:pt idx="60">
                  <c:v>5.1642038064096747</c:v>
                </c:pt>
                <c:pt idx="61">
                  <c:v>5.1657848344069937</c:v>
                </c:pt>
                <c:pt idx="62">
                  <c:v>5.1783438691834878</c:v>
                </c:pt>
                <c:pt idx="63">
                  <c:v>5.1752188666403525</c:v>
                </c:pt>
                <c:pt idx="64">
                  <c:v>5.181459136500437</c:v>
                </c:pt>
                <c:pt idx="65">
                  <c:v>5.1915172483734713</c:v>
                </c:pt>
                <c:pt idx="66">
                  <c:v>5.1991859976127719</c:v>
                </c:pt>
                <c:pt idx="67">
                  <c:v>5.196891541539248</c:v>
                </c:pt>
                <c:pt idx="68">
                  <c:v>5.1945918088277176</c:v>
                </c:pt>
                <c:pt idx="69">
                  <c:v>5.1899764160193156</c:v>
                </c:pt>
                <c:pt idx="70">
                  <c:v>5.1760010332817146</c:v>
                </c:pt>
                <c:pt idx="71">
                  <c:v>5.1837892346420595</c:v>
                </c:pt>
                <c:pt idx="72">
                  <c:v>5.196891541539248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346512"/>
        <c:axId val="2130347056"/>
      </c:scatterChart>
      <c:valAx>
        <c:axId val="2130346512"/>
        <c:scaling>
          <c:orientation val="minMax"/>
          <c:max val="5.3"/>
          <c:min val="4.9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7056"/>
        <c:crosses val="autoZero"/>
        <c:crossBetween val="midCat"/>
      </c:valAx>
      <c:valAx>
        <c:axId val="2130347056"/>
        <c:scaling>
          <c:orientation val="minMax"/>
          <c:max val="5.0999999999999996"/>
          <c:min val="4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6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III.9.D.1. Precios VS Oferta de dinero, 1959-1964</a:t>
            </a:r>
          </a:p>
        </c:rich>
      </c:tx>
      <c:layout>
        <c:manualLayout>
          <c:xMode val="edge"/>
          <c:yMode val="edge"/>
          <c:x val="0.1336832273190050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'IPC-VS-M'!$H$327:$H$399</c:f>
              <c:numCache>
                <c:formatCode>0.0</c:formatCode>
                <c:ptCount val="73"/>
                <c:pt idx="0">
                  <c:v>5.5450150649730761</c:v>
                </c:pt>
                <c:pt idx="1">
                  <c:v>5.5988104884194216</c:v>
                </c:pt>
                <c:pt idx="2">
                  <c:v>5.5792804887510723</c:v>
                </c:pt>
                <c:pt idx="3">
                  <c:v>5.5828619556564218</c:v>
                </c:pt>
                <c:pt idx="4">
                  <c:v>5.5992884713406337</c:v>
                </c:pt>
                <c:pt idx="5">
                  <c:v>5.6069423384092634</c:v>
                </c:pt>
                <c:pt idx="6">
                  <c:v>5.6091406213777812</c:v>
                </c:pt>
                <c:pt idx="7">
                  <c:v>5.6235205922168188</c:v>
                </c:pt>
                <c:pt idx="8">
                  <c:v>5.6362873855795614</c:v>
                </c:pt>
                <c:pt idx="9">
                  <c:v>5.6536071708326485</c:v>
                </c:pt>
                <c:pt idx="10">
                  <c:v>5.6426923994968439</c:v>
                </c:pt>
                <c:pt idx="11">
                  <c:v>5.6506112587524324</c:v>
                </c:pt>
                <c:pt idx="12">
                  <c:v>5.684839042310954</c:v>
                </c:pt>
                <c:pt idx="13">
                  <c:v>5.7411635276729855</c:v>
                </c:pt>
                <c:pt idx="14">
                  <c:v>5.7174099400552025</c:v>
                </c:pt>
                <c:pt idx="15">
                  <c:v>5.7257679609932923</c:v>
                </c:pt>
                <c:pt idx="16">
                  <c:v>5.7128147379702581</c:v>
                </c:pt>
                <c:pt idx="17">
                  <c:v>5.7283569677094635</c:v>
                </c:pt>
                <c:pt idx="18">
                  <c:v>5.7332668326339356</c:v>
                </c:pt>
                <c:pt idx="19">
                  <c:v>5.7324959434600693</c:v>
                </c:pt>
                <c:pt idx="20">
                  <c:v>5.7356801815752005</c:v>
                </c:pt>
                <c:pt idx="21">
                  <c:v>5.7520280166357969</c:v>
                </c:pt>
                <c:pt idx="22">
                  <c:v>5.7555723500584381</c:v>
                </c:pt>
                <c:pt idx="23">
                  <c:v>5.7616210893553133</c:v>
                </c:pt>
                <c:pt idx="24">
                  <c:v>5.7817369539540833</c:v>
                </c:pt>
                <c:pt idx="25">
                  <c:v>5.8312278236257731</c:v>
                </c:pt>
                <c:pt idx="26">
                  <c:v>5.8069493026467285</c:v>
                </c:pt>
                <c:pt idx="27">
                  <c:v>5.8086283300541171</c:v>
                </c:pt>
                <c:pt idx="28">
                  <c:v>5.8065366912964897</c:v>
                </c:pt>
                <c:pt idx="29">
                  <c:v>5.8106188982046421</c:v>
                </c:pt>
                <c:pt idx="30">
                  <c:v>5.7846071450960261</c:v>
                </c:pt>
                <c:pt idx="31">
                  <c:v>5.7875247933500678</c:v>
                </c:pt>
                <c:pt idx="32">
                  <c:v>5.7878340232464041</c:v>
                </c:pt>
                <c:pt idx="33">
                  <c:v>5.7978567796771951</c:v>
                </c:pt>
                <c:pt idx="34">
                  <c:v>5.7943980115722518</c:v>
                </c:pt>
                <c:pt idx="35">
                  <c:v>5.8074223825878644</c:v>
                </c:pt>
                <c:pt idx="36">
                  <c:v>5.8287378858327301</c:v>
                </c:pt>
                <c:pt idx="37">
                  <c:v>5.8953651132288618</c:v>
                </c:pt>
                <c:pt idx="38">
                  <c:v>5.873605842729229</c:v>
                </c:pt>
                <c:pt idx="39">
                  <c:v>5.8619892549742287</c:v>
                </c:pt>
                <c:pt idx="40">
                  <c:v>5.8554164424267441</c:v>
                </c:pt>
                <c:pt idx="41">
                  <c:v>5.8562829986135876</c:v>
                </c:pt>
                <c:pt idx="42">
                  <c:v>5.8436321417162649</c:v>
                </c:pt>
                <c:pt idx="43">
                  <c:v>5.8604608001395713</c:v>
                </c:pt>
                <c:pt idx="44">
                  <c:v>5.8729245664453558</c:v>
                </c:pt>
                <c:pt idx="45">
                  <c:v>5.8842021702512968</c:v>
                </c:pt>
                <c:pt idx="46">
                  <c:v>5.881812709722567</c:v>
                </c:pt>
                <c:pt idx="47">
                  <c:v>5.9028450100132144</c:v>
                </c:pt>
                <c:pt idx="48">
                  <c:v>5.9265816029294101</c:v>
                </c:pt>
                <c:pt idx="49">
                  <c:v>6.0139302286898433</c:v>
                </c:pt>
                <c:pt idx="50">
                  <c:v>5.9838386917439399</c:v>
                </c:pt>
                <c:pt idx="51">
                  <c:v>5.9850629463589016</c:v>
                </c:pt>
                <c:pt idx="52">
                  <c:v>5.9838285256813073</c:v>
                </c:pt>
                <c:pt idx="53">
                  <c:v>5.9793505070669628</c:v>
                </c:pt>
                <c:pt idx="54">
                  <c:v>5.9807842283288126</c:v>
                </c:pt>
                <c:pt idx="55">
                  <c:v>5.9945419297844724</c:v>
                </c:pt>
                <c:pt idx="56">
                  <c:v>6.0000334593186242</c:v>
                </c:pt>
                <c:pt idx="57">
                  <c:v>6.0150147526408793</c:v>
                </c:pt>
                <c:pt idx="58">
                  <c:v>6.0213259669944446</c:v>
                </c:pt>
                <c:pt idx="59">
                  <c:v>6.0480502586479012</c:v>
                </c:pt>
                <c:pt idx="60">
                  <c:v>6.0793872822922932</c:v>
                </c:pt>
                <c:pt idx="61">
                  <c:v>6.1692104781472796</c:v>
                </c:pt>
                <c:pt idx="62">
                  <c:v>6.1482492505234942</c:v>
                </c:pt>
                <c:pt idx="63">
                  <c:v>6.1581743898731993</c:v>
                </c:pt>
                <c:pt idx="64">
                  <c:v>6.175566868757234</c:v>
                </c:pt>
                <c:pt idx="65">
                  <c:v>6.1597103377481481</c:v>
                </c:pt>
                <c:pt idx="66">
                  <c:v>6.1660721392280724</c:v>
                </c:pt>
                <c:pt idx="67">
                  <c:v>6.1726630966484022</c:v>
                </c:pt>
                <c:pt idx="68">
                  <c:v>6.1954178743678936</c:v>
                </c:pt>
                <c:pt idx="69">
                  <c:v>6.2080978485421721</c:v>
                </c:pt>
                <c:pt idx="70">
                  <c:v>6.2102361664162089</c:v>
                </c:pt>
                <c:pt idx="71">
                  <c:v>6.2329299419787212</c:v>
                </c:pt>
                <c:pt idx="72">
                  <c:v>6.2577247946611942</c:v>
                </c:pt>
              </c:numCache>
            </c:numRef>
          </c:xVal>
          <c:yVal>
            <c:numRef>
              <c:f>'IPC-VS-M'!$I$327:$I$399</c:f>
              <c:numCache>
                <c:formatCode>0.00</c:formatCode>
                <c:ptCount val="73"/>
                <c:pt idx="0">
                  <c:v>5.196891541539248</c:v>
                </c:pt>
                <c:pt idx="1">
                  <c:v>5.2014752012069065</c:v>
                </c:pt>
                <c:pt idx="2">
                  <c:v>5.202998430747428</c:v>
                </c:pt>
                <c:pt idx="3">
                  <c:v>5.2022371060056685</c:v>
                </c:pt>
                <c:pt idx="4">
                  <c:v>5.207554247283289</c:v>
                </c:pt>
                <c:pt idx="5">
                  <c:v>5.207554247283289</c:v>
                </c:pt>
                <c:pt idx="6">
                  <c:v>5.1984217637200159</c:v>
                </c:pt>
                <c:pt idx="7">
                  <c:v>5.1991859976127719</c:v>
                </c:pt>
                <c:pt idx="8">
                  <c:v>5.1984217637200159</c:v>
                </c:pt>
                <c:pt idx="9">
                  <c:v>5.2014752012069065</c:v>
                </c:pt>
                <c:pt idx="10">
                  <c:v>5.185339622549515</c:v>
                </c:pt>
                <c:pt idx="11">
                  <c:v>5.1938240544713867</c:v>
                </c:pt>
                <c:pt idx="12">
                  <c:v>5.2014752012069065</c:v>
                </c:pt>
                <c:pt idx="13">
                  <c:v>5.2045193435881343</c:v>
                </c:pt>
                <c:pt idx="14">
                  <c:v>5.2113349701231941</c:v>
                </c:pt>
                <c:pt idx="15">
                  <c:v>5.2120894024486795</c:v>
                </c:pt>
                <c:pt idx="16">
                  <c:v>5.2359355398215133</c:v>
                </c:pt>
                <c:pt idx="17">
                  <c:v>5.2563444114527202</c:v>
                </c:pt>
                <c:pt idx="18">
                  <c:v>5.2527303851121641</c:v>
                </c:pt>
                <c:pt idx="19">
                  <c:v>5.2520060098541226</c:v>
                </c:pt>
                <c:pt idx="20">
                  <c:v>5.259226257827609</c:v>
                </c:pt>
                <c:pt idx="21">
                  <c:v>5.2628169259583375</c:v>
                </c:pt>
                <c:pt idx="22">
                  <c:v>5.2678222992974071</c:v>
                </c:pt>
                <c:pt idx="23">
                  <c:v>5.2563444114527202</c:v>
                </c:pt>
                <c:pt idx="24">
                  <c:v>5.2527303851121641</c:v>
                </c:pt>
                <c:pt idx="25">
                  <c:v>5.2570656520177028</c:v>
                </c:pt>
                <c:pt idx="26">
                  <c:v>5.2599454236263146</c:v>
                </c:pt>
                <c:pt idx="27">
                  <c:v>5.2585065744572157</c:v>
                </c:pt>
                <c:pt idx="28">
                  <c:v>5.2563444114527202</c:v>
                </c:pt>
                <c:pt idx="29">
                  <c:v>5.2628169259583375</c:v>
                </c:pt>
                <c:pt idx="30">
                  <c:v>5.2628169259583375</c:v>
                </c:pt>
                <c:pt idx="31">
                  <c:v>5.2635335150251894</c:v>
                </c:pt>
                <c:pt idx="32">
                  <c:v>5.2606640725972369</c:v>
                </c:pt>
                <c:pt idx="33">
                  <c:v>5.2534542360304863</c:v>
                </c:pt>
                <c:pt idx="34">
                  <c:v>5.2505556832764757</c:v>
                </c:pt>
                <c:pt idx="35">
                  <c:v>5.2512811094961735</c:v>
                </c:pt>
                <c:pt idx="36">
                  <c:v>5.2563444114527202</c:v>
                </c:pt>
                <c:pt idx="37">
                  <c:v>5.2570656520177028</c:v>
                </c:pt>
                <c:pt idx="38">
                  <c:v>5.2534542360304863</c:v>
                </c:pt>
                <c:pt idx="39">
                  <c:v>5.259226257827609</c:v>
                </c:pt>
                <c:pt idx="40">
                  <c:v>5.2678222992974062</c:v>
                </c:pt>
                <c:pt idx="41">
                  <c:v>5.2756376143873993</c:v>
                </c:pt>
                <c:pt idx="42">
                  <c:v>5.2742211835556851</c:v>
                </c:pt>
                <c:pt idx="43">
                  <c:v>5.2756376143873993</c:v>
                </c:pt>
                <c:pt idx="44">
                  <c:v>5.2812833597999722</c:v>
                </c:pt>
                <c:pt idx="45">
                  <c:v>5.2833923236747928</c:v>
                </c:pt>
                <c:pt idx="46">
                  <c:v>5.2882960112593222</c:v>
                </c:pt>
                <c:pt idx="47">
                  <c:v>5.284094324405622</c:v>
                </c:pt>
                <c:pt idx="48">
                  <c:v>5.284094324405622</c:v>
                </c:pt>
                <c:pt idx="49">
                  <c:v>5.2798749088629142</c:v>
                </c:pt>
                <c:pt idx="50">
                  <c:v>5.2777585059565366</c:v>
                </c:pt>
                <c:pt idx="51">
                  <c:v>5.2819868420660576</c:v>
                </c:pt>
                <c:pt idx="52">
                  <c:v>5.2819868420660576</c:v>
                </c:pt>
                <c:pt idx="53">
                  <c:v>5.2833923236747928</c:v>
                </c:pt>
                <c:pt idx="54">
                  <c:v>5.2861973746024011</c:v>
                </c:pt>
                <c:pt idx="55">
                  <c:v>5.2819868420660576</c:v>
                </c:pt>
                <c:pt idx="56">
                  <c:v>5.2847958326771129</c:v>
                </c:pt>
                <c:pt idx="57">
                  <c:v>5.2812833597999722</c:v>
                </c:pt>
                <c:pt idx="58">
                  <c:v>5.2805793822981784</c:v>
                </c:pt>
                <c:pt idx="59">
                  <c:v>5.2770520417802098</c:v>
                </c:pt>
                <c:pt idx="60">
                  <c:v>5.2763450781593892</c:v>
                </c:pt>
                <c:pt idx="61">
                  <c:v>5.2833923236747928</c:v>
                </c:pt>
                <c:pt idx="62">
                  <c:v>5.2952598277023935</c:v>
                </c:pt>
                <c:pt idx="63">
                  <c:v>5.3138234408773322</c:v>
                </c:pt>
                <c:pt idx="64">
                  <c:v>5.3117777531540389</c:v>
                </c:pt>
                <c:pt idx="65">
                  <c:v>5.317223648165502</c:v>
                </c:pt>
                <c:pt idx="66">
                  <c:v>5.3199355142342517</c:v>
                </c:pt>
                <c:pt idx="67">
                  <c:v>5.3206123332110185</c:v>
                </c:pt>
                <c:pt idx="68">
                  <c:v>5.3300400124665774</c:v>
                </c:pt>
                <c:pt idx="69">
                  <c:v>5.3407067802707733</c:v>
                </c:pt>
                <c:pt idx="70">
                  <c:v>5.3266831781630266</c:v>
                </c:pt>
                <c:pt idx="71">
                  <c:v>5.3253372829396719</c:v>
                </c:pt>
                <c:pt idx="72">
                  <c:v>5.335387618793173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348688"/>
        <c:axId val="2130353584"/>
      </c:scatterChart>
      <c:valAx>
        <c:axId val="2130348688"/>
        <c:scaling>
          <c:orientation val="minMax"/>
          <c:max val="6.1"/>
          <c:min val="5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53584"/>
        <c:crosses val="autoZero"/>
        <c:crossBetween val="midCat"/>
      </c:valAx>
      <c:valAx>
        <c:axId val="2130353584"/>
        <c:scaling>
          <c:orientation val="minMax"/>
          <c:max val="5.3199999999999994"/>
          <c:min val="5.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8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III.10.D.1. Precios VS Oferta de dinero, 1964-1970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3842818580061833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6022529212318215"/>
                  <c:y val="3.620370370370370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'IPC-VS-M'!$H$399:$H$471</c:f>
              <c:numCache>
                <c:formatCode>0.0</c:formatCode>
                <c:ptCount val="73"/>
                <c:pt idx="0">
                  <c:v>6.2577247946611942</c:v>
                </c:pt>
                <c:pt idx="1">
                  <c:v>6.3238424569845</c:v>
                </c:pt>
                <c:pt idx="2">
                  <c:v>6.2962885032645302</c:v>
                </c:pt>
                <c:pt idx="3">
                  <c:v>6.291352394102586</c:v>
                </c:pt>
                <c:pt idx="4">
                  <c:v>6.2899947983715219</c:v>
                </c:pt>
                <c:pt idx="5">
                  <c:v>6.283009457900592</c:v>
                </c:pt>
                <c:pt idx="6">
                  <c:v>6.2705977728757283</c:v>
                </c:pt>
                <c:pt idx="7">
                  <c:v>6.2771546247482917</c:v>
                </c:pt>
                <c:pt idx="8">
                  <c:v>6.2659814945248398</c:v>
                </c:pt>
                <c:pt idx="9">
                  <c:v>6.271032676574305</c:v>
                </c:pt>
                <c:pt idx="10">
                  <c:v>6.2565103808919451</c:v>
                </c:pt>
                <c:pt idx="11">
                  <c:v>6.275766215088626</c:v>
                </c:pt>
                <c:pt idx="12">
                  <c:v>6.3018440937129698</c:v>
                </c:pt>
                <c:pt idx="13">
                  <c:v>6.3896019583865602</c:v>
                </c:pt>
                <c:pt idx="14">
                  <c:v>6.3661403410263038</c:v>
                </c:pt>
                <c:pt idx="15">
                  <c:v>6.3578975172327548</c:v>
                </c:pt>
                <c:pt idx="16">
                  <c:v>6.3549804450512459</c:v>
                </c:pt>
                <c:pt idx="17">
                  <c:v>6.3618167163541681</c:v>
                </c:pt>
                <c:pt idx="18">
                  <c:v>6.3372149216529632</c:v>
                </c:pt>
                <c:pt idx="19">
                  <c:v>6.3470230488479489</c:v>
                </c:pt>
                <c:pt idx="20">
                  <c:v>6.3452433521295477</c:v>
                </c:pt>
                <c:pt idx="21">
                  <c:v>6.3557516875610967</c:v>
                </c:pt>
                <c:pt idx="22">
                  <c:v>6.3476414857067054</c:v>
                </c:pt>
                <c:pt idx="23">
                  <c:v>6.3614683449867711</c:v>
                </c:pt>
                <c:pt idx="24">
                  <c:v>6.3906921904227687</c:v>
                </c:pt>
                <c:pt idx="25">
                  <c:v>6.4935169314803858</c:v>
                </c:pt>
                <c:pt idx="26">
                  <c:v>6.4497599706332185</c:v>
                </c:pt>
                <c:pt idx="27">
                  <c:v>6.4472911529579511</c:v>
                </c:pt>
                <c:pt idx="28">
                  <c:v>6.4410166930148645</c:v>
                </c:pt>
                <c:pt idx="29">
                  <c:v>6.437231740595764</c:v>
                </c:pt>
                <c:pt idx="30">
                  <c:v>6.4226191657004943</c:v>
                </c:pt>
                <c:pt idx="31">
                  <c:v>6.4450598273712325</c:v>
                </c:pt>
                <c:pt idx="32">
                  <c:v>6.4398382525410538</c:v>
                </c:pt>
                <c:pt idx="33">
                  <c:v>6.4406948525998731</c:v>
                </c:pt>
                <c:pt idx="34">
                  <c:v>6.4354956767562426</c:v>
                </c:pt>
                <c:pt idx="35">
                  <c:v>6.4489749535682472</c:v>
                </c:pt>
                <c:pt idx="36">
                  <c:v>6.4660543447567127</c:v>
                </c:pt>
                <c:pt idx="37">
                  <c:v>6.5709100914674528</c:v>
                </c:pt>
                <c:pt idx="38">
                  <c:v>6.5264038643727922</c:v>
                </c:pt>
                <c:pt idx="39">
                  <c:v>6.5346893839501901</c:v>
                </c:pt>
                <c:pt idx="40">
                  <c:v>6.5343699470941319</c:v>
                </c:pt>
                <c:pt idx="41">
                  <c:v>6.5425347590178031</c:v>
                </c:pt>
                <c:pt idx="42">
                  <c:v>6.5333552782993429</c:v>
                </c:pt>
                <c:pt idx="43">
                  <c:v>6.5320546455623045</c:v>
                </c:pt>
                <c:pt idx="44">
                  <c:v>6.5394716484415039</c:v>
                </c:pt>
                <c:pt idx="45">
                  <c:v>6.5474591201463985</c:v>
                </c:pt>
                <c:pt idx="46">
                  <c:v>6.5447360278137543</c:v>
                </c:pt>
                <c:pt idx="47">
                  <c:v>6.560319203731936</c:v>
                </c:pt>
                <c:pt idx="48">
                  <c:v>6.5844948162766501</c:v>
                </c:pt>
                <c:pt idx="49">
                  <c:v>6.6932331526785767</c:v>
                </c:pt>
                <c:pt idx="50">
                  <c:v>6.6632981228582047</c:v>
                </c:pt>
                <c:pt idx="51">
                  <c:v>6.6364199014078142</c:v>
                </c:pt>
                <c:pt idx="52">
                  <c:v>6.6434933312750175</c:v>
                </c:pt>
                <c:pt idx="53">
                  <c:v>6.6351831182102448</c:v>
                </c:pt>
                <c:pt idx="54">
                  <c:v>6.6288881549095562</c:v>
                </c:pt>
                <c:pt idx="55">
                  <c:v>6.6389628110510106</c:v>
                </c:pt>
                <c:pt idx="56">
                  <c:v>6.6416809526837071</c:v>
                </c:pt>
                <c:pt idx="57">
                  <c:v>6.6419205117907971</c:v>
                </c:pt>
                <c:pt idx="58">
                  <c:v>6.6275779321844235</c:v>
                </c:pt>
                <c:pt idx="59">
                  <c:v>6.6408249156611712</c:v>
                </c:pt>
                <c:pt idx="60">
                  <c:v>6.6666240383314124</c:v>
                </c:pt>
                <c:pt idx="61">
                  <c:v>6.7964584264093606</c:v>
                </c:pt>
                <c:pt idx="62">
                  <c:v>6.734429458563552</c:v>
                </c:pt>
                <c:pt idx="63">
                  <c:v>6.7226623309492695</c:v>
                </c:pt>
                <c:pt idx="64">
                  <c:v>6.7415072381508123</c:v>
                </c:pt>
                <c:pt idx="65">
                  <c:v>6.7293027411892581</c:v>
                </c:pt>
                <c:pt idx="66">
                  <c:v>6.7245180488499932</c:v>
                </c:pt>
                <c:pt idx="67">
                  <c:v>6.731307479016019</c:v>
                </c:pt>
                <c:pt idx="68">
                  <c:v>6.7398475025643396</c:v>
                </c:pt>
                <c:pt idx="69">
                  <c:v>6.7332817800852407</c:v>
                </c:pt>
                <c:pt idx="70">
                  <c:v>6.7195106463490388</c:v>
                </c:pt>
                <c:pt idx="71">
                  <c:v>6.7450274305441509</c:v>
                </c:pt>
                <c:pt idx="72">
                  <c:v>6.785188574039835</c:v>
                </c:pt>
              </c:numCache>
            </c:numRef>
          </c:xVal>
          <c:yVal>
            <c:numRef>
              <c:f>'IPC-VS-M'!$I$399:$I$471</c:f>
              <c:numCache>
                <c:formatCode>0.00</c:formatCode>
                <c:ptCount val="73"/>
                <c:pt idx="0">
                  <c:v>5.335387618793173</c:v>
                </c:pt>
                <c:pt idx="1">
                  <c:v>5.3373856214558462</c:v>
                </c:pt>
                <c:pt idx="2">
                  <c:v>5.3327173902372937</c:v>
                </c:pt>
                <c:pt idx="3">
                  <c:v>5.3367200640269514</c:v>
                </c:pt>
                <c:pt idx="4">
                  <c:v>5.3400434303293673</c:v>
                </c:pt>
                <c:pt idx="5">
                  <c:v>5.3446776657002655</c:v>
                </c:pt>
                <c:pt idx="6">
                  <c:v>5.3453379496463409</c:v>
                </c:pt>
                <c:pt idx="7">
                  <c:v>5.3466572110514035</c:v>
                </c:pt>
                <c:pt idx="8">
                  <c:v>5.3420321615118418</c:v>
                </c:pt>
                <c:pt idx="9">
                  <c:v>5.3393796400627105</c:v>
                </c:pt>
                <c:pt idx="10">
                  <c:v>5.3433557884423504</c:v>
                </c:pt>
                <c:pt idx="11">
                  <c:v>5.3426941939756114</c:v>
                </c:pt>
                <c:pt idx="12">
                  <c:v>5.3393796400627105</c:v>
                </c:pt>
                <c:pt idx="13">
                  <c:v>5.3393796400627105</c:v>
                </c:pt>
                <c:pt idx="14">
                  <c:v>5.3426941939756114</c:v>
                </c:pt>
                <c:pt idx="15">
                  <c:v>5.3420321615118418</c:v>
                </c:pt>
                <c:pt idx="16">
                  <c:v>5.3400434303293673</c:v>
                </c:pt>
                <c:pt idx="17">
                  <c:v>5.3459977979051887</c:v>
                </c:pt>
                <c:pt idx="18">
                  <c:v>5.3459977979051887</c:v>
                </c:pt>
                <c:pt idx="19">
                  <c:v>5.3499477701245031</c:v>
                </c:pt>
                <c:pt idx="20">
                  <c:v>5.3564965820034081</c:v>
                </c:pt>
                <c:pt idx="21">
                  <c:v>5.362354067022987</c:v>
                </c:pt>
                <c:pt idx="22">
                  <c:v>5.362354067022987</c:v>
                </c:pt>
                <c:pt idx="23">
                  <c:v>5.3655934608502385</c:v>
                </c:pt>
                <c:pt idx="24">
                  <c:v>5.3668862858525435</c:v>
                </c:pt>
                <c:pt idx="25">
                  <c:v>5.3675320721197401</c:v>
                </c:pt>
                <c:pt idx="26">
                  <c:v>5.375249152218303</c:v>
                </c:pt>
                <c:pt idx="27">
                  <c:v>5.3816348699584919</c:v>
                </c:pt>
                <c:pt idx="28">
                  <c:v>5.3835426606802192</c:v>
                </c:pt>
                <c:pt idx="29">
                  <c:v>5.3822712046920227</c:v>
                </c:pt>
                <c:pt idx="30">
                  <c:v>5.3758895621025022</c:v>
                </c:pt>
                <c:pt idx="31">
                  <c:v>5.3707547626304635</c:v>
                </c:pt>
                <c:pt idx="32">
                  <c:v>5.377808334677125</c:v>
                </c:pt>
                <c:pt idx="33">
                  <c:v>5.3816348699584919</c:v>
                </c:pt>
                <c:pt idx="34">
                  <c:v>5.389244291583883</c:v>
                </c:pt>
                <c:pt idx="35">
                  <c:v>5.3923978735099523</c:v>
                </c:pt>
                <c:pt idx="36">
                  <c:v>5.3905069180142524</c:v>
                </c:pt>
                <c:pt idx="37">
                  <c:v>5.3848125021206954</c:v>
                </c:pt>
                <c:pt idx="38">
                  <c:v>5.3873473577238835</c:v>
                </c:pt>
                <c:pt idx="39">
                  <c:v>5.3873473577238835</c:v>
                </c:pt>
                <c:pt idx="40">
                  <c:v>5.3955415416129195</c:v>
                </c:pt>
                <c:pt idx="41">
                  <c:v>5.403046267266987</c:v>
                </c:pt>
                <c:pt idx="42">
                  <c:v>5.4104950912799774</c:v>
                </c:pt>
                <c:pt idx="43">
                  <c:v>5.4024230201293308</c:v>
                </c:pt>
                <c:pt idx="44">
                  <c:v>5.3999261399307432</c:v>
                </c:pt>
                <c:pt idx="45">
                  <c:v>5.4049136814417826</c:v>
                </c:pt>
                <c:pt idx="46">
                  <c:v>5.4080183098280799</c:v>
                </c:pt>
                <c:pt idx="47">
                  <c:v>5.4049136814417826</c:v>
                </c:pt>
                <c:pt idx="48">
                  <c:v>5.4067776148798448</c:v>
                </c:pt>
                <c:pt idx="49">
                  <c:v>5.4049136814417826</c:v>
                </c:pt>
                <c:pt idx="50">
                  <c:v>5.4092574673596276</c:v>
                </c:pt>
                <c:pt idx="51">
                  <c:v>5.412840168330094</c:v>
                </c:pt>
                <c:pt idx="52">
                  <c:v>5.4138266897666805</c:v>
                </c:pt>
                <c:pt idx="53">
                  <c:v>5.4165333963188704</c:v>
                </c:pt>
                <c:pt idx="54">
                  <c:v>5.4165333963188704</c:v>
                </c:pt>
                <c:pt idx="55">
                  <c:v>5.4200906126016148</c:v>
                </c:pt>
                <c:pt idx="56">
                  <c:v>5.4238791826659059</c:v>
                </c:pt>
                <c:pt idx="57">
                  <c:v>5.4249767191677272</c:v>
                </c:pt>
                <c:pt idx="58">
                  <c:v>5.4343149817272334</c:v>
                </c:pt>
                <c:pt idx="59">
                  <c:v>5.4447624517462616</c:v>
                </c:pt>
                <c:pt idx="60">
                  <c:v>5.4448818904521215</c:v>
                </c:pt>
                <c:pt idx="61">
                  <c:v>5.4523787721794585</c:v>
                </c:pt>
                <c:pt idx="62">
                  <c:v>5.4599375224721598</c:v>
                </c:pt>
                <c:pt idx="63">
                  <c:v>5.4598198686274708</c:v>
                </c:pt>
                <c:pt idx="64">
                  <c:v>5.4627574943657988</c:v>
                </c:pt>
                <c:pt idx="65">
                  <c:v>5.464047134721314</c:v>
                </c:pt>
                <c:pt idx="66">
                  <c:v>5.4661542964767076</c:v>
                </c:pt>
                <c:pt idx="67">
                  <c:v>5.4722164564375086</c:v>
                </c:pt>
                <c:pt idx="68">
                  <c:v>5.4770858720290114</c:v>
                </c:pt>
                <c:pt idx="69">
                  <c:v>5.4817014894608418</c:v>
                </c:pt>
                <c:pt idx="70">
                  <c:v>5.4841163841150822</c:v>
                </c:pt>
                <c:pt idx="71">
                  <c:v>5.4844608342517631</c:v>
                </c:pt>
                <c:pt idx="72">
                  <c:v>5.4898426122070649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130800"/>
        <c:axId val="2132123184"/>
      </c:scatterChart>
      <c:valAx>
        <c:axId val="2132130800"/>
        <c:scaling>
          <c:orientation val="minMax"/>
          <c:max val="6.4"/>
          <c:min val="6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123184"/>
        <c:crosses val="autoZero"/>
        <c:crossBetween val="midCat"/>
      </c:valAx>
      <c:valAx>
        <c:axId val="2132123184"/>
        <c:scaling>
          <c:orientation val="minMax"/>
          <c:max val="5.37"/>
          <c:min val="5.3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130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IV.11.D.1.</a:t>
            </a:r>
            <a:r>
              <a:rPr lang="en-US" b="1" baseline="0"/>
              <a:t> </a:t>
            </a:r>
            <a:r>
              <a:rPr lang="en-US" b="1"/>
              <a:t>Precios VS Oferta de dinero, 1970-1976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479181027638449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6934570011488772"/>
                  <c:y val="3.15740740740740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'IPC-VS-M'!$H$471:$H$543</c:f>
              <c:numCache>
                <c:formatCode>0.0</c:formatCode>
                <c:ptCount val="73"/>
                <c:pt idx="0">
                  <c:v>6.785188574039835</c:v>
                </c:pt>
                <c:pt idx="1">
                  <c:v>6.8966506704230053</c:v>
                </c:pt>
                <c:pt idx="2">
                  <c:v>6.8214656313577331</c:v>
                </c:pt>
                <c:pt idx="3">
                  <c:v>6.8126748952101313</c:v>
                </c:pt>
                <c:pt idx="4">
                  <c:v>6.7990329174100612</c:v>
                </c:pt>
                <c:pt idx="5">
                  <c:v>6.818924065275521</c:v>
                </c:pt>
                <c:pt idx="6">
                  <c:v>6.7962215918710118</c:v>
                </c:pt>
                <c:pt idx="7">
                  <c:v>6.7994647283915164</c:v>
                </c:pt>
                <c:pt idx="8">
                  <c:v>6.8083606999531048</c:v>
                </c:pt>
                <c:pt idx="9">
                  <c:v>6.8117557979031664</c:v>
                </c:pt>
                <c:pt idx="10">
                  <c:v>6.7885426505161597</c:v>
                </c:pt>
                <c:pt idx="11">
                  <c:v>6.8007051473267275</c:v>
                </c:pt>
                <c:pt idx="12">
                  <c:v>6.845841236631852</c:v>
                </c:pt>
                <c:pt idx="13">
                  <c:v>6.9760002248914352</c:v>
                </c:pt>
                <c:pt idx="14">
                  <c:v>6.9332723709821407</c:v>
                </c:pt>
                <c:pt idx="15">
                  <c:v>6.9254627854781905</c:v>
                </c:pt>
                <c:pt idx="16">
                  <c:v>6.9176496704735584</c:v>
                </c:pt>
                <c:pt idx="17">
                  <c:v>6.9152893767015033</c:v>
                </c:pt>
                <c:pt idx="18">
                  <c:v>6.9153474507459265</c:v>
                </c:pt>
                <c:pt idx="19">
                  <c:v>6.9397051021464335</c:v>
                </c:pt>
                <c:pt idx="20">
                  <c:v>6.9454110070872295</c:v>
                </c:pt>
                <c:pt idx="21">
                  <c:v>6.9628211094156089</c:v>
                </c:pt>
                <c:pt idx="22">
                  <c:v>6.9540287310948541</c:v>
                </c:pt>
                <c:pt idx="23">
                  <c:v>6.9807289172579354</c:v>
                </c:pt>
                <c:pt idx="24">
                  <c:v>7.0271207763503325</c:v>
                </c:pt>
                <c:pt idx="25">
                  <c:v>7.1685599993156375</c:v>
                </c:pt>
                <c:pt idx="26">
                  <c:v>7.1159269374987302</c:v>
                </c:pt>
                <c:pt idx="27">
                  <c:v>7.1214010846623674</c:v>
                </c:pt>
                <c:pt idx="28">
                  <c:v>7.1326470994073086</c:v>
                </c:pt>
                <c:pt idx="29">
                  <c:v>7.1515699024901833</c:v>
                </c:pt>
                <c:pt idx="30">
                  <c:v>7.1413620591060516</c:v>
                </c:pt>
                <c:pt idx="31">
                  <c:v>7.1592470298957602</c:v>
                </c:pt>
                <c:pt idx="32">
                  <c:v>7.1792076918332342</c:v>
                </c:pt>
                <c:pt idx="33">
                  <c:v>7.1929084300137838</c:v>
                </c:pt>
                <c:pt idx="34">
                  <c:v>7.1867251762677045</c:v>
                </c:pt>
                <c:pt idx="35">
                  <c:v>7.2081109384686926</c:v>
                </c:pt>
                <c:pt idx="36">
                  <c:v>7.2790363096322634</c:v>
                </c:pt>
                <c:pt idx="37">
                  <c:v>7.3850303790432967</c:v>
                </c:pt>
                <c:pt idx="38">
                  <c:v>7.3176670370543109</c:v>
                </c:pt>
                <c:pt idx="39">
                  <c:v>7.3179509077129623</c:v>
                </c:pt>
                <c:pt idx="40">
                  <c:v>7.3333473853272713</c:v>
                </c:pt>
                <c:pt idx="41">
                  <c:v>7.3325758429362686</c:v>
                </c:pt>
                <c:pt idx="42">
                  <c:v>7.3429815974669932</c:v>
                </c:pt>
                <c:pt idx="43">
                  <c:v>7.3711656404254544</c:v>
                </c:pt>
                <c:pt idx="44">
                  <c:v>7.3659384126360576</c:v>
                </c:pt>
                <c:pt idx="45">
                  <c:v>7.3595002608991038</c:v>
                </c:pt>
                <c:pt idx="46">
                  <c:v>7.377871139621381</c:v>
                </c:pt>
                <c:pt idx="47">
                  <c:v>7.3844505530875422</c:v>
                </c:pt>
                <c:pt idx="48">
                  <c:v>7.4380321413430615</c:v>
                </c:pt>
                <c:pt idx="49">
                  <c:v>7.5841538202479075</c:v>
                </c:pt>
                <c:pt idx="50">
                  <c:v>7.5042253248958843</c:v>
                </c:pt>
                <c:pt idx="51">
                  <c:v>7.5098989732353658</c:v>
                </c:pt>
                <c:pt idx="52">
                  <c:v>7.5390152497336622</c:v>
                </c:pt>
                <c:pt idx="53">
                  <c:v>7.5371234024272544</c:v>
                </c:pt>
                <c:pt idx="54">
                  <c:v>7.5527032224357722</c:v>
                </c:pt>
                <c:pt idx="55">
                  <c:v>7.5815373878362111</c:v>
                </c:pt>
                <c:pt idx="56">
                  <c:v>7.5639445595975072</c:v>
                </c:pt>
                <c:pt idx="57">
                  <c:v>7.5818315257519888</c:v>
                </c:pt>
                <c:pt idx="58">
                  <c:v>7.5640324921156372</c:v>
                </c:pt>
                <c:pt idx="59">
                  <c:v>7.5912667987069913</c:v>
                </c:pt>
                <c:pt idx="60">
                  <c:v>7.6367318665337249</c:v>
                </c:pt>
                <c:pt idx="61">
                  <c:v>7.7775160024738277</c:v>
                </c:pt>
                <c:pt idx="62">
                  <c:v>7.7075430272542995</c:v>
                </c:pt>
                <c:pt idx="63">
                  <c:v>7.7061573400807646</c:v>
                </c:pt>
                <c:pt idx="64">
                  <c:v>7.7051234036166276</c:v>
                </c:pt>
                <c:pt idx="65">
                  <c:v>7.7185132985063696</c:v>
                </c:pt>
                <c:pt idx="66">
                  <c:v>7.7322563418679771</c:v>
                </c:pt>
                <c:pt idx="67">
                  <c:v>7.7347463033486505</c:v>
                </c:pt>
                <c:pt idx="68">
                  <c:v>7.7489275326592066</c:v>
                </c:pt>
                <c:pt idx="69">
                  <c:v>7.7353012371788727</c:v>
                </c:pt>
                <c:pt idx="70">
                  <c:v>7.7976299405999718</c:v>
                </c:pt>
                <c:pt idx="71">
                  <c:v>7.8293772145732508</c:v>
                </c:pt>
                <c:pt idx="72">
                  <c:v>7.9261566994839399</c:v>
                </c:pt>
              </c:numCache>
            </c:numRef>
          </c:xVal>
          <c:yVal>
            <c:numRef>
              <c:f>'IPC-VS-M'!$I$471:$I$543</c:f>
              <c:numCache>
                <c:formatCode>0.00</c:formatCode>
                <c:ptCount val="73"/>
                <c:pt idx="0">
                  <c:v>5.4898426122070649</c:v>
                </c:pt>
                <c:pt idx="1">
                  <c:v>5.4982573128685539</c:v>
                </c:pt>
                <c:pt idx="2">
                  <c:v>5.5080608185085262</c:v>
                </c:pt>
                <c:pt idx="3">
                  <c:v>5.5122010608939833</c:v>
                </c:pt>
                <c:pt idx="4">
                  <c:v>5.5159905862716885</c:v>
                </c:pt>
                <c:pt idx="5">
                  <c:v>5.5210950986342304</c:v>
                </c:pt>
                <c:pt idx="6">
                  <c:v>5.5231959732940457</c:v>
                </c:pt>
                <c:pt idx="7">
                  <c:v>5.5277139975359599</c:v>
                </c:pt>
                <c:pt idx="8">
                  <c:v>5.5269441389487008</c:v>
                </c:pt>
                <c:pt idx="9">
                  <c:v>5.536035320914884</c:v>
                </c:pt>
                <c:pt idx="10">
                  <c:v>5.5393011691670129</c:v>
                </c:pt>
                <c:pt idx="11">
                  <c:v>5.5402791217832865</c:v>
                </c:pt>
                <c:pt idx="12">
                  <c:v>5.5419062683702247</c:v>
                </c:pt>
                <c:pt idx="13">
                  <c:v>5.5466647933964177</c:v>
                </c:pt>
                <c:pt idx="14">
                  <c:v>5.5510782504118197</c:v>
                </c:pt>
                <c:pt idx="15">
                  <c:v>5.5541883573806157</c:v>
                </c:pt>
                <c:pt idx="16">
                  <c:v>5.5596345948270223</c:v>
                </c:pt>
                <c:pt idx="17">
                  <c:v>5.5658982397128165</c:v>
                </c:pt>
                <c:pt idx="18">
                  <c:v>5.5679067771550796</c:v>
                </c:pt>
                <c:pt idx="19">
                  <c:v>5.5752727921098115</c:v>
                </c:pt>
                <c:pt idx="20">
                  <c:v>5.5790403718256272</c:v>
                </c:pt>
                <c:pt idx="21">
                  <c:v>5.5855991104657035</c:v>
                </c:pt>
                <c:pt idx="22">
                  <c:v>5.5901542885366586</c:v>
                </c:pt>
                <c:pt idx="23">
                  <c:v>5.5908770073776921</c:v>
                </c:pt>
                <c:pt idx="24">
                  <c:v>5.597358819847094</c:v>
                </c:pt>
                <c:pt idx="25">
                  <c:v>5.60073771272301</c:v>
                </c:pt>
                <c:pt idx="26">
                  <c:v>5.6151466466478439</c:v>
                </c:pt>
                <c:pt idx="27">
                  <c:v>5.6233739532979845</c:v>
                </c:pt>
                <c:pt idx="28">
                  <c:v>5.6321285242285821</c:v>
                </c:pt>
                <c:pt idx="29">
                  <c:v>5.6478520265763006</c:v>
                </c:pt>
                <c:pt idx="30">
                  <c:v>5.6584240179959346</c:v>
                </c:pt>
                <c:pt idx="31">
                  <c:v>5.6665909753943264</c:v>
                </c:pt>
                <c:pt idx="32">
                  <c:v>5.6919136366067873</c:v>
                </c:pt>
                <c:pt idx="33">
                  <c:v>5.7078341188970985</c:v>
                </c:pt>
                <c:pt idx="34">
                  <c:v>5.7313388231733748</c:v>
                </c:pt>
                <c:pt idx="35">
                  <c:v>5.7440836234529478</c:v>
                </c:pt>
                <c:pt idx="36">
                  <c:v>5.7563182128823929</c:v>
                </c:pt>
                <c:pt idx="37">
                  <c:v>5.7944244159896714</c:v>
                </c:pt>
                <c:pt idx="38">
                  <c:v>5.8295883408220055</c:v>
                </c:pt>
                <c:pt idx="39">
                  <c:v>5.8519382969521194</c:v>
                </c:pt>
                <c:pt idx="40">
                  <c:v>5.8596208224046427</c:v>
                </c:pt>
                <c:pt idx="41">
                  <c:v>5.8730994089069419</c:v>
                </c:pt>
                <c:pt idx="42">
                  <c:v>5.8809306141307394</c:v>
                </c:pt>
                <c:pt idx="43">
                  <c:v>5.8907677086057628</c:v>
                </c:pt>
                <c:pt idx="44">
                  <c:v>5.9051181487938935</c:v>
                </c:pt>
                <c:pt idx="45">
                  <c:v>5.9156170401553183</c:v>
                </c:pt>
                <c:pt idx="46">
                  <c:v>5.9268922874486361</c:v>
                </c:pt>
                <c:pt idx="47">
                  <c:v>5.9465399240629147</c:v>
                </c:pt>
                <c:pt idx="48">
                  <c:v>5.9739350878891866</c:v>
                </c:pt>
                <c:pt idx="49">
                  <c:v>5.9817162260164487</c:v>
                </c:pt>
                <c:pt idx="50">
                  <c:v>5.9944137033313236</c:v>
                </c:pt>
                <c:pt idx="51">
                  <c:v>5.9999141110583558</c:v>
                </c:pt>
                <c:pt idx="52">
                  <c:v>6.0062025748707839</c:v>
                </c:pt>
                <c:pt idx="53">
                  <c:v>6.014616231447877</c:v>
                </c:pt>
                <c:pt idx="54">
                  <c:v>6.0279060294571689</c:v>
                </c:pt>
                <c:pt idx="55">
                  <c:v>6.044765285166644</c:v>
                </c:pt>
                <c:pt idx="56">
                  <c:v>6.0527318921362161</c:v>
                </c:pt>
                <c:pt idx="57">
                  <c:v>6.0613452452669758</c:v>
                </c:pt>
                <c:pt idx="58">
                  <c:v>6.0686052228113931</c:v>
                </c:pt>
                <c:pt idx="59">
                  <c:v>6.0737135502405364</c:v>
                </c:pt>
                <c:pt idx="60">
                  <c:v>6.0806951338749657</c:v>
                </c:pt>
                <c:pt idx="61">
                  <c:v>6.088820851956207</c:v>
                </c:pt>
                <c:pt idx="62">
                  <c:v>6.1079589751061327</c:v>
                </c:pt>
                <c:pt idx="63">
                  <c:v>6.1264960932102328</c:v>
                </c:pt>
                <c:pt idx="64">
                  <c:v>6.136235774302091</c:v>
                </c:pt>
                <c:pt idx="65">
                  <c:v>6.1432115405395979</c:v>
                </c:pt>
                <c:pt idx="66">
                  <c:v>6.1501979776222564</c:v>
                </c:pt>
                <c:pt idx="67">
                  <c:v>6.1542019371690735</c:v>
                </c:pt>
                <c:pt idx="68">
                  <c:v>6.1626285169281969</c:v>
                </c:pt>
                <c:pt idx="69">
                  <c:v>6.1721396133715167</c:v>
                </c:pt>
                <c:pt idx="70">
                  <c:v>6.2056833554765838</c:v>
                </c:pt>
                <c:pt idx="71">
                  <c:v>6.2604729537517185</c:v>
                </c:pt>
                <c:pt idx="72">
                  <c:v>6.3046604622039482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124816"/>
        <c:axId val="2132122096"/>
      </c:scatterChart>
      <c:valAx>
        <c:axId val="2132124816"/>
        <c:scaling>
          <c:orientation val="minMax"/>
          <c:max val="7.9"/>
          <c:min val="6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122096"/>
        <c:crosses val="autoZero"/>
        <c:crossBetween val="midCat"/>
      </c:valAx>
      <c:valAx>
        <c:axId val="2132122096"/>
        <c:scaling>
          <c:orientation val="minMax"/>
          <c:max val="6.3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124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II.5.C.2.</a:t>
            </a:r>
          </a:p>
          <a:p>
            <a:pPr>
              <a:defRPr b="1"/>
            </a:pPr>
            <a:r>
              <a:rPr lang="en-US" b="1"/>
              <a:t> Índice</a:t>
            </a:r>
            <a:r>
              <a:rPr lang="en-US" b="1" baseline="0"/>
              <a:t> de valuación, 1932-1982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'TCR1'!$A$5:$A$616</c:f>
              <c:numCache>
                <c:formatCode>[$-C0A]mmmmm\-yy;@</c:formatCode>
                <c:ptCount val="612"/>
                <c:pt idx="0">
                  <c:v>11689</c:v>
                </c:pt>
                <c:pt idx="1">
                  <c:v>11720</c:v>
                </c:pt>
                <c:pt idx="2">
                  <c:v>11749</c:v>
                </c:pt>
                <c:pt idx="3">
                  <c:v>11780</c:v>
                </c:pt>
                <c:pt idx="4">
                  <c:v>11810</c:v>
                </c:pt>
                <c:pt idx="5">
                  <c:v>11841</c:v>
                </c:pt>
                <c:pt idx="6">
                  <c:v>11871</c:v>
                </c:pt>
                <c:pt idx="7">
                  <c:v>11902</c:v>
                </c:pt>
                <c:pt idx="8">
                  <c:v>11933</c:v>
                </c:pt>
                <c:pt idx="9">
                  <c:v>11963</c:v>
                </c:pt>
                <c:pt idx="10">
                  <c:v>11994</c:v>
                </c:pt>
                <c:pt idx="11">
                  <c:v>12024</c:v>
                </c:pt>
                <c:pt idx="12">
                  <c:v>12055</c:v>
                </c:pt>
                <c:pt idx="13">
                  <c:v>12086</c:v>
                </c:pt>
                <c:pt idx="14">
                  <c:v>12114</c:v>
                </c:pt>
                <c:pt idx="15">
                  <c:v>12145</c:v>
                </c:pt>
                <c:pt idx="16">
                  <c:v>12175</c:v>
                </c:pt>
                <c:pt idx="17">
                  <c:v>12206</c:v>
                </c:pt>
                <c:pt idx="18">
                  <c:v>12236</c:v>
                </c:pt>
                <c:pt idx="19">
                  <c:v>12267</c:v>
                </c:pt>
                <c:pt idx="20">
                  <c:v>12298</c:v>
                </c:pt>
                <c:pt idx="21">
                  <c:v>12328</c:v>
                </c:pt>
                <c:pt idx="22">
                  <c:v>12359</c:v>
                </c:pt>
                <c:pt idx="23">
                  <c:v>12389</c:v>
                </c:pt>
                <c:pt idx="24">
                  <c:v>12420</c:v>
                </c:pt>
                <c:pt idx="25">
                  <c:v>12451</c:v>
                </c:pt>
                <c:pt idx="26">
                  <c:v>12479</c:v>
                </c:pt>
                <c:pt idx="27">
                  <c:v>12510</c:v>
                </c:pt>
                <c:pt idx="28">
                  <c:v>12540</c:v>
                </c:pt>
                <c:pt idx="29">
                  <c:v>12571</c:v>
                </c:pt>
                <c:pt idx="30">
                  <c:v>12601</c:v>
                </c:pt>
                <c:pt idx="31">
                  <c:v>12632</c:v>
                </c:pt>
                <c:pt idx="32">
                  <c:v>12663</c:v>
                </c:pt>
                <c:pt idx="33">
                  <c:v>12693</c:v>
                </c:pt>
                <c:pt idx="34">
                  <c:v>12724</c:v>
                </c:pt>
                <c:pt idx="35">
                  <c:v>12754</c:v>
                </c:pt>
                <c:pt idx="36">
                  <c:v>12785</c:v>
                </c:pt>
                <c:pt idx="37">
                  <c:v>12816</c:v>
                </c:pt>
                <c:pt idx="38">
                  <c:v>12844</c:v>
                </c:pt>
                <c:pt idx="39">
                  <c:v>12875</c:v>
                </c:pt>
                <c:pt idx="40">
                  <c:v>12905</c:v>
                </c:pt>
                <c:pt idx="41">
                  <c:v>12936</c:v>
                </c:pt>
                <c:pt idx="42">
                  <c:v>12966</c:v>
                </c:pt>
                <c:pt idx="43">
                  <c:v>12997</c:v>
                </c:pt>
                <c:pt idx="44">
                  <c:v>13028</c:v>
                </c:pt>
                <c:pt idx="45">
                  <c:v>13058</c:v>
                </c:pt>
                <c:pt idx="46">
                  <c:v>13089</c:v>
                </c:pt>
                <c:pt idx="47">
                  <c:v>13119</c:v>
                </c:pt>
                <c:pt idx="48">
                  <c:v>13150</c:v>
                </c:pt>
                <c:pt idx="49">
                  <c:v>13181</c:v>
                </c:pt>
                <c:pt idx="50">
                  <c:v>13210</c:v>
                </c:pt>
                <c:pt idx="51">
                  <c:v>13241</c:v>
                </c:pt>
                <c:pt idx="52">
                  <c:v>13271</c:v>
                </c:pt>
                <c:pt idx="53">
                  <c:v>13302</c:v>
                </c:pt>
                <c:pt idx="54">
                  <c:v>13332</c:v>
                </c:pt>
                <c:pt idx="55">
                  <c:v>13363</c:v>
                </c:pt>
                <c:pt idx="56">
                  <c:v>13394</c:v>
                </c:pt>
                <c:pt idx="57">
                  <c:v>13424</c:v>
                </c:pt>
                <c:pt idx="58">
                  <c:v>13455</c:v>
                </c:pt>
                <c:pt idx="59">
                  <c:v>13485</c:v>
                </c:pt>
                <c:pt idx="60">
                  <c:v>13516</c:v>
                </c:pt>
                <c:pt idx="61">
                  <c:v>13547</c:v>
                </c:pt>
                <c:pt idx="62">
                  <c:v>13575</c:v>
                </c:pt>
                <c:pt idx="63">
                  <c:v>13606</c:v>
                </c:pt>
                <c:pt idx="64">
                  <c:v>13636</c:v>
                </c:pt>
                <c:pt idx="65">
                  <c:v>13667</c:v>
                </c:pt>
                <c:pt idx="66">
                  <c:v>13697</c:v>
                </c:pt>
                <c:pt idx="67">
                  <c:v>13728</c:v>
                </c:pt>
                <c:pt idx="68">
                  <c:v>13759</c:v>
                </c:pt>
                <c:pt idx="69">
                  <c:v>13789</c:v>
                </c:pt>
                <c:pt idx="70">
                  <c:v>13820</c:v>
                </c:pt>
                <c:pt idx="71">
                  <c:v>13850</c:v>
                </c:pt>
                <c:pt idx="72">
                  <c:v>13881</c:v>
                </c:pt>
                <c:pt idx="73">
                  <c:v>13912</c:v>
                </c:pt>
                <c:pt idx="74">
                  <c:v>13940</c:v>
                </c:pt>
                <c:pt idx="75">
                  <c:v>13971</c:v>
                </c:pt>
                <c:pt idx="76">
                  <c:v>14001</c:v>
                </c:pt>
                <c:pt idx="77">
                  <c:v>14032</c:v>
                </c:pt>
                <c:pt idx="78">
                  <c:v>14062</c:v>
                </c:pt>
                <c:pt idx="79">
                  <c:v>14093</c:v>
                </c:pt>
                <c:pt idx="80">
                  <c:v>14124</c:v>
                </c:pt>
                <c:pt idx="81">
                  <c:v>14154</c:v>
                </c:pt>
                <c:pt idx="82">
                  <c:v>14185</c:v>
                </c:pt>
                <c:pt idx="83">
                  <c:v>14215</c:v>
                </c:pt>
                <c:pt idx="84">
                  <c:v>14246</c:v>
                </c:pt>
                <c:pt idx="85">
                  <c:v>14277</c:v>
                </c:pt>
                <c:pt idx="86">
                  <c:v>14305</c:v>
                </c:pt>
                <c:pt idx="87">
                  <c:v>14336</c:v>
                </c:pt>
                <c:pt idx="88">
                  <c:v>14366</c:v>
                </c:pt>
                <c:pt idx="89">
                  <c:v>14397</c:v>
                </c:pt>
                <c:pt idx="90">
                  <c:v>14427</c:v>
                </c:pt>
                <c:pt idx="91">
                  <c:v>14458</c:v>
                </c:pt>
                <c:pt idx="92">
                  <c:v>14489</c:v>
                </c:pt>
                <c:pt idx="93">
                  <c:v>14519</c:v>
                </c:pt>
                <c:pt idx="94">
                  <c:v>14550</c:v>
                </c:pt>
                <c:pt idx="95">
                  <c:v>14580</c:v>
                </c:pt>
                <c:pt idx="96">
                  <c:v>14611</c:v>
                </c:pt>
                <c:pt idx="97">
                  <c:v>14642</c:v>
                </c:pt>
                <c:pt idx="98">
                  <c:v>14671</c:v>
                </c:pt>
                <c:pt idx="99">
                  <c:v>14702</c:v>
                </c:pt>
                <c:pt idx="100">
                  <c:v>14732</c:v>
                </c:pt>
                <c:pt idx="101">
                  <c:v>14763</c:v>
                </c:pt>
                <c:pt idx="102">
                  <c:v>14793</c:v>
                </c:pt>
                <c:pt idx="103">
                  <c:v>14824</c:v>
                </c:pt>
                <c:pt idx="104">
                  <c:v>14855</c:v>
                </c:pt>
                <c:pt idx="105">
                  <c:v>14885</c:v>
                </c:pt>
                <c:pt idx="106">
                  <c:v>14916</c:v>
                </c:pt>
                <c:pt idx="107">
                  <c:v>14946</c:v>
                </c:pt>
                <c:pt idx="108">
                  <c:v>14977</c:v>
                </c:pt>
                <c:pt idx="109">
                  <c:v>15008</c:v>
                </c:pt>
                <c:pt idx="110">
                  <c:v>15036</c:v>
                </c:pt>
                <c:pt idx="111">
                  <c:v>15067</c:v>
                </c:pt>
                <c:pt idx="112">
                  <c:v>15097</c:v>
                </c:pt>
                <c:pt idx="113">
                  <c:v>15128</c:v>
                </c:pt>
                <c:pt idx="114">
                  <c:v>15158</c:v>
                </c:pt>
                <c:pt idx="115">
                  <c:v>15189</c:v>
                </c:pt>
                <c:pt idx="116">
                  <c:v>15220</c:v>
                </c:pt>
                <c:pt idx="117">
                  <c:v>15250</c:v>
                </c:pt>
                <c:pt idx="118">
                  <c:v>15281</c:v>
                </c:pt>
                <c:pt idx="119">
                  <c:v>15311</c:v>
                </c:pt>
                <c:pt idx="120">
                  <c:v>15342</c:v>
                </c:pt>
                <c:pt idx="121">
                  <c:v>15373</c:v>
                </c:pt>
                <c:pt idx="122">
                  <c:v>15401</c:v>
                </c:pt>
                <c:pt idx="123">
                  <c:v>15432</c:v>
                </c:pt>
                <c:pt idx="124">
                  <c:v>15462</c:v>
                </c:pt>
                <c:pt idx="125">
                  <c:v>15493</c:v>
                </c:pt>
                <c:pt idx="126">
                  <c:v>15523</c:v>
                </c:pt>
                <c:pt idx="127">
                  <c:v>15554</c:v>
                </c:pt>
                <c:pt idx="128">
                  <c:v>15585</c:v>
                </c:pt>
                <c:pt idx="129">
                  <c:v>15615</c:v>
                </c:pt>
                <c:pt idx="130">
                  <c:v>15646</c:v>
                </c:pt>
                <c:pt idx="131">
                  <c:v>15676</c:v>
                </c:pt>
                <c:pt idx="132">
                  <c:v>15707</c:v>
                </c:pt>
                <c:pt idx="133">
                  <c:v>15738</c:v>
                </c:pt>
                <c:pt idx="134">
                  <c:v>15766</c:v>
                </c:pt>
                <c:pt idx="135">
                  <c:v>15797</c:v>
                </c:pt>
                <c:pt idx="136">
                  <c:v>15827</c:v>
                </c:pt>
                <c:pt idx="137">
                  <c:v>15858</c:v>
                </c:pt>
                <c:pt idx="138">
                  <c:v>15888</c:v>
                </c:pt>
                <c:pt idx="139">
                  <c:v>15919</c:v>
                </c:pt>
                <c:pt idx="140">
                  <c:v>15950</c:v>
                </c:pt>
                <c:pt idx="141">
                  <c:v>15980</c:v>
                </c:pt>
                <c:pt idx="142">
                  <c:v>16011</c:v>
                </c:pt>
                <c:pt idx="143">
                  <c:v>16041</c:v>
                </c:pt>
                <c:pt idx="144">
                  <c:v>16072</c:v>
                </c:pt>
                <c:pt idx="145">
                  <c:v>16103</c:v>
                </c:pt>
                <c:pt idx="146">
                  <c:v>16132</c:v>
                </c:pt>
                <c:pt idx="147">
                  <c:v>16163</c:v>
                </c:pt>
                <c:pt idx="148">
                  <c:v>16193</c:v>
                </c:pt>
                <c:pt idx="149">
                  <c:v>16224</c:v>
                </c:pt>
                <c:pt idx="150">
                  <c:v>16254</c:v>
                </c:pt>
                <c:pt idx="151">
                  <c:v>16285</c:v>
                </c:pt>
                <c:pt idx="152">
                  <c:v>16316</c:v>
                </c:pt>
                <c:pt idx="153">
                  <c:v>16346</c:v>
                </c:pt>
                <c:pt idx="154">
                  <c:v>16377</c:v>
                </c:pt>
                <c:pt idx="155">
                  <c:v>16407</c:v>
                </c:pt>
                <c:pt idx="156">
                  <c:v>16438</c:v>
                </c:pt>
                <c:pt idx="157">
                  <c:v>16469</c:v>
                </c:pt>
                <c:pt idx="158">
                  <c:v>16497</c:v>
                </c:pt>
                <c:pt idx="159">
                  <c:v>16528</c:v>
                </c:pt>
                <c:pt idx="160">
                  <c:v>16558</c:v>
                </c:pt>
                <c:pt idx="161">
                  <c:v>16589</c:v>
                </c:pt>
                <c:pt idx="162">
                  <c:v>16619</c:v>
                </c:pt>
                <c:pt idx="163">
                  <c:v>16650</c:v>
                </c:pt>
                <c:pt idx="164">
                  <c:v>16681</c:v>
                </c:pt>
                <c:pt idx="165">
                  <c:v>16711</c:v>
                </c:pt>
                <c:pt idx="166">
                  <c:v>16742</c:v>
                </c:pt>
                <c:pt idx="167">
                  <c:v>16772</c:v>
                </c:pt>
                <c:pt idx="168">
                  <c:v>16803</c:v>
                </c:pt>
                <c:pt idx="169">
                  <c:v>16834</c:v>
                </c:pt>
                <c:pt idx="170">
                  <c:v>16862</c:v>
                </c:pt>
                <c:pt idx="171">
                  <c:v>16893</c:v>
                </c:pt>
                <c:pt idx="172">
                  <c:v>16923</c:v>
                </c:pt>
                <c:pt idx="173">
                  <c:v>16954</c:v>
                </c:pt>
                <c:pt idx="174">
                  <c:v>16984</c:v>
                </c:pt>
                <c:pt idx="175">
                  <c:v>17015</c:v>
                </c:pt>
                <c:pt idx="176">
                  <c:v>17046</c:v>
                </c:pt>
                <c:pt idx="177">
                  <c:v>17076</c:v>
                </c:pt>
                <c:pt idx="178">
                  <c:v>17107</c:v>
                </c:pt>
                <c:pt idx="179">
                  <c:v>17137</c:v>
                </c:pt>
                <c:pt idx="180">
                  <c:v>17168</c:v>
                </c:pt>
                <c:pt idx="181">
                  <c:v>17199</c:v>
                </c:pt>
                <c:pt idx="182">
                  <c:v>17227</c:v>
                </c:pt>
                <c:pt idx="183">
                  <c:v>17258</c:v>
                </c:pt>
                <c:pt idx="184">
                  <c:v>17288</c:v>
                </c:pt>
                <c:pt idx="185">
                  <c:v>17319</c:v>
                </c:pt>
                <c:pt idx="186">
                  <c:v>17349</c:v>
                </c:pt>
                <c:pt idx="187">
                  <c:v>17380</c:v>
                </c:pt>
                <c:pt idx="188">
                  <c:v>17411</c:v>
                </c:pt>
                <c:pt idx="189">
                  <c:v>17441</c:v>
                </c:pt>
                <c:pt idx="190">
                  <c:v>17472</c:v>
                </c:pt>
                <c:pt idx="191">
                  <c:v>17502</c:v>
                </c:pt>
                <c:pt idx="192">
                  <c:v>17533</c:v>
                </c:pt>
                <c:pt idx="193">
                  <c:v>17564</c:v>
                </c:pt>
                <c:pt idx="194">
                  <c:v>17593</c:v>
                </c:pt>
                <c:pt idx="195">
                  <c:v>17624</c:v>
                </c:pt>
                <c:pt idx="196">
                  <c:v>17654</c:v>
                </c:pt>
                <c:pt idx="197">
                  <c:v>17685</c:v>
                </c:pt>
                <c:pt idx="198">
                  <c:v>17715</c:v>
                </c:pt>
                <c:pt idx="199">
                  <c:v>17746</c:v>
                </c:pt>
                <c:pt idx="200">
                  <c:v>17777</c:v>
                </c:pt>
                <c:pt idx="201">
                  <c:v>17807</c:v>
                </c:pt>
                <c:pt idx="202">
                  <c:v>17838</c:v>
                </c:pt>
                <c:pt idx="203">
                  <c:v>17868</c:v>
                </c:pt>
                <c:pt idx="204">
                  <c:v>17899</c:v>
                </c:pt>
                <c:pt idx="205">
                  <c:v>17930</c:v>
                </c:pt>
                <c:pt idx="206">
                  <c:v>17958</c:v>
                </c:pt>
                <c:pt idx="207">
                  <c:v>17989</c:v>
                </c:pt>
                <c:pt idx="208">
                  <c:v>18019</c:v>
                </c:pt>
                <c:pt idx="209">
                  <c:v>18050</c:v>
                </c:pt>
                <c:pt idx="210">
                  <c:v>18080</c:v>
                </c:pt>
                <c:pt idx="211">
                  <c:v>18111</c:v>
                </c:pt>
                <c:pt idx="212">
                  <c:v>18142</c:v>
                </c:pt>
                <c:pt idx="213">
                  <c:v>18172</c:v>
                </c:pt>
                <c:pt idx="214">
                  <c:v>18203</c:v>
                </c:pt>
                <c:pt idx="215">
                  <c:v>18233</c:v>
                </c:pt>
                <c:pt idx="216">
                  <c:v>18264</c:v>
                </c:pt>
                <c:pt idx="217">
                  <c:v>18295</c:v>
                </c:pt>
                <c:pt idx="218">
                  <c:v>18323</c:v>
                </c:pt>
                <c:pt idx="219">
                  <c:v>18354</c:v>
                </c:pt>
                <c:pt idx="220">
                  <c:v>18384</c:v>
                </c:pt>
                <c:pt idx="221">
                  <c:v>18415</c:v>
                </c:pt>
                <c:pt idx="222">
                  <c:v>18445</c:v>
                </c:pt>
                <c:pt idx="223">
                  <c:v>18476</c:v>
                </c:pt>
                <c:pt idx="224">
                  <c:v>18507</c:v>
                </c:pt>
                <c:pt idx="225">
                  <c:v>18537</c:v>
                </c:pt>
                <c:pt idx="226">
                  <c:v>18568</c:v>
                </c:pt>
                <c:pt idx="227">
                  <c:v>18598</c:v>
                </c:pt>
                <c:pt idx="228">
                  <c:v>18629</c:v>
                </c:pt>
                <c:pt idx="229">
                  <c:v>18660</c:v>
                </c:pt>
                <c:pt idx="230">
                  <c:v>18688</c:v>
                </c:pt>
                <c:pt idx="231">
                  <c:v>18719</c:v>
                </c:pt>
                <c:pt idx="232">
                  <c:v>18749</c:v>
                </c:pt>
                <c:pt idx="233">
                  <c:v>18780</c:v>
                </c:pt>
                <c:pt idx="234">
                  <c:v>18810</c:v>
                </c:pt>
                <c:pt idx="235">
                  <c:v>18841</c:v>
                </c:pt>
                <c:pt idx="236">
                  <c:v>18872</c:v>
                </c:pt>
                <c:pt idx="237">
                  <c:v>18902</c:v>
                </c:pt>
                <c:pt idx="238">
                  <c:v>18933</c:v>
                </c:pt>
                <c:pt idx="239">
                  <c:v>18963</c:v>
                </c:pt>
                <c:pt idx="240">
                  <c:v>18994</c:v>
                </c:pt>
                <c:pt idx="241">
                  <c:v>19025</c:v>
                </c:pt>
                <c:pt idx="242">
                  <c:v>19054</c:v>
                </c:pt>
                <c:pt idx="243">
                  <c:v>19085</c:v>
                </c:pt>
                <c:pt idx="244">
                  <c:v>19115</c:v>
                </c:pt>
                <c:pt idx="245">
                  <c:v>19146</c:v>
                </c:pt>
                <c:pt idx="246">
                  <c:v>19176</c:v>
                </c:pt>
                <c:pt idx="247">
                  <c:v>19207</c:v>
                </c:pt>
                <c:pt idx="248">
                  <c:v>19238</c:v>
                </c:pt>
                <c:pt idx="249">
                  <c:v>19268</c:v>
                </c:pt>
                <c:pt idx="250">
                  <c:v>19299</c:v>
                </c:pt>
                <c:pt idx="251">
                  <c:v>19329</c:v>
                </c:pt>
                <c:pt idx="252">
                  <c:v>19360</c:v>
                </c:pt>
                <c:pt idx="253">
                  <c:v>19391</c:v>
                </c:pt>
                <c:pt idx="254">
                  <c:v>19419</c:v>
                </c:pt>
                <c:pt idx="255">
                  <c:v>19450</c:v>
                </c:pt>
                <c:pt idx="256">
                  <c:v>19480</c:v>
                </c:pt>
                <c:pt idx="257">
                  <c:v>19511</c:v>
                </c:pt>
                <c:pt idx="258">
                  <c:v>19541</c:v>
                </c:pt>
                <c:pt idx="259">
                  <c:v>19572</c:v>
                </c:pt>
                <c:pt idx="260">
                  <c:v>19603</c:v>
                </c:pt>
                <c:pt idx="261">
                  <c:v>19633</c:v>
                </c:pt>
                <c:pt idx="262">
                  <c:v>19664</c:v>
                </c:pt>
                <c:pt idx="263">
                  <c:v>19694</c:v>
                </c:pt>
                <c:pt idx="264">
                  <c:v>19725</c:v>
                </c:pt>
                <c:pt idx="265">
                  <c:v>19756</c:v>
                </c:pt>
                <c:pt idx="266">
                  <c:v>19784</c:v>
                </c:pt>
                <c:pt idx="267">
                  <c:v>19815</c:v>
                </c:pt>
                <c:pt idx="268">
                  <c:v>19845</c:v>
                </c:pt>
                <c:pt idx="269">
                  <c:v>19876</c:v>
                </c:pt>
                <c:pt idx="270">
                  <c:v>19906</c:v>
                </c:pt>
                <c:pt idx="271">
                  <c:v>19937</c:v>
                </c:pt>
                <c:pt idx="272">
                  <c:v>19968</c:v>
                </c:pt>
                <c:pt idx="273">
                  <c:v>19998</c:v>
                </c:pt>
                <c:pt idx="274">
                  <c:v>20029</c:v>
                </c:pt>
                <c:pt idx="275">
                  <c:v>20059</c:v>
                </c:pt>
                <c:pt idx="276">
                  <c:v>20090</c:v>
                </c:pt>
                <c:pt idx="277">
                  <c:v>20121</c:v>
                </c:pt>
                <c:pt idx="278">
                  <c:v>20149</c:v>
                </c:pt>
                <c:pt idx="279">
                  <c:v>20180</c:v>
                </c:pt>
                <c:pt idx="280">
                  <c:v>20210</c:v>
                </c:pt>
                <c:pt idx="281">
                  <c:v>20241</c:v>
                </c:pt>
                <c:pt idx="282">
                  <c:v>20271</c:v>
                </c:pt>
                <c:pt idx="283">
                  <c:v>20302</c:v>
                </c:pt>
                <c:pt idx="284">
                  <c:v>20333</c:v>
                </c:pt>
                <c:pt idx="285">
                  <c:v>20363</c:v>
                </c:pt>
                <c:pt idx="286">
                  <c:v>20394</c:v>
                </c:pt>
                <c:pt idx="287">
                  <c:v>20424</c:v>
                </c:pt>
                <c:pt idx="288">
                  <c:v>20455</c:v>
                </c:pt>
                <c:pt idx="289">
                  <c:v>20486</c:v>
                </c:pt>
                <c:pt idx="290">
                  <c:v>20515</c:v>
                </c:pt>
                <c:pt idx="291">
                  <c:v>20546</c:v>
                </c:pt>
                <c:pt idx="292">
                  <c:v>20576</c:v>
                </c:pt>
                <c:pt idx="293">
                  <c:v>20607</c:v>
                </c:pt>
                <c:pt idx="294">
                  <c:v>20637</c:v>
                </c:pt>
                <c:pt idx="295">
                  <c:v>20668</c:v>
                </c:pt>
                <c:pt idx="296">
                  <c:v>20699</c:v>
                </c:pt>
                <c:pt idx="297">
                  <c:v>20729</c:v>
                </c:pt>
                <c:pt idx="298">
                  <c:v>20760</c:v>
                </c:pt>
                <c:pt idx="299">
                  <c:v>20790</c:v>
                </c:pt>
                <c:pt idx="300">
                  <c:v>20821</c:v>
                </c:pt>
                <c:pt idx="301">
                  <c:v>20852</c:v>
                </c:pt>
                <c:pt idx="302">
                  <c:v>20880</c:v>
                </c:pt>
                <c:pt idx="303">
                  <c:v>20911</c:v>
                </c:pt>
                <c:pt idx="304">
                  <c:v>20941</c:v>
                </c:pt>
                <c:pt idx="305">
                  <c:v>20972</c:v>
                </c:pt>
                <c:pt idx="306">
                  <c:v>21002</c:v>
                </c:pt>
                <c:pt idx="307">
                  <c:v>21033</c:v>
                </c:pt>
                <c:pt idx="308">
                  <c:v>21064</c:v>
                </c:pt>
                <c:pt idx="309">
                  <c:v>21094</c:v>
                </c:pt>
                <c:pt idx="310">
                  <c:v>21125</c:v>
                </c:pt>
                <c:pt idx="311">
                  <c:v>21155</c:v>
                </c:pt>
                <c:pt idx="312">
                  <c:v>21186</c:v>
                </c:pt>
                <c:pt idx="313">
                  <c:v>21217</c:v>
                </c:pt>
                <c:pt idx="314">
                  <c:v>21245</c:v>
                </c:pt>
                <c:pt idx="315">
                  <c:v>21276</c:v>
                </c:pt>
                <c:pt idx="316">
                  <c:v>21306</c:v>
                </c:pt>
                <c:pt idx="317">
                  <c:v>21337</c:v>
                </c:pt>
                <c:pt idx="318">
                  <c:v>21367</c:v>
                </c:pt>
                <c:pt idx="319">
                  <c:v>21398</c:v>
                </c:pt>
                <c:pt idx="320">
                  <c:v>21429</c:v>
                </c:pt>
                <c:pt idx="321">
                  <c:v>21459</c:v>
                </c:pt>
                <c:pt idx="322">
                  <c:v>21490</c:v>
                </c:pt>
                <c:pt idx="323">
                  <c:v>21520</c:v>
                </c:pt>
                <c:pt idx="324">
                  <c:v>21551</c:v>
                </c:pt>
                <c:pt idx="325">
                  <c:v>21582</c:v>
                </c:pt>
                <c:pt idx="326">
                  <c:v>21610</c:v>
                </c:pt>
                <c:pt idx="327">
                  <c:v>21641</c:v>
                </c:pt>
                <c:pt idx="328">
                  <c:v>21671</c:v>
                </c:pt>
                <c:pt idx="329">
                  <c:v>21702</c:v>
                </c:pt>
                <c:pt idx="330">
                  <c:v>21732</c:v>
                </c:pt>
                <c:pt idx="331">
                  <c:v>21763</c:v>
                </c:pt>
                <c:pt idx="332">
                  <c:v>21794</c:v>
                </c:pt>
                <c:pt idx="333">
                  <c:v>21824</c:v>
                </c:pt>
                <c:pt idx="334">
                  <c:v>21855</c:v>
                </c:pt>
                <c:pt idx="335">
                  <c:v>21885</c:v>
                </c:pt>
                <c:pt idx="336">
                  <c:v>21916</c:v>
                </c:pt>
                <c:pt idx="337">
                  <c:v>21947</c:v>
                </c:pt>
                <c:pt idx="338">
                  <c:v>21976</c:v>
                </c:pt>
                <c:pt idx="339">
                  <c:v>22007</c:v>
                </c:pt>
                <c:pt idx="340">
                  <c:v>22037</c:v>
                </c:pt>
                <c:pt idx="341">
                  <c:v>22068</c:v>
                </c:pt>
                <c:pt idx="342">
                  <c:v>22098</c:v>
                </c:pt>
                <c:pt idx="343">
                  <c:v>22129</c:v>
                </c:pt>
                <c:pt idx="344">
                  <c:v>22160</c:v>
                </c:pt>
                <c:pt idx="345">
                  <c:v>22190</c:v>
                </c:pt>
                <c:pt idx="346">
                  <c:v>22221</c:v>
                </c:pt>
                <c:pt idx="347">
                  <c:v>22251</c:v>
                </c:pt>
                <c:pt idx="348">
                  <c:v>22282</c:v>
                </c:pt>
                <c:pt idx="349">
                  <c:v>22313</c:v>
                </c:pt>
                <c:pt idx="350">
                  <c:v>22341</c:v>
                </c:pt>
                <c:pt idx="351">
                  <c:v>22372</c:v>
                </c:pt>
                <c:pt idx="352">
                  <c:v>22402</c:v>
                </c:pt>
                <c:pt idx="353">
                  <c:v>22433</c:v>
                </c:pt>
                <c:pt idx="354">
                  <c:v>22463</c:v>
                </c:pt>
                <c:pt idx="355">
                  <c:v>22494</c:v>
                </c:pt>
                <c:pt idx="356">
                  <c:v>22525</c:v>
                </c:pt>
                <c:pt idx="357">
                  <c:v>22555</c:v>
                </c:pt>
                <c:pt idx="358">
                  <c:v>22586</c:v>
                </c:pt>
                <c:pt idx="359">
                  <c:v>22616</c:v>
                </c:pt>
                <c:pt idx="360">
                  <c:v>22647</c:v>
                </c:pt>
                <c:pt idx="361">
                  <c:v>22678</c:v>
                </c:pt>
                <c:pt idx="362">
                  <c:v>22706</c:v>
                </c:pt>
                <c:pt idx="363">
                  <c:v>22737</c:v>
                </c:pt>
                <c:pt idx="364">
                  <c:v>22767</c:v>
                </c:pt>
                <c:pt idx="365">
                  <c:v>22798</c:v>
                </c:pt>
                <c:pt idx="366">
                  <c:v>22828</c:v>
                </c:pt>
                <c:pt idx="367">
                  <c:v>22859</c:v>
                </c:pt>
                <c:pt idx="368">
                  <c:v>22890</c:v>
                </c:pt>
                <c:pt idx="369">
                  <c:v>22920</c:v>
                </c:pt>
                <c:pt idx="370">
                  <c:v>22951</c:v>
                </c:pt>
                <c:pt idx="371">
                  <c:v>22981</c:v>
                </c:pt>
                <c:pt idx="372">
                  <c:v>23012</c:v>
                </c:pt>
                <c:pt idx="373">
                  <c:v>23043</c:v>
                </c:pt>
                <c:pt idx="374">
                  <c:v>23071</c:v>
                </c:pt>
                <c:pt idx="375">
                  <c:v>23102</c:v>
                </c:pt>
                <c:pt idx="376">
                  <c:v>23132</c:v>
                </c:pt>
                <c:pt idx="377">
                  <c:v>23163</c:v>
                </c:pt>
                <c:pt idx="378">
                  <c:v>23193</c:v>
                </c:pt>
                <c:pt idx="379">
                  <c:v>23224</c:v>
                </c:pt>
                <c:pt idx="380">
                  <c:v>23255</c:v>
                </c:pt>
                <c:pt idx="381">
                  <c:v>23285</c:v>
                </c:pt>
                <c:pt idx="382">
                  <c:v>23316</c:v>
                </c:pt>
                <c:pt idx="383">
                  <c:v>23346</c:v>
                </c:pt>
                <c:pt idx="384">
                  <c:v>23377</c:v>
                </c:pt>
                <c:pt idx="385">
                  <c:v>23408</c:v>
                </c:pt>
                <c:pt idx="386">
                  <c:v>23437</c:v>
                </c:pt>
                <c:pt idx="387">
                  <c:v>23468</c:v>
                </c:pt>
                <c:pt idx="388">
                  <c:v>23498</c:v>
                </c:pt>
                <c:pt idx="389">
                  <c:v>23529</c:v>
                </c:pt>
                <c:pt idx="390">
                  <c:v>23559</c:v>
                </c:pt>
                <c:pt idx="391">
                  <c:v>23590</c:v>
                </c:pt>
                <c:pt idx="392">
                  <c:v>23621</c:v>
                </c:pt>
                <c:pt idx="393">
                  <c:v>23651</c:v>
                </c:pt>
                <c:pt idx="394">
                  <c:v>23682</c:v>
                </c:pt>
                <c:pt idx="395">
                  <c:v>23712</c:v>
                </c:pt>
                <c:pt idx="396">
                  <c:v>23743</c:v>
                </c:pt>
                <c:pt idx="397">
                  <c:v>23774</c:v>
                </c:pt>
                <c:pt idx="398">
                  <c:v>23802</c:v>
                </c:pt>
                <c:pt idx="399">
                  <c:v>23833</c:v>
                </c:pt>
                <c:pt idx="400">
                  <c:v>23863</c:v>
                </c:pt>
                <c:pt idx="401">
                  <c:v>23894</c:v>
                </c:pt>
                <c:pt idx="402">
                  <c:v>23924</c:v>
                </c:pt>
                <c:pt idx="403">
                  <c:v>23955</c:v>
                </c:pt>
                <c:pt idx="404">
                  <c:v>23986</c:v>
                </c:pt>
                <c:pt idx="405">
                  <c:v>24016</c:v>
                </c:pt>
                <c:pt idx="406">
                  <c:v>24047</c:v>
                </c:pt>
                <c:pt idx="407">
                  <c:v>24077</c:v>
                </c:pt>
                <c:pt idx="408">
                  <c:v>24108</c:v>
                </c:pt>
                <c:pt idx="409">
                  <c:v>24139</c:v>
                </c:pt>
                <c:pt idx="410">
                  <c:v>24167</c:v>
                </c:pt>
                <c:pt idx="411">
                  <c:v>24198</c:v>
                </c:pt>
                <c:pt idx="412">
                  <c:v>24228</c:v>
                </c:pt>
                <c:pt idx="413">
                  <c:v>24259</c:v>
                </c:pt>
                <c:pt idx="414">
                  <c:v>24289</c:v>
                </c:pt>
                <c:pt idx="415">
                  <c:v>24320</c:v>
                </c:pt>
                <c:pt idx="416">
                  <c:v>24351</c:v>
                </c:pt>
                <c:pt idx="417">
                  <c:v>24381</c:v>
                </c:pt>
                <c:pt idx="418">
                  <c:v>24412</c:v>
                </c:pt>
                <c:pt idx="419">
                  <c:v>24442</c:v>
                </c:pt>
                <c:pt idx="420">
                  <c:v>24473</c:v>
                </c:pt>
                <c:pt idx="421">
                  <c:v>24504</c:v>
                </c:pt>
                <c:pt idx="422">
                  <c:v>24532</c:v>
                </c:pt>
                <c:pt idx="423">
                  <c:v>24563</c:v>
                </c:pt>
                <c:pt idx="424">
                  <c:v>24593</c:v>
                </c:pt>
                <c:pt idx="425">
                  <c:v>24624</c:v>
                </c:pt>
                <c:pt idx="426">
                  <c:v>24654</c:v>
                </c:pt>
                <c:pt idx="427">
                  <c:v>24685</c:v>
                </c:pt>
                <c:pt idx="428">
                  <c:v>24716</c:v>
                </c:pt>
                <c:pt idx="429">
                  <c:v>24746</c:v>
                </c:pt>
                <c:pt idx="430">
                  <c:v>24777</c:v>
                </c:pt>
                <c:pt idx="431">
                  <c:v>24807</c:v>
                </c:pt>
                <c:pt idx="432">
                  <c:v>24838</c:v>
                </c:pt>
                <c:pt idx="433">
                  <c:v>24869</c:v>
                </c:pt>
                <c:pt idx="434">
                  <c:v>24898</c:v>
                </c:pt>
                <c:pt idx="435">
                  <c:v>24929</c:v>
                </c:pt>
                <c:pt idx="436">
                  <c:v>24959</c:v>
                </c:pt>
                <c:pt idx="437">
                  <c:v>24990</c:v>
                </c:pt>
                <c:pt idx="438">
                  <c:v>25020</c:v>
                </c:pt>
                <c:pt idx="439">
                  <c:v>25051</c:v>
                </c:pt>
                <c:pt idx="440">
                  <c:v>25082</c:v>
                </c:pt>
                <c:pt idx="441">
                  <c:v>25112</c:v>
                </c:pt>
                <c:pt idx="442">
                  <c:v>25143</c:v>
                </c:pt>
                <c:pt idx="443">
                  <c:v>25173</c:v>
                </c:pt>
                <c:pt idx="444">
                  <c:v>25204</c:v>
                </c:pt>
                <c:pt idx="445">
                  <c:v>25235</c:v>
                </c:pt>
                <c:pt idx="446">
                  <c:v>25263</c:v>
                </c:pt>
                <c:pt idx="447">
                  <c:v>25294</c:v>
                </c:pt>
                <c:pt idx="448">
                  <c:v>25324</c:v>
                </c:pt>
                <c:pt idx="449">
                  <c:v>25355</c:v>
                </c:pt>
                <c:pt idx="450">
                  <c:v>25385</c:v>
                </c:pt>
                <c:pt idx="451">
                  <c:v>25416</c:v>
                </c:pt>
                <c:pt idx="452">
                  <c:v>25447</c:v>
                </c:pt>
                <c:pt idx="453">
                  <c:v>25477</c:v>
                </c:pt>
                <c:pt idx="454">
                  <c:v>25508</c:v>
                </c:pt>
                <c:pt idx="455">
                  <c:v>25538</c:v>
                </c:pt>
                <c:pt idx="456">
                  <c:v>25569</c:v>
                </c:pt>
                <c:pt idx="457">
                  <c:v>25600</c:v>
                </c:pt>
                <c:pt idx="458">
                  <c:v>25628</c:v>
                </c:pt>
                <c:pt idx="459">
                  <c:v>25659</c:v>
                </c:pt>
                <c:pt idx="460">
                  <c:v>25689</c:v>
                </c:pt>
                <c:pt idx="461">
                  <c:v>25720</c:v>
                </c:pt>
                <c:pt idx="462">
                  <c:v>25750</c:v>
                </c:pt>
                <c:pt idx="463">
                  <c:v>25781</c:v>
                </c:pt>
                <c:pt idx="464">
                  <c:v>25812</c:v>
                </c:pt>
                <c:pt idx="465">
                  <c:v>25842</c:v>
                </c:pt>
                <c:pt idx="466">
                  <c:v>25873</c:v>
                </c:pt>
                <c:pt idx="467">
                  <c:v>25903</c:v>
                </c:pt>
                <c:pt idx="468">
                  <c:v>25934</c:v>
                </c:pt>
                <c:pt idx="469">
                  <c:v>25965</c:v>
                </c:pt>
                <c:pt idx="470">
                  <c:v>25993</c:v>
                </c:pt>
                <c:pt idx="471">
                  <c:v>26024</c:v>
                </c:pt>
                <c:pt idx="472">
                  <c:v>26054</c:v>
                </c:pt>
                <c:pt idx="473">
                  <c:v>26085</c:v>
                </c:pt>
                <c:pt idx="474">
                  <c:v>26115</c:v>
                </c:pt>
                <c:pt idx="475">
                  <c:v>26146</c:v>
                </c:pt>
                <c:pt idx="476">
                  <c:v>26177</c:v>
                </c:pt>
                <c:pt idx="477">
                  <c:v>26207</c:v>
                </c:pt>
                <c:pt idx="478">
                  <c:v>26238</c:v>
                </c:pt>
                <c:pt idx="479">
                  <c:v>26268</c:v>
                </c:pt>
                <c:pt idx="480">
                  <c:v>26299</c:v>
                </c:pt>
                <c:pt idx="481">
                  <c:v>26330</c:v>
                </c:pt>
                <c:pt idx="482">
                  <c:v>26359</c:v>
                </c:pt>
                <c:pt idx="483">
                  <c:v>26390</c:v>
                </c:pt>
                <c:pt idx="484">
                  <c:v>26420</c:v>
                </c:pt>
                <c:pt idx="485">
                  <c:v>26451</c:v>
                </c:pt>
                <c:pt idx="486">
                  <c:v>26481</c:v>
                </c:pt>
                <c:pt idx="487">
                  <c:v>26512</c:v>
                </c:pt>
                <c:pt idx="488">
                  <c:v>26543</c:v>
                </c:pt>
                <c:pt idx="489">
                  <c:v>26573</c:v>
                </c:pt>
                <c:pt idx="490">
                  <c:v>26604</c:v>
                </c:pt>
                <c:pt idx="491">
                  <c:v>26634</c:v>
                </c:pt>
                <c:pt idx="492">
                  <c:v>26665</c:v>
                </c:pt>
                <c:pt idx="493">
                  <c:v>26696</c:v>
                </c:pt>
                <c:pt idx="494">
                  <c:v>26724</c:v>
                </c:pt>
                <c:pt idx="495">
                  <c:v>26755</c:v>
                </c:pt>
                <c:pt idx="496">
                  <c:v>26785</c:v>
                </c:pt>
                <c:pt idx="497">
                  <c:v>26816</c:v>
                </c:pt>
                <c:pt idx="498">
                  <c:v>26846</c:v>
                </c:pt>
                <c:pt idx="499">
                  <c:v>26877</c:v>
                </c:pt>
                <c:pt idx="500">
                  <c:v>26908</c:v>
                </c:pt>
                <c:pt idx="501">
                  <c:v>26938</c:v>
                </c:pt>
                <c:pt idx="502">
                  <c:v>26969</c:v>
                </c:pt>
                <c:pt idx="503">
                  <c:v>26999</c:v>
                </c:pt>
                <c:pt idx="504">
                  <c:v>27030</c:v>
                </c:pt>
                <c:pt idx="505">
                  <c:v>27061</c:v>
                </c:pt>
                <c:pt idx="506">
                  <c:v>27089</c:v>
                </c:pt>
                <c:pt idx="507">
                  <c:v>27120</c:v>
                </c:pt>
                <c:pt idx="508">
                  <c:v>27150</c:v>
                </c:pt>
                <c:pt idx="509">
                  <c:v>27181</c:v>
                </c:pt>
                <c:pt idx="510">
                  <c:v>27211</c:v>
                </c:pt>
                <c:pt idx="511">
                  <c:v>27242</c:v>
                </c:pt>
                <c:pt idx="512">
                  <c:v>27273</c:v>
                </c:pt>
                <c:pt idx="513">
                  <c:v>27303</c:v>
                </c:pt>
                <c:pt idx="514">
                  <c:v>27334</c:v>
                </c:pt>
                <c:pt idx="515">
                  <c:v>27364</c:v>
                </c:pt>
                <c:pt idx="516">
                  <c:v>27395</c:v>
                </c:pt>
                <c:pt idx="517">
                  <c:v>27426</c:v>
                </c:pt>
                <c:pt idx="518">
                  <c:v>27454</c:v>
                </c:pt>
                <c:pt idx="519">
                  <c:v>27485</c:v>
                </c:pt>
                <c:pt idx="520">
                  <c:v>27515</c:v>
                </c:pt>
                <c:pt idx="521">
                  <c:v>27546</c:v>
                </c:pt>
                <c:pt idx="522">
                  <c:v>27576</c:v>
                </c:pt>
                <c:pt idx="523">
                  <c:v>27607</c:v>
                </c:pt>
                <c:pt idx="524">
                  <c:v>27638</c:v>
                </c:pt>
                <c:pt idx="525">
                  <c:v>27668</c:v>
                </c:pt>
                <c:pt idx="526">
                  <c:v>27699</c:v>
                </c:pt>
                <c:pt idx="527">
                  <c:v>27729</c:v>
                </c:pt>
                <c:pt idx="528">
                  <c:v>27760</c:v>
                </c:pt>
                <c:pt idx="529">
                  <c:v>27791</c:v>
                </c:pt>
                <c:pt idx="530">
                  <c:v>27820</c:v>
                </c:pt>
                <c:pt idx="531">
                  <c:v>27851</c:v>
                </c:pt>
                <c:pt idx="532">
                  <c:v>27881</c:v>
                </c:pt>
                <c:pt idx="533">
                  <c:v>27912</c:v>
                </c:pt>
                <c:pt idx="534">
                  <c:v>27942</c:v>
                </c:pt>
                <c:pt idx="535">
                  <c:v>27973</c:v>
                </c:pt>
                <c:pt idx="536">
                  <c:v>28004</c:v>
                </c:pt>
                <c:pt idx="537">
                  <c:v>28034</c:v>
                </c:pt>
                <c:pt idx="538">
                  <c:v>28065</c:v>
                </c:pt>
                <c:pt idx="539">
                  <c:v>28095</c:v>
                </c:pt>
                <c:pt idx="540">
                  <c:v>28126</c:v>
                </c:pt>
                <c:pt idx="541">
                  <c:v>28157</c:v>
                </c:pt>
                <c:pt idx="542">
                  <c:v>28185</c:v>
                </c:pt>
                <c:pt idx="543">
                  <c:v>28216</c:v>
                </c:pt>
                <c:pt idx="544">
                  <c:v>28246</c:v>
                </c:pt>
                <c:pt idx="545">
                  <c:v>28277</c:v>
                </c:pt>
                <c:pt idx="546">
                  <c:v>28307</c:v>
                </c:pt>
                <c:pt idx="547">
                  <c:v>28338</c:v>
                </c:pt>
                <c:pt idx="548">
                  <c:v>28369</c:v>
                </c:pt>
                <c:pt idx="549">
                  <c:v>28399</c:v>
                </c:pt>
                <c:pt idx="550">
                  <c:v>28430</c:v>
                </c:pt>
                <c:pt idx="551">
                  <c:v>28460</c:v>
                </c:pt>
                <c:pt idx="552">
                  <c:v>28491</c:v>
                </c:pt>
                <c:pt idx="553">
                  <c:v>28522</c:v>
                </c:pt>
                <c:pt idx="554">
                  <c:v>28550</c:v>
                </c:pt>
                <c:pt idx="555">
                  <c:v>28581</c:v>
                </c:pt>
                <c:pt idx="556">
                  <c:v>28611</c:v>
                </c:pt>
                <c:pt idx="557">
                  <c:v>28642</c:v>
                </c:pt>
                <c:pt idx="558">
                  <c:v>28672</c:v>
                </c:pt>
                <c:pt idx="559">
                  <c:v>28703</c:v>
                </c:pt>
                <c:pt idx="560">
                  <c:v>28734</c:v>
                </c:pt>
                <c:pt idx="561">
                  <c:v>28764</c:v>
                </c:pt>
                <c:pt idx="562">
                  <c:v>28795</c:v>
                </c:pt>
                <c:pt idx="563">
                  <c:v>28825</c:v>
                </c:pt>
                <c:pt idx="564">
                  <c:v>28856</c:v>
                </c:pt>
                <c:pt idx="565">
                  <c:v>28887</c:v>
                </c:pt>
                <c:pt idx="566">
                  <c:v>28915</c:v>
                </c:pt>
                <c:pt idx="567">
                  <c:v>28946</c:v>
                </c:pt>
                <c:pt idx="568">
                  <c:v>28976</c:v>
                </c:pt>
                <c:pt idx="569">
                  <c:v>29007</c:v>
                </c:pt>
                <c:pt idx="570">
                  <c:v>29037</c:v>
                </c:pt>
                <c:pt idx="571">
                  <c:v>29068</c:v>
                </c:pt>
                <c:pt idx="572">
                  <c:v>29099</c:v>
                </c:pt>
                <c:pt idx="573">
                  <c:v>29129</c:v>
                </c:pt>
                <c:pt idx="574">
                  <c:v>29160</c:v>
                </c:pt>
                <c:pt idx="575">
                  <c:v>29190</c:v>
                </c:pt>
                <c:pt idx="576">
                  <c:v>29221</c:v>
                </c:pt>
                <c:pt idx="577">
                  <c:v>29252</c:v>
                </c:pt>
                <c:pt idx="578">
                  <c:v>29281</c:v>
                </c:pt>
                <c:pt idx="579">
                  <c:v>29312</c:v>
                </c:pt>
                <c:pt idx="580">
                  <c:v>29342</c:v>
                </c:pt>
                <c:pt idx="581">
                  <c:v>29373</c:v>
                </c:pt>
                <c:pt idx="582">
                  <c:v>29403</c:v>
                </c:pt>
                <c:pt idx="583">
                  <c:v>29434</c:v>
                </c:pt>
                <c:pt idx="584">
                  <c:v>29465</c:v>
                </c:pt>
                <c:pt idx="585">
                  <c:v>29495</c:v>
                </c:pt>
                <c:pt idx="586">
                  <c:v>29526</c:v>
                </c:pt>
                <c:pt idx="587">
                  <c:v>29556</c:v>
                </c:pt>
                <c:pt idx="588">
                  <c:v>29587</c:v>
                </c:pt>
                <c:pt idx="589">
                  <c:v>29618</c:v>
                </c:pt>
                <c:pt idx="590">
                  <c:v>29646</c:v>
                </c:pt>
                <c:pt idx="591">
                  <c:v>29677</c:v>
                </c:pt>
                <c:pt idx="592">
                  <c:v>29707</c:v>
                </c:pt>
                <c:pt idx="593">
                  <c:v>29738</c:v>
                </c:pt>
                <c:pt idx="594">
                  <c:v>29768</c:v>
                </c:pt>
                <c:pt idx="595">
                  <c:v>29799</c:v>
                </c:pt>
                <c:pt idx="596">
                  <c:v>29830</c:v>
                </c:pt>
                <c:pt idx="597">
                  <c:v>29860</c:v>
                </c:pt>
                <c:pt idx="598">
                  <c:v>29891</c:v>
                </c:pt>
                <c:pt idx="599">
                  <c:v>29921</c:v>
                </c:pt>
                <c:pt idx="600">
                  <c:v>29952</c:v>
                </c:pt>
                <c:pt idx="601">
                  <c:v>29983</c:v>
                </c:pt>
                <c:pt idx="602">
                  <c:v>30011</c:v>
                </c:pt>
                <c:pt idx="603">
                  <c:v>30042</c:v>
                </c:pt>
                <c:pt idx="604">
                  <c:v>30072</c:v>
                </c:pt>
                <c:pt idx="605">
                  <c:v>30103</c:v>
                </c:pt>
                <c:pt idx="606">
                  <c:v>30133</c:v>
                </c:pt>
                <c:pt idx="607">
                  <c:v>30164</c:v>
                </c:pt>
                <c:pt idx="608">
                  <c:v>30195</c:v>
                </c:pt>
                <c:pt idx="609">
                  <c:v>30225</c:v>
                </c:pt>
                <c:pt idx="610">
                  <c:v>30256</c:v>
                </c:pt>
                <c:pt idx="611">
                  <c:v>30286</c:v>
                </c:pt>
              </c:numCache>
            </c:numRef>
          </c:cat>
          <c:val>
            <c:numRef>
              <c:f>'TCR1'!$B$5:$B$616</c:f>
              <c:numCache>
                <c:formatCode>0.0</c:formatCode>
                <c:ptCount val="612"/>
                <c:pt idx="0">
                  <c:v>132.86500248365775</c:v>
                </c:pt>
                <c:pt idx="1">
                  <c:v>126.84879390921348</c:v>
                </c:pt>
                <c:pt idx="2">
                  <c:v>112.37258192717769</c:v>
                </c:pt>
                <c:pt idx="3">
                  <c:v>102.74602754352608</c:v>
                </c:pt>
                <c:pt idx="4">
                  <c:v>96.51497307817742</c:v>
                </c:pt>
                <c:pt idx="5">
                  <c:v>111.15022064016603</c:v>
                </c:pt>
                <c:pt idx="6">
                  <c:v>117.12856094976425</c:v>
                </c:pt>
                <c:pt idx="7">
                  <c:v>118.04330392319697</c:v>
                </c:pt>
                <c:pt idx="8">
                  <c:v>117.74116630656262</c:v>
                </c:pt>
                <c:pt idx="9">
                  <c:v>121.52546291878001</c:v>
                </c:pt>
                <c:pt idx="10">
                  <c:v>128.99043373820916</c:v>
                </c:pt>
                <c:pt idx="11">
                  <c:v>133.30248882000652</c:v>
                </c:pt>
                <c:pt idx="12">
                  <c:v>122.68617154875163</c:v>
                </c:pt>
                <c:pt idx="13">
                  <c:v>117.66019293687995</c:v>
                </c:pt>
                <c:pt idx="14">
                  <c:v>118.8920086098328</c:v>
                </c:pt>
                <c:pt idx="15">
                  <c:v>116.62555939611747</c:v>
                </c:pt>
                <c:pt idx="16">
                  <c:v>115.27908604499409</c:v>
                </c:pt>
                <c:pt idx="17">
                  <c:v>109.47443116746732</c:v>
                </c:pt>
                <c:pt idx="18">
                  <c:v>109.32049284021804</c:v>
                </c:pt>
                <c:pt idx="19">
                  <c:v>106.97635689921634</c:v>
                </c:pt>
                <c:pt idx="20">
                  <c:v>104.94827156419584</c:v>
                </c:pt>
                <c:pt idx="21">
                  <c:v>103.64146045291413</c:v>
                </c:pt>
                <c:pt idx="22">
                  <c:v>102.1979860733471</c:v>
                </c:pt>
                <c:pt idx="23">
                  <c:v>104.32330727456156</c:v>
                </c:pt>
                <c:pt idx="24">
                  <c:v>103.52550667666097</c:v>
                </c:pt>
                <c:pt idx="25">
                  <c:v>102.48391146512851</c:v>
                </c:pt>
                <c:pt idx="26">
                  <c:v>102.8078858954714</c:v>
                </c:pt>
                <c:pt idx="27">
                  <c:v>105.61566429177627</c:v>
                </c:pt>
                <c:pt idx="28">
                  <c:v>103.23985180259521</c:v>
                </c:pt>
                <c:pt idx="29">
                  <c:v>100.04447609040206</c:v>
                </c:pt>
                <c:pt idx="30">
                  <c:v>101.10764799359441</c:v>
                </c:pt>
                <c:pt idx="31">
                  <c:v>97.874638887977653</c:v>
                </c:pt>
                <c:pt idx="32">
                  <c:v>97.334974560997594</c:v>
                </c:pt>
                <c:pt idx="33">
                  <c:v>96.93953087312434</c:v>
                </c:pt>
                <c:pt idx="34">
                  <c:v>96.835629982585104</c:v>
                </c:pt>
                <c:pt idx="35">
                  <c:v>97.757457432482212</c:v>
                </c:pt>
                <c:pt idx="36">
                  <c:v>96.004422858271084</c:v>
                </c:pt>
                <c:pt idx="37">
                  <c:v>94.602898436982443</c:v>
                </c:pt>
                <c:pt idx="38">
                  <c:v>94.703007324217353</c:v>
                </c:pt>
                <c:pt idx="39">
                  <c:v>92.824152121765195</c:v>
                </c:pt>
                <c:pt idx="40">
                  <c:v>92.526001740217765</c:v>
                </c:pt>
                <c:pt idx="41">
                  <c:v>93.022919042796801</c:v>
                </c:pt>
                <c:pt idx="42">
                  <c:v>94.602898436982429</c:v>
                </c:pt>
                <c:pt idx="43">
                  <c:v>93.537711068490182</c:v>
                </c:pt>
                <c:pt idx="44">
                  <c:v>95.017738142358709</c:v>
                </c:pt>
                <c:pt idx="45">
                  <c:v>94.031053426446363</c:v>
                </c:pt>
                <c:pt idx="46">
                  <c:v>93.044368710534002</c:v>
                </c:pt>
                <c:pt idx="47">
                  <c:v>91.889947592916585</c:v>
                </c:pt>
                <c:pt idx="48">
                  <c:v>92.156352466212923</c:v>
                </c:pt>
                <c:pt idx="49">
                  <c:v>92.649694824169103</c:v>
                </c:pt>
                <c:pt idx="50">
                  <c:v>94.703007324217353</c:v>
                </c:pt>
                <c:pt idx="51">
                  <c:v>96.605076181680502</c:v>
                </c:pt>
                <c:pt idx="52">
                  <c:v>99.255366277810438</c:v>
                </c:pt>
                <c:pt idx="53">
                  <c:v>98.306927264673845</c:v>
                </c:pt>
                <c:pt idx="54">
                  <c:v>99.556487835555529</c:v>
                </c:pt>
                <c:pt idx="55">
                  <c:v>100.80464400118466</c:v>
                </c:pt>
                <c:pt idx="56">
                  <c:v>104.33133708577418</c:v>
                </c:pt>
                <c:pt idx="57">
                  <c:v>104.62522817615665</c:v>
                </c:pt>
                <c:pt idx="58">
                  <c:v>104.11747267727986</c:v>
                </c:pt>
                <c:pt idx="59">
                  <c:v>99.787848389631478</c:v>
                </c:pt>
                <c:pt idx="60">
                  <c:v>101.93519801553872</c:v>
                </c:pt>
                <c:pt idx="61">
                  <c:v>103.64427625926483</c:v>
                </c:pt>
                <c:pt idx="62">
                  <c:v>102.54398619393379</c:v>
                </c:pt>
                <c:pt idx="63">
                  <c:v>104.48601660702809</c:v>
                </c:pt>
                <c:pt idx="64">
                  <c:v>107.35783142712998</c:v>
                </c:pt>
                <c:pt idx="65">
                  <c:v>113.0109206217362</c:v>
                </c:pt>
                <c:pt idx="66">
                  <c:v>112.60669147285928</c:v>
                </c:pt>
                <c:pt idx="67">
                  <c:v>111.5358857804701</c:v>
                </c:pt>
                <c:pt idx="68">
                  <c:v>111.62671304902096</c:v>
                </c:pt>
                <c:pt idx="69">
                  <c:v>114.38427835203142</c:v>
                </c:pt>
                <c:pt idx="70">
                  <c:v>116.2910717360605</c:v>
                </c:pt>
                <c:pt idx="71">
                  <c:v>115.06913094360149</c:v>
                </c:pt>
                <c:pt idx="72">
                  <c:v>118.82996421130902</c:v>
                </c:pt>
                <c:pt idx="73">
                  <c:v>124.12994218424494</c:v>
                </c:pt>
                <c:pt idx="74">
                  <c:v>115.94006009995638</c:v>
                </c:pt>
                <c:pt idx="75">
                  <c:v>106.39451191219658</c:v>
                </c:pt>
                <c:pt idx="76">
                  <c:v>104.63518562216865</c:v>
                </c:pt>
                <c:pt idx="77">
                  <c:v>99.013108474912102</c:v>
                </c:pt>
                <c:pt idx="78">
                  <c:v>92.924067044636757</c:v>
                </c:pt>
                <c:pt idx="79">
                  <c:v>93.668866857377566</c:v>
                </c:pt>
                <c:pt idx="80">
                  <c:v>94.870656340706788</c:v>
                </c:pt>
                <c:pt idx="81">
                  <c:v>96.423728233572049</c:v>
                </c:pt>
                <c:pt idx="82">
                  <c:v>96.430082669796661</c:v>
                </c:pt>
                <c:pt idx="83">
                  <c:v>94.508872456574949</c:v>
                </c:pt>
                <c:pt idx="84">
                  <c:v>77.654800720335771</c:v>
                </c:pt>
                <c:pt idx="85">
                  <c:v>77.220975017987499</c:v>
                </c:pt>
                <c:pt idx="86">
                  <c:v>77.243980926445374</c:v>
                </c:pt>
                <c:pt idx="87">
                  <c:v>78.651606341761891</c:v>
                </c:pt>
                <c:pt idx="88">
                  <c:v>79.343740477569398</c:v>
                </c:pt>
                <c:pt idx="89">
                  <c:v>88.876877905965017</c:v>
                </c:pt>
                <c:pt idx="90">
                  <c:v>97.313631855279183</c:v>
                </c:pt>
                <c:pt idx="91">
                  <c:v>99.220838097929004</c:v>
                </c:pt>
                <c:pt idx="92">
                  <c:v>95.737671615577398</c:v>
                </c:pt>
                <c:pt idx="93">
                  <c:v>97.313238638609164</c:v>
                </c:pt>
                <c:pt idx="94">
                  <c:v>96.037691305939262</c:v>
                </c:pt>
                <c:pt idx="95">
                  <c:v>93.478995568953579</c:v>
                </c:pt>
                <c:pt idx="96">
                  <c:v>94.787701506918921</c:v>
                </c:pt>
                <c:pt idx="97">
                  <c:v>97.179664040595071</c:v>
                </c:pt>
                <c:pt idx="98">
                  <c:v>99.212772898748923</c:v>
                </c:pt>
                <c:pt idx="99">
                  <c:v>99.212772898748923</c:v>
                </c:pt>
                <c:pt idx="100">
                  <c:v>98.943015969209966</c:v>
                </c:pt>
                <c:pt idx="101">
                  <c:v>98.808664817271165</c:v>
                </c:pt>
                <c:pt idx="102">
                  <c:v>98.999415135451258</c:v>
                </c:pt>
                <c:pt idx="103">
                  <c:v>96.901161635470572</c:v>
                </c:pt>
                <c:pt idx="104">
                  <c:v>95.852034885480251</c:v>
                </c:pt>
                <c:pt idx="105">
                  <c:v>94.912309053269666</c:v>
                </c:pt>
                <c:pt idx="106">
                  <c:v>93.846371868411822</c:v>
                </c:pt>
                <c:pt idx="107">
                  <c:v>93.351547018902508</c:v>
                </c:pt>
                <c:pt idx="108">
                  <c:v>95.254396298664332</c:v>
                </c:pt>
                <c:pt idx="109">
                  <c:v>96.357729074324538</c:v>
                </c:pt>
                <c:pt idx="110">
                  <c:v>96.78147494098252</c:v>
                </c:pt>
                <c:pt idx="111">
                  <c:v>94.71564478116791</c:v>
                </c:pt>
                <c:pt idx="112">
                  <c:v>96.225101130564823</c:v>
                </c:pt>
                <c:pt idx="113">
                  <c:v>94.42749577732657</c:v>
                </c:pt>
                <c:pt idx="114">
                  <c:v>91.990052351950069</c:v>
                </c:pt>
                <c:pt idx="115">
                  <c:v>90.46729408350771</c:v>
                </c:pt>
                <c:pt idx="116">
                  <c:v>90.294793327484541</c:v>
                </c:pt>
                <c:pt idx="117">
                  <c:v>90.773983879565193</c:v>
                </c:pt>
                <c:pt idx="118">
                  <c:v>91.096163059261968</c:v>
                </c:pt>
                <c:pt idx="119">
                  <c:v>89.409197076683043</c:v>
                </c:pt>
                <c:pt idx="120">
                  <c:v>88.482118351267701</c:v>
                </c:pt>
                <c:pt idx="121">
                  <c:v>88.956179495916814</c:v>
                </c:pt>
                <c:pt idx="122">
                  <c:v>90.027506226607017</c:v>
                </c:pt>
                <c:pt idx="123">
                  <c:v>90.173688260924251</c:v>
                </c:pt>
                <c:pt idx="124">
                  <c:v>91.831015864717344</c:v>
                </c:pt>
                <c:pt idx="125">
                  <c:v>91.831015864717344</c:v>
                </c:pt>
                <c:pt idx="126">
                  <c:v>91.605016646018285</c:v>
                </c:pt>
                <c:pt idx="127">
                  <c:v>90.170604450922525</c:v>
                </c:pt>
                <c:pt idx="128">
                  <c:v>90.167556499176655</c:v>
                </c:pt>
                <c:pt idx="129">
                  <c:v>91.061041782405482</c:v>
                </c:pt>
                <c:pt idx="130">
                  <c:v>92.237291916829577</c:v>
                </c:pt>
                <c:pt idx="131">
                  <c:v>92.516806597321477</c:v>
                </c:pt>
                <c:pt idx="132">
                  <c:v>93.451753118816384</c:v>
                </c:pt>
                <c:pt idx="133">
                  <c:v>95.941137248854531</c:v>
                </c:pt>
                <c:pt idx="134">
                  <c:v>97.632508917014576</c:v>
                </c:pt>
                <c:pt idx="135">
                  <c:v>101.59443462561025</c:v>
                </c:pt>
                <c:pt idx="136">
                  <c:v>105.45508791497531</c:v>
                </c:pt>
                <c:pt idx="137">
                  <c:v>106.88305119073667</c:v>
                </c:pt>
                <c:pt idx="138">
                  <c:v>106.84176546924591</c:v>
                </c:pt>
                <c:pt idx="139">
                  <c:v>107.62711632459549</c:v>
                </c:pt>
                <c:pt idx="140">
                  <c:v>108.56050692647653</c:v>
                </c:pt>
                <c:pt idx="141">
                  <c:v>109.14407960730372</c:v>
                </c:pt>
                <c:pt idx="142">
                  <c:v>111.98983510913745</c:v>
                </c:pt>
                <c:pt idx="143">
                  <c:v>112.43766788813645</c:v>
                </c:pt>
                <c:pt idx="144">
                  <c:v>113.82065520023367</c:v>
                </c:pt>
                <c:pt idx="145">
                  <c:v>117.1764201746096</c:v>
                </c:pt>
                <c:pt idx="146">
                  <c:v>120.30590598289332</c:v>
                </c:pt>
                <c:pt idx="147">
                  <c:v>125.23237928426995</c:v>
                </c:pt>
                <c:pt idx="148">
                  <c:v>127.01733337897163</c:v>
                </c:pt>
                <c:pt idx="149">
                  <c:v>128.2085197338325</c:v>
                </c:pt>
                <c:pt idx="150">
                  <c:v>132.00121963679646</c:v>
                </c:pt>
                <c:pt idx="151">
                  <c:v>131.64349275431192</c:v>
                </c:pt>
                <c:pt idx="152">
                  <c:v>133.07440028425009</c:v>
                </c:pt>
                <c:pt idx="153">
                  <c:v>134.29067168469751</c:v>
                </c:pt>
                <c:pt idx="154">
                  <c:v>134.18494351720767</c:v>
                </c:pt>
                <c:pt idx="155">
                  <c:v>133.61576029974339</c:v>
                </c:pt>
                <c:pt idx="156">
                  <c:v>132.80679685945228</c:v>
                </c:pt>
                <c:pt idx="157">
                  <c:v>133.01906131900387</c:v>
                </c:pt>
                <c:pt idx="158">
                  <c:v>134.85868663511772</c:v>
                </c:pt>
                <c:pt idx="159">
                  <c:v>137.63600769562441</c:v>
                </c:pt>
                <c:pt idx="160">
                  <c:v>138.69737069767862</c:v>
                </c:pt>
                <c:pt idx="161">
                  <c:v>139.39574617954003</c:v>
                </c:pt>
                <c:pt idx="162">
                  <c:v>140.51314695051832</c:v>
                </c:pt>
                <c:pt idx="163">
                  <c:v>142.84309592132797</c:v>
                </c:pt>
                <c:pt idx="164">
                  <c:v>143.12491691555692</c:v>
                </c:pt>
                <c:pt idx="165">
                  <c:v>142.33851627316378</c:v>
                </c:pt>
                <c:pt idx="166">
                  <c:v>143.65689466870583</c:v>
                </c:pt>
                <c:pt idx="167">
                  <c:v>144.84011521588025</c:v>
                </c:pt>
                <c:pt idx="168">
                  <c:v>145.60572851111075</c:v>
                </c:pt>
                <c:pt idx="169">
                  <c:v>146.96464508230122</c:v>
                </c:pt>
                <c:pt idx="170">
                  <c:v>147.9248424899327</c:v>
                </c:pt>
                <c:pt idx="171">
                  <c:v>148.25114728954287</c:v>
                </c:pt>
                <c:pt idx="172">
                  <c:v>150.21837229871082</c:v>
                </c:pt>
                <c:pt idx="173">
                  <c:v>149.93761608202968</c:v>
                </c:pt>
                <c:pt idx="174">
                  <c:v>135.58976221629803</c:v>
                </c:pt>
                <c:pt idx="175">
                  <c:v>132.92633546581018</c:v>
                </c:pt>
                <c:pt idx="176">
                  <c:v>142.97182025909026</c:v>
                </c:pt>
                <c:pt idx="177">
                  <c:v>134.49714101391203</c:v>
                </c:pt>
                <c:pt idx="178">
                  <c:v>130.40119158140863</c:v>
                </c:pt>
                <c:pt idx="179">
                  <c:v>128.95977478145278</c:v>
                </c:pt>
                <c:pt idx="180">
                  <c:v>130.0457812078925</c:v>
                </c:pt>
                <c:pt idx="181">
                  <c:v>127.75097119149848</c:v>
                </c:pt>
                <c:pt idx="182">
                  <c:v>122.80173744748492</c:v>
                </c:pt>
                <c:pt idx="183">
                  <c:v>124.23849408795323</c:v>
                </c:pt>
                <c:pt idx="184">
                  <c:v>124.63320589376052</c:v>
                </c:pt>
                <c:pt idx="185">
                  <c:v>122.84396790923155</c:v>
                </c:pt>
                <c:pt idx="186">
                  <c:v>119.11414928061268</c:v>
                </c:pt>
                <c:pt idx="187">
                  <c:v>117.91797208307521</c:v>
                </c:pt>
                <c:pt idx="188">
                  <c:v>117.37283658773751</c:v>
                </c:pt>
                <c:pt idx="189">
                  <c:v>116.86202637047951</c:v>
                </c:pt>
                <c:pt idx="190">
                  <c:v>116.79349069691484</c:v>
                </c:pt>
                <c:pt idx="191">
                  <c:v>113.98874344714471</c:v>
                </c:pt>
                <c:pt idx="192">
                  <c:v>112.11573755557984</c:v>
                </c:pt>
                <c:pt idx="193">
                  <c:v>117.27778385988179</c:v>
                </c:pt>
                <c:pt idx="194">
                  <c:v>117.32477015149232</c:v>
                </c:pt>
                <c:pt idx="195">
                  <c:v>116.3284549899698</c:v>
                </c:pt>
                <c:pt idx="196">
                  <c:v>120.22749781756978</c:v>
                </c:pt>
                <c:pt idx="197">
                  <c:v>119.40556740487278</c:v>
                </c:pt>
                <c:pt idx="198">
                  <c:v>118.85652325799565</c:v>
                </c:pt>
                <c:pt idx="199">
                  <c:v>91.619558095188282</c:v>
                </c:pt>
                <c:pt idx="200">
                  <c:v>87.349408228472782</c:v>
                </c:pt>
                <c:pt idx="201">
                  <c:v>88.461987217737416</c:v>
                </c:pt>
                <c:pt idx="202">
                  <c:v>87.74858409501374</c:v>
                </c:pt>
                <c:pt idx="203">
                  <c:v>87.793292013157114</c:v>
                </c:pt>
                <c:pt idx="204">
                  <c:v>89.154885297519655</c:v>
                </c:pt>
                <c:pt idx="205">
                  <c:v>89.978047146229684</c:v>
                </c:pt>
                <c:pt idx="206">
                  <c:v>91.441104823404146</c:v>
                </c:pt>
                <c:pt idx="207">
                  <c:v>93.821108535540247</c:v>
                </c:pt>
                <c:pt idx="208">
                  <c:v>83.106910268909232</c:v>
                </c:pt>
                <c:pt idx="209">
                  <c:v>82.798720713035436</c:v>
                </c:pt>
                <c:pt idx="210">
                  <c:v>80.362414636204932</c:v>
                </c:pt>
                <c:pt idx="211">
                  <c:v>79.575622038580534</c:v>
                </c:pt>
                <c:pt idx="212">
                  <c:v>80.868268512577686</c:v>
                </c:pt>
                <c:pt idx="213">
                  <c:v>81.759942448951563</c:v>
                </c:pt>
                <c:pt idx="214">
                  <c:v>81.37284769268328</c:v>
                </c:pt>
                <c:pt idx="215">
                  <c:v>81.437221144980526</c:v>
                </c:pt>
                <c:pt idx="216">
                  <c:v>79.882863822513272</c:v>
                </c:pt>
                <c:pt idx="217">
                  <c:v>80.152132619755108</c:v>
                </c:pt>
                <c:pt idx="218">
                  <c:v>83.705268395682381</c:v>
                </c:pt>
                <c:pt idx="219">
                  <c:v>84.586666417617849</c:v>
                </c:pt>
                <c:pt idx="220">
                  <c:v>83.516531532320528</c:v>
                </c:pt>
                <c:pt idx="221">
                  <c:v>82.266990843440439</c:v>
                </c:pt>
                <c:pt idx="222">
                  <c:v>80.710573330768469</c:v>
                </c:pt>
                <c:pt idx="223">
                  <c:v>80.340495906700966</c:v>
                </c:pt>
                <c:pt idx="224">
                  <c:v>81.305476070113414</c:v>
                </c:pt>
                <c:pt idx="225">
                  <c:v>82.043979510369184</c:v>
                </c:pt>
                <c:pt idx="226">
                  <c:v>82.180634503735789</c:v>
                </c:pt>
                <c:pt idx="227">
                  <c:v>81.089914872744345</c:v>
                </c:pt>
                <c:pt idx="228">
                  <c:v>81.034743576663885</c:v>
                </c:pt>
                <c:pt idx="229">
                  <c:v>83.355283476054851</c:v>
                </c:pt>
                <c:pt idx="230">
                  <c:v>87.23605636161416</c:v>
                </c:pt>
                <c:pt idx="231">
                  <c:v>89.7107696100461</c:v>
                </c:pt>
                <c:pt idx="232">
                  <c:v>92.084657020579641</c:v>
                </c:pt>
                <c:pt idx="233">
                  <c:v>94.171695033891837</c:v>
                </c:pt>
                <c:pt idx="234">
                  <c:v>94.015337334160094</c:v>
                </c:pt>
                <c:pt idx="235">
                  <c:v>93.170577356983543</c:v>
                </c:pt>
                <c:pt idx="236">
                  <c:v>94.226334607487601</c:v>
                </c:pt>
                <c:pt idx="237">
                  <c:v>94.596228652095903</c:v>
                </c:pt>
                <c:pt idx="238">
                  <c:v>96.625782904087743</c:v>
                </c:pt>
                <c:pt idx="239">
                  <c:v>96.337849108495718</c:v>
                </c:pt>
                <c:pt idx="240">
                  <c:v>96.779347595070121</c:v>
                </c:pt>
                <c:pt idx="241">
                  <c:v>96.871444540092</c:v>
                </c:pt>
                <c:pt idx="242">
                  <c:v>97.792413990310521</c:v>
                </c:pt>
                <c:pt idx="243">
                  <c:v>99.094341216666422</c:v>
                </c:pt>
                <c:pt idx="244">
                  <c:v>98.483108478198361</c:v>
                </c:pt>
                <c:pt idx="245">
                  <c:v>98.882658722733879</c:v>
                </c:pt>
                <c:pt idx="246">
                  <c:v>97.324046131699376</c:v>
                </c:pt>
                <c:pt idx="247">
                  <c:v>96.895680578255678</c:v>
                </c:pt>
                <c:pt idx="248">
                  <c:v>95.964394436116123</c:v>
                </c:pt>
                <c:pt idx="249">
                  <c:v>97.171067696643959</c:v>
                </c:pt>
                <c:pt idx="250">
                  <c:v>97.341358986534601</c:v>
                </c:pt>
                <c:pt idx="251">
                  <c:v>97.464352978878992</c:v>
                </c:pt>
                <c:pt idx="252">
                  <c:v>96.049667947099977</c:v>
                </c:pt>
                <c:pt idx="253">
                  <c:v>95.280277842097362</c:v>
                </c:pt>
                <c:pt idx="254">
                  <c:v>95.387209018249052</c:v>
                </c:pt>
                <c:pt idx="255">
                  <c:v>96.368435851990711</c:v>
                </c:pt>
                <c:pt idx="256">
                  <c:v>97.400734382283105</c:v>
                </c:pt>
                <c:pt idx="257">
                  <c:v>97.31371219746714</c:v>
                </c:pt>
                <c:pt idx="258">
                  <c:v>97.290190283392448</c:v>
                </c:pt>
                <c:pt idx="259">
                  <c:v>97.277544807205516</c:v>
                </c:pt>
                <c:pt idx="260">
                  <c:v>97.633711762324992</c:v>
                </c:pt>
                <c:pt idx="261">
                  <c:v>99.043595170722725</c:v>
                </c:pt>
                <c:pt idx="262">
                  <c:v>98.070070047419705</c:v>
                </c:pt>
                <c:pt idx="263">
                  <c:v>97.734213643147697</c:v>
                </c:pt>
                <c:pt idx="264">
                  <c:v>94.56655570042733</c:v>
                </c:pt>
                <c:pt idx="265">
                  <c:v>97.671480701134911</c:v>
                </c:pt>
                <c:pt idx="266">
                  <c:v>98.656320435958577</c:v>
                </c:pt>
                <c:pt idx="267">
                  <c:v>81.955150721028687</c:v>
                </c:pt>
                <c:pt idx="268">
                  <c:v>72.953483207457907</c:v>
                </c:pt>
                <c:pt idx="269">
                  <c:v>74.338758051449119</c:v>
                </c:pt>
                <c:pt idx="270">
                  <c:v>74.220822299648688</c:v>
                </c:pt>
                <c:pt idx="271">
                  <c:v>74.763942883593089</c:v>
                </c:pt>
                <c:pt idx="272">
                  <c:v>74.815616064150277</c:v>
                </c:pt>
                <c:pt idx="273">
                  <c:v>76.83289869053668</c:v>
                </c:pt>
                <c:pt idx="274">
                  <c:v>77.353181917452886</c:v>
                </c:pt>
                <c:pt idx="275">
                  <c:v>78.864093610898138</c:v>
                </c:pt>
                <c:pt idx="276">
                  <c:v>78.905327108061044</c:v>
                </c:pt>
                <c:pt idx="277">
                  <c:v>79.437690416020615</c:v>
                </c:pt>
                <c:pt idx="278">
                  <c:v>81.318557686898885</c:v>
                </c:pt>
                <c:pt idx="279">
                  <c:v>81.915563328079983</c:v>
                </c:pt>
                <c:pt idx="280">
                  <c:v>82.331797892446531</c:v>
                </c:pt>
                <c:pt idx="281">
                  <c:v>82.279956403382812</c:v>
                </c:pt>
                <c:pt idx="282">
                  <c:v>83.518892859412503</c:v>
                </c:pt>
                <c:pt idx="283">
                  <c:v>84.106383735921185</c:v>
                </c:pt>
                <c:pt idx="284">
                  <c:v>83.538097359327125</c:v>
                </c:pt>
                <c:pt idx="285">
                  <c:v>84.403777124708768</c:v>
                </c:pt>
                <c:pt idx="286">
                  <c:v>84.834660668946739</c:v>
                </c:pt>
                <c:pt idx="287">
                  <c:v>84.834660668946739</c:v>
                </c:pt>
                <c:pt idx="288">
                  <c:v>85.557531020770142</c:v>
                </c:pt>
                <c:pt idx="289">
                  <c:v>86.05863922654008</c:v>
                </c:pt>
                <c:pt idx="290">
                  <c:v>85.699401522729772</c:v>
                </c:pt>
                <c:pt idx="291">
                  <c:v>85.62656177669578</c:v>
                </c:pt>
                <c:pt idx="292">
                  <c:v>84.49758290786616</c:v>
                </c:pt>
                <c:pt idx="293">
                  <c:v>83.792849105465308</c:v>
                </c:pt>
                <c:pt idx="294">
                  <c:v>83.151121305265832</c:v>
                </c:pt>
                <c:pt idx="295">
                  <c:v>82.814799134304337</c:v>
                </c:pt>
                <c:pt idx="296">
                  <c:v>82.273525937348083</c:v>
                </c:pt>
                <c:pt idx="297">
                  <c:v>81.715266219367763</c:v>
                </c:pt>
                <c:pt idx="298">
                  <c:v>82.283754637392505</c:v>
                </c:pt>
                <c:pt idx="299">
                  <c:v>82.64056357660462</c:v>
                </c:pt>
                <c:pt idx="300">
                  <c:v>82.589572971236933</c:v>
                </c:pt>
                <c:pt idx="301">
                  <c:v>82.658455017084492</c:v>
                </c:pt>
                <c:pt idx="302">
                  <c:v>83.14062933801749</c:v>
                </c:pt>
                <c:pt idx="303">
                  <c:v>84.040525647595217</c:v>
                </c:pt>
                <c:pt idx="304">
                  <c:v>85.2070907134446</c:v>
                </c:pt>
                <c:pt idx="305">
                  <c:v>84.795791809460866</c:v>
                </c:pt>
                <c:pt idx="306">
                  <c:v>85.41373685098732</c:v>
                </c:pt>
                <c:pt idx="307">
                  <c:v>86.569814499448157</c:v>
                </c:pt>
                <c:pt idx="308">
                  <c:v>86.23239886553354</c:v>
                </c:pt>
                <c:pt idx="309">
                  <c:v>86.577225253604936</c:v>
                </c:pt>
                <c:pt idx="310">
                  <c:v>86.232398865533526</c:v>
                </c:pt>
                <c:pt idx="311">
                  <c:v>86.093782526552502</c:v>
                </c:pt>
                <c:pt idx="312">
                  <c:v>86.905087811877564</c:v>
                </c:pt>
                <c:pt idx="313">
                  <c:v>86.633933091715733</c:v>
                </c:pt>
                <c:pt idx="314">
                  <c:v>86.626234692720587</c:v>
                </c:pt>
                <c:pt idx="315">
                  <c:v>87.77883241252573</c:v>
                </c:pt>
                <c:pt idx="316">
                  <c:v>88.175537490490868</c:v>
                </c:pt>
                <c:pt idx="317">
                  <c:v>88.251851524833398</c:v>
                </c:pt>
                <c:pt idx="318">
                  <c:v>88.049129048130126</c:v>
                </c:pt>
                <c:pt idx="319">
                  <c:v>87.643684094723511</c:v>
                </c:pt>
                <c:pt idx="320">
                  <c:v>86.427349234503779</c:v>
                </c:pt>
                <c:pt idx="321">
                  <c:v>87.379608572160834</c:v>
                </c:pt>
                <c:pt idx="322">
                  <c:v>88.251851524833398</c:v>
                </c:pt>
                <c:pt idx="323">
                  <c:v>88.657296478239971</c:v>
                </c:pt>
                <c:pt idx="324">
                  <c:v>88.512342446527867</c:v>
                </c:pt>
                <c:pt idx="325">
                  <c:v>88.444981455320473</c:v>
                </c:pt>
                <c:pt idx="326">
                  <c:v>88.916508393772304</c:v>
                </c:pt>
                <c:pt idx="327">
                  <c:v>88.636896732156657</c:v>
                </c:pt>
                <c:pt idx="328">
                  <c:v>87.831106761864319</c:v>
                </c:pt>
                <c:pt idx="329">
                  <c:v>88.175537490490868</c:v>
                </c:pt>
                <c:pt idx="330">
                  <c:v>88.108176499283459</c:v>
                </c:pt>
                <c:pt idx="331">
                  <c:v>88.657296478239971</c:v>
                </c:pt>
                <c:pt idx="332">
                  <c:v>86.963039648757587</c:v>
                </c:pt>
                <c:pt idx="333">
                  <c:v>87.981554889229002</c:v>
                </c:pt>
                <c:pt idx="334">
                  <c:v>88.938748213091543</c:v>
                </c:pt>
                <c:pt idx="335">
                  <c:v>89.209902933253431</c:v>
                </c:pt>
                <c:pt idx="336">
                  <c:v>89.53576054395424</c:v>
                </c:pt>
                <c:pt idx="337">
                  <c:v>89.603334702855321</c:v>
                </c:pt>
                <c:pt idx="338">
                  <c:v>91.188564971415659</c:v>
                </c:pt>
                <c:pt idx="339">
                  <c:v>93.068741568764437</c:v>
                </c:pt>
                <c:pt idx="340">
                  <c:v>93.025528857423836</c:v>
                </c:pt>
                <c:pt idx="341">
                  <c:v>92.958167866216428</c:v>
                </c:pt>
                <c:pt idx="342">
                  <c:v>93.631777778290456</c:v>
                </c:pt>
                <c:pt idx="343">
                  <c:v>94.265951667031032</c:v>
                </c:pt>
                <c:pt idx="344">
                  <c:v>94.738970779338715</c:v>
                </c:pt>
                <c:pt idx="345">
                  <c:v>93.362333813460864</c:v>
                </c:pt>
                <c:pt idx="346">
                  <c:v>93.025528857423851</c:v>
                </c:pt>
                <c:pt idx="347">
                  <c:v>93.429694804668245</c:v>
                </c:pt>
                <c:pt idx="348">
                  <c:v>93.404487389719549</c:v>
                </c:pt>
                <c:pt idx="349">
                  <c:v>93.270189061337518</c:v>
                </c:pt>
                <c:pt idx="350">
                  <c:v>93.068741568764409</c:v>
                </c:pt>
                <c:pt idx="351">
                  <c:v>94.265951667031032</c:v>
                </c:pt>
                <c:pt idx="352">
                  <c:v>94.56520865645021</c:v>
                </c:pt>
                <c:pt idx="353">
                  <c:v>95.237681025541704</c:v>
                </c:pt>
                <c:pt idx="354">
                  <c:v>94.361842616328801</c:v>
                </c:pt>
                <c:pt idx="355">
                  <c:v>93.683955815924136</c:v>
                </c:pt>
                <c:pt idx="356">
                  <c:v>93.412801095762305</c:v>
                </c:pt>
                <c:pt idx="357">
                  <c:v>93.480589775802741</c:v>
                </c:pt>
                <c:pt idx="358">
                  <c:v>93.955110536085996</c:v>
                </c:pt>
                <c:pt idx="359">
                  <c:v>93.725358395822241</c:v>
                </c:pt>
                <c:pt idx="360">
                  <c:v>93.092889848631231</c:v>
                </c:pt>
                <c:pt idx="361">
                  <c:v>93.631777778290498</c:v>
                </c:pt>
                <c:pt idx="362">
                  <c:v>94.4401096727793</c:v>
                </c:pt>
                <c:pt idx="363">
                  <c:v>95.482286527250807</c:v>
                </c:pt>
                <c:pt idx="364">
                  <c:v>95.649827537097678</c:v>
                </c:pt>
                <c:pt idx="365">
                  <c:v>95.785404897178594</c:v>
                </c:pt>
                <c:pt idx="366">
                  <c:v>96.02287979845957</c:v>
                </c:pt>
                <c:pt idx="367">
                  <c:v>96.225602275162885</c:v>
                </c:pt>
                <c:pt idx="368">
                  <c:v>95.78922996376393</c:v>
                </c:pt>
                <c:pt idx="369">
                  <c:v>95.989412470549581</c:v>
                </c:pt>
                <c:pt idx="370">
                  <c:v>95.989412470549581</c:v>
                </c:pt>
                <c:pt idx="371">
                  <c:v>95.887731480657365</c:v>
                </c:pt>
                <c:pt idx="372">
                  <c:v>95.685009003954065</c:v>
                </c:pt>
                <c:pt idx="373">
                  <c:v>96.395503017542765</c:v>
                </c:pt>
                <c:pt idx="374">
                  <c:v>96.395503017542765</c:v>
                </c:pt>
                <c:pt idx="375">
                  <c:v>96.838504200482376</c:v>
                </c:pt>
                <c:pt idx="376">
                  <c:v>96.802235097785584</c:v>
                </c:pt>
                <c:pt idx="377">
                  <c:v>96.090453957360637</c:v>
                </c:pt>
                <c:pt idx="378">
                  <c:v>96.056773461756976</c:v>
                </c:pt>
                <c:pt idx="379">
                  <c:v>96.02287979845957</c:v>
                </c:pt>
                <c:pt idx="380">
                  <c:v>95.95530563955846</c:v>
                </c:pt>
                <c:pt idx="381">
                  <c:v>95.617434845052983</c:v>
                </c:pt>
                <c:pt idx="382">
                  <c:v>95.248441567268145</c:v>
                </c:pt>
                <c:pt idx="383">
                  <c:v>96.225602275162842</c:v>
                </c:pt>
                <c:pt idx="384">
                  <c:v>96.761945599270931</c:v>
                </c:pt>
                <c:pt idx="385">
                  <c:v>99.198865266811126</c:v>
                </c:pt>
                <c:pt idx="386">
                  <c:v>98.996142790107839</c:v>
                </c:pt>
                <c:pt idx="387">
                  <c:v>99.536736061316617</c:v>
                </c:pt>
                <c:pt idx="388">
                  <c:v>100.12388041976838</c:v>
                </c:pt>
                <c:pt idx="389">
                  <c:v>100.19166909980888</c:v>
                </c:pt>
                <c:pt idx="390">
                  <c:v>100.82064508043746</c:v>
                </c:pt>
                <c:pt idx="391">
                  <c:v>101.90183162285504</c:v>
                </c:pt>
                <c:pt idx="392">
                  <c:v>100.16579392540856</c:v>
                </c:pt>
                <c:pt idx="393">
                  <c:v>100.03107194299376</c:v>
                </c:pt>
                <c:pt idx="394">
                  <c:v>101.0414868111048</c:v>
                </c:pt>
                <c:pt idx="395">
                  <c:v>101.24356978472701</c:v>
                </c:pt>
                <c:pt idx="396">
                  <c:v>100.45514962977744</c:v>
                </c:pt>
                <c:pt idx="397">
                  <c:v>100.54187519606803</c:v>
                </c:pt>
                <c:pt idx="398">
                  <c:v>100.87656852228663</c:v>
                </c:pt>
                <c:pt idx="399">
                  <c:v>101.02843561905831</c:v>
                </c:pt>
                <c:pt idx="400">
                  <c:v>100.78022689193584</c:v>
                </c:pt>
                <c:pt idx="401">
                  <c:v>99.978887965237334</c:v>
                </c:pt>
                <c:pt idx="402">
                  <c:v>99.517548337184181</c:v>
                </c:pt>
                <c:pt idx="403">
                  <c:v>99.253925692582371</c:v>
                </c:pt>
                <c:pt idx="404">
                  <c:v>99.6493596594851</c:v>
                </c:pt>
                <c:pt idx="405">
                  <c:v>99.277043370647462</c:v>
                </c:pt>
                <c:pt idx="406">
                  <c:v>98.64500590305731</c:v>
                </c:pt>
                <c:pt idx="407">
                  <c:v>98.043511964624059</c:v>
                </c:pt>
                <c:pt idx="408">
                  <c:v>98.070027645776349</c:v>
                </c:pt>
                <c:pt idx="409">
                  <c:v>97.119535124239974</c:v>
                </c:pt>
                <c:pt idx="410">
                  <c:v>96.926582405450105</c:v>
                </c:pt>
                <c:pt idx="411">
                  <c:v>97.505440561819739</c:v>
                </c:pt>
                <c:pt idx="412">
                  <c:v>97.505440561819739</c:v>
                </c:pt>
                <c:pt idx="413">
                  <c:v>97.597377993395313</c:v>
                </c:pt>
                <c:pt idx="414">
                  <c:v>97.652123026651068</c:v>
                </c:pt>
                <c:pt idx="415">
                  <c:v>97.933458695960809</c:v>
                </c:pt>
                <c:pt idx="416">
                  <c:v>97.933458695960809</c:v>
                </c:pt>
                <c:pt idx="417">
                  <c:v>98.839548781157376</c:v>
                </c:pt>
                <c:pt idx="418">
                  <c:v>99.264613097093275</c:v>
                </c:pt>
                <c:pt idx="419">
                  <c:v>99.328737524158555</c:v>
                </c:pt>
                <c:pt idx="420">
                  <c:v>99.79853534759809</c:v>
                </c:pt>
                <c:pt idx="421">
                  <c:v>100.43785972522524</c:v>
                </c:pt>
                <c:pt idx="422">
                  <c:v>100.93184820079119</c:v>
                </c:pt>
                <c:pt idx="423">
                  <c:v>101.41268453908749</c:v>
                </c:pt>
                <c:pt idx="424">
                  <c:v>100.16235507600753</c:v>
                </c:pt>
                <c:pt idx="425">
                  <c:v>99.054438109279204</c:v>
                </c:pt>
                <c:pt idx="426">
                  <c:v>99.755595650593278</c:v>
                </c:pt>
                <c:pt idx="427">
                  <c:v>100.43785972522524</c:v>
                </c:pt>
                <c:pt idx="428">
                  <c:v>101.20504897837783</c:v>
                </c:pt>
                <c:pt idx="429">
                  <c:v>101.5247111671914</c:v>
                </c:pt>
                <c:pt idx="430">
                  <c:v>101.33291385390324</c:v>
                </c:pt>
                <c:pt idx="431">
                  <c:v>99.860570680382651</c:v>
                </c:pt>
                <c:pt idx="432">
                  <c:v>99.737974305606627</c:v>
                </c:pt>
                <c:pt idx="433">
                  <c:v>99.151280339103039</c:v>
                </c:pt>
                <c:pt idx="434">
                  <c:v>99.67392341450126</c:v>
                </c:pt>
                <c:pt idx="435">
                  <c:v>100.42476276225642</c:v>
                </c:pt>
                <c:pt idx="436">
                  <c:v>100.87976701612267</c:v>
                </c:pt>
                <c:pt idx="437">
                  <c:v>100.06873611246803</c:v>
                </c:pt>
                <c:pt idx="438">
                  <c:v>99.528170100882122</c:v>
                </c:pt>
                <c:pt idx="439">
                  <c:v>100.31828408282331</c:v>
                </c:pt>
                <c:pt idx="440">
                  <c:v>100.04515963271065</c:v>
                </c:pt>
                <c:pt idx="441">
                  <c:v>99.7350382451325</c:v>
                </c:pt>
                <c:pt idx="442">
                  <c:v>99.631484668758546</c:v>
                </c:pt>
                <c:pt idx="443">
                  <c:v>99.158535133888932</c:v>
                </c:pt>
                <c:pt idx="444">
                  <c:v>97.651824988821161</c:v>
                </c:pt>
                <c:pt idx="445">
                  <c:v>97.165657322156989</c:v>
                </c:pt>
                <c:pt idx="446">
                  <c:v>96.451638688431771</c:v>
                </c:pt>
                <c:pt idx="447">
                  <c:v>96.460613046210696</c:v>
                </c:pt>
                <c:pt idx="448">
                  <c:v>96.193158393551812</c:v>
                </c:pt>
                <c:pt idx="449">
                  <c:v>96.564999351230369</c:v>
                </c:pt>
                <c:pt idx="450">
                  <c:v>96.677698233199536</c:v>
                </c:pt>
                <c:pt idx="451">
                  <c:v>96.818796957043091</c:v>
                </c:pt>
                <c:pt idx="452">
                  <c:v>97.173934617579036</c:v>
                </c:pt>
                <c:pt idx="453">
                  <c:v>98.224478833225646</c:v>
                </c:pt>
                <c:pt idx="454">
                  <c:v>97.705063869173856</c:v>
                </c:pt>
                <c:pt idx="455">
                  <c:v>97.910875094582025</c:v>
                </c:pt>
                <c:pt idx="456">
                  <c:v>96.749478002723976</c:v>
                </c:pt>
                <c:pt idx="457">
                  <c:v>95.943431567217942</c:v>
                </c:pt>
                <c:pt idx="458">
                  <c:v>95.720250836795756</c:v>
                </c:pt>
                <c:pt idx="459">
                  <c:v>95.374191112830815</c:v>
                </c:pt>
                <c:pt idx="460">
                  <c:v>95.325336417635967</c:v>
                </c:pt>
                <c:pt idx="461">
                  <c:v>95.963718488322229</c:v>
                </c:pt>
                <c:pt idx="462">
                  <c:v>96.209262407921159</c:v>
                </c:pt>
                <c:pt idx="463">
                  <c:v>97.214725380825655</c:v>
                </c:pt>
                <c:pt idx="464">
                  <c:v>96.664298751540855</c:v>
                </c:pt>
                <c:pt idx="465">
                  <c:v>96.75493636176121</c:v>
                </c:pt>
                <c:pt idx="466">
                  <c:v>96.7786028563971</c:v>
                </c:pt>
                <c:pt idx="467">
                  <c:v>97.098832343216188</c:v>
                </c:pt>
                <c:pt idx="468">
                  <c:v>96.417760572068119</c:v>
                </c:pt>
                <c:pt idx="469">
                  <c:v>96.288586485298936</c:v>
                </c:pt>
                <c:pt idx="470">
                  <c:v>96.410877941553537</c:v>
                </c:pt>
                <c:pt idx="471">
                  <c:v>96.944425307493105</c:v>
                </c:pt>
                <c:pt idx="472">
                  <c:v>96.663716921117526</c:v>
                </c:pt>
                <c:pt idx="473">
                  <c:v>96.942683173748321</c:v>
                </c:pt>
                <c:pt idx="474">
                  <c:v>96.903676220019534</c:v>
                </c:pt>
                <c:pt idx="475">
                  <c:v>98.114541977866523</c:v>
                </c:pt>
                <c:pt idx="476">
                  <c:v>98.142802733440561</c:v>
                </c:pt>
                <c:pt idx="477">
                  <c:v>98.557032741793947</c:v>
                </c:pt>
                <c:pt idx="478">
                  <c:v>98.710234724922628</c:v>
                </c:pt>
                <c:pt idx="479">
                  <c:v>98.691183996513672</c:v>
                </c:pt>
                <c:pt idx="480">
                  <c:v>97.472145074018329</c:v>
                </c:pt>
                <c:pt idx="481">
                  <c:v>97.013574478886241</c:v>
                </c:pt>
                <c:pt idx="482">
                  <c:v>97.30609405225043</c:v>
                </c:pt>
                <c:pt idx="483">
                  <c:v>97.966337767336</c:v>
                </c:pt>
                <c:pt idx="484">
                  <c:v>97.924837957003007</c:v>
                </c:pt>
                <c:pt idx="485">
                  <c:v>98.982754809420925</c:v>
                </c:pt>
                <c:pt idx="486">
                  <c:v>99.162106943777317</c:v>
                </c:pt>
                <c:pt idx="487">
                  <c:v>100.1542847509081</c:v>
                </c:pt>
                <c:pt idx="488">
                  <c:v>100.07411373869259</c:v>
                </c:pt>
                <c:pt idx="489">
                  <c:v>100.24089667337273</c:v>
                </c:pt>
                <c:pt idx="490">
                  <c:v>100.64735661880535</c:v>
                </c:pt>
                <c:pt idx="491">
                  <c:v>100.74298656421279</c:v>
                </c:pt>
                <c:pt idx="492">
                  <c:v>100.26221559654903</c:v>
                </c:pt>
                <c:pt idx="493">
                  <c:v>100.08573630816451</c:v>
                </c:pt>
                <c:pt idx="494">
                  <c:v>100.03136572221504</c:v>
                </c:pt>
                <c:pt idx="495">
                  <c:v>101.21166239174045</c:v>
                </c:pt>
                <c:pt idx="496">
                  <c:v>101.58575440973708</c:v>
                </c:pt>
                <c:pt idx="497">
                  <c:v>102.31335011718498</c:v>
                </c:pt>
                <c:pt idx="498">
                  <c:v>104.9968520802195</c:v>
                </c:pt>
                <c:pt idx="499">
                  <c:v>105.39700548409876</c:v>
                </c:pt>
                <c:pt idx="500">
                  <c:v>107.34481651896223</c:v>
                </c:pt>
                <c:pt idx="501">
                  <c:v>108.38202361244294</c:v>
                </c:pt>
                <c:pt idx="502">
                  <c:v>108.99102363285174</c:v>
                </c:pt>
                <c:pt idx="503">
                  <c:v>112.48091549923794</c:v>
                </c:pt>
                <c:pt idx="504">
                  <c:v>113.5773742844074</c:v>
                </c:pt>
                <c:pt idx="505">
                  <c:v>114.32776546332852</c:v>
                </c:pt>
                <c:pt idx="506">
                  <c:v>113.76137896865663</c:v>
                </c:pt>
                <c:pt idx="507">
                  <c:v>115.15942964531295</c:v>
                </c:pt>
                <c:pt idx="508">
                  <c:v>114.62898529900491</c:v>
                </c:pt>
                <c:pt idx="509">
                  <c:v>115.48277542333958</c:v>
                </c:pt>
                <c:pt idx="510">
                  <c:v>116.5323753692674</c:v>
                </c:pt>
                <c:pt idx="511">
                  <c:v>117.02368931440049</c:v>
                </c:pt>
                <c:pt idx="512">
                  <c:v>116.59952640194138</c:v>
                </c:pt>
                <c:pt idx="513">
                  <c:v>118.42048957736483</c:v>
                </c:pt>
                <c:pt idx="514">
                  <c:v>120.75524292386928</c:v>
                </c:pt>
                <c:pt idx="515">
                  <c:v>120.75170170034191</c:v>
                </c:pt>
                <c:pt idx="516">
                  <c:v>119.79060632542338</c:v>
                </c:pt>
                <c:pt idx="517">
                  <c:v>119.17893221418115</c:v>
                </c:pt>
                <c:pt idx="518">
                  <c:v>119.47355193225388</c:v>
                </c:pt>
                <c:pt idx="519">
                  <c:v>120.37742407389361</c:v>
                </c:pt>
                <c:pt idx="520">
                  <c:v>121.29689864802332</c:v>
                </c:pt>
                <c:pt idx="521">
                  <c:v>123.14840772206533</c:v>
                </c:pt>
                <c:pt idx="522">
                  <c:v>123.10681506178776</c:v>
                </c:pt>
                <c:pt idx="523">
                  <c:v>124.66166288757729</c:v>
                </c:pt>
                <c:pt idx="524">
                  <c:v>124.50873089050825</c:v>
                </c:pt>
                <c:pt idx="525">
                  <c:v>125.17171770374355</c:v>
                </c:pt>
                <c:pt idx="526">
                  <c:v>125.12768004869972</c:v>
                </c:pt>
                <c:pt idx="527">
                  <c:v>125.68474910982508</c:v>
                </c:pt>
                <c:pt idx="528">
                  <c:v>125.74704259569801</c:v>
                </c:pt>
                <c:pt idx="529">
                  <c:v>127.26191405547624</c:v>
                </c:pt>
                <c:pt idx="530">
                  <c:v>128.2753722703641</c:v>
                </c:pt>
                <c:pt idx="531">
                  <c:v>129.08806463394143</c:v>
                </c:pt>
                <c:pt idx="532">
                  <c:v>129.06949166126572</c:v>
                </c:pt>
                <c:pt idx="533">
                  <c:v>129.65013966801226</c:v>
                </c:pt>
                <c:pt idx="534">
                  <c:v>130.42858169207463</c:v>
                </c:pt>
                <c:pt idx="535">
                  <c:v>131.7462418812822</c:v>
                </c:pt>
                <c:pt idx="536">
                  <c:v>87.218883994017403</c:v>
                </c:pt>
                <c:pt idx="537">
                  <c:v>85.971647465328743</c:v>
                </c:pt>
                <c:pt idx="538">
                  <c:v>76.775238795369617</c:v>
                </c:pt>
                <c:pt idx="539">
                  <c:v>93.877276132303805</c:v>
                </c:pt>
                <c:pt idx="540">
                  <c:v>92.041512879046607</c:v>
                </c:pt>
                <c:pt idx="541">
                  <c:v>86.240476196321822</c:v>
                </c:pt>
                <c:pt idx="542">
                  <c:v>86.767750671751116</c:v>
                </c:pt>
                <c:pt idx="543">
                  <c:v>87.600472052448154</c:v>
                </c:pt>
                <c:pt idx="544">
                  <c:v>87.54069379106852</c:v>
                </c:pt>
                <c:pt idx="545">
                  <c:v>88.151383089606554</c:v>
                </c:pt>
                <c:pt idx="546">
                  <c:v>88.572360044921268</c:v>
                </c:pt>
                <c:pt idx="547">
                  <c:v>91.014170302834827</c:v>
                </c:pt>
                <c:pt idx="548">
                  <c:v>92.052843550175865</c:v>
                </c:pt>
                <c:pt idx="549">
                  <c:v>92.981843124412393</c:v>
                </c:pt>
                <c:pt idx="550">
                  <c:v>93.948093324640453</c:v>
                </c:pt>
                <c:pt idx="551">
                  <c:v>94.934705755793473</c:v>
                </c:pt>
                <c:pt idx="552">
                  <c:v>94.814144343280773</c:v>
                </c:pt>
                <c:pt idx="553">
                  <c:v>95.280039194549389</c:v>
                </c:pt>
                <c:pt idx="554">
                  <c:v>95.510713752867389</c:v>
                </c:pt>
                <c:pt idx="555">
                  <c:v>96.096392798595986</c:v>
                </c:pt>
                <c:pt idx="556">
                  <c:v>96.133050244799321</c:v>
                </c:pt>
                <c:pt idx="557">
                  <c:v>96.968021223358704</c:v>
                </c:pt>
                <c:pt idx="558">
                  <c:v>98.139339814906606</c:v>
                </c:pt>
                <c:pt idx="559">
                  <c:v>99.239295194675975</c:v>
                </c:pt>
                <c:pt idx="560">
                  <c:v>99.321014899716388</c:v>
                </c:pt>
                <c:pt idx="561">
                  <c:v>100.19343326512976</c:v>
                </c:pt>
                <c:pt idx="562">
                  <c:v>100.76627559344217</c:v>
                </c:pt>
                <c:pt idx="563">
                  <c:v>101.16308720551135</c:v>
                </c:pt>
                <c:pt idx="564">
                  <c:v>102.10014591875843</c:v>
                </c:pt>
                <c:pt idx="565">
                  <c:v>102.06486219817448</c:v>
                </c:pt>
                <c:pt idx="566">
                  <c:v>102.41030319791035</c:v>
                </c:pt>
                <c:pt idx="567">
                  <c:v>102.00514360071355</c:v>
                </c:pt>
                <c:pt idx="568">
                  <c:v>102.03824947936046</c:v>
                </c:pt>
                <c:pt idx="569">
                  <c:v>102.61973494006062</c:v>
                </c:pt>
                <c:pt idx="570">
                  <c:v>103.01761777768546</c:v>
                </c:pt>
                <c:pt idx="571">
                  <c:v>104.18530122808384</c:v>
                </c:pt>
                <c:pt idx="572">
                  <c:v>104.02170093406866</c:v>
                </c:pt>
                <c:pt idx="573">
                  <c:v>105.59214341154627</c:v>
                </c:pt>
                <c:pt idx="574">
                  <c:v>106.42401640820714</c:v>
                </c:pt>
                <c:pt idx="575">
                  <c:v>106.69927940679882</c:v>
                </c:pt>
                <c:pt idx="576">
                  <c:v>108.47652001858532</c:v>
                </c:pt>
                <c:pt idx="577">
                  <c:v>109.1121941196276</c:v>
                </c:pt>
                <c:pt idx="578">
                  <c:v>109.68683418891889</c:v>
                </c:pt>
                <c:pt idx="579">
                  <c:v>110.6860218515375</c:v>
                </c:pt>
                <c:pt idx="580">
                  <c:v>110.90220938966522</c:v>
                </c:pt>
                <c:pt idx="581">
                  <c:v>112.51914959583031</c:v>
                </c:pt>
                <c:pt idx="582">
                  <c:v>115.48429218668565</c:v>
                </c:pt>
                <c:pt idx="583">
                  <c:v>117.70651505480862</c:v>
                </c:pt>
                <c:pt idx="584">
                  <c:v>117.67096897964848</c:v>
                </c:pt>
                <c:pt idx="585">
                  <c:v>119.00060606770981</c:v>
                </c:pt>
                <c:pt idx="586">
                  <c:v>119.54530450350987</c:v>
                </c:pt>
                <c:pt idx="587">
                  <c:v>121.01069951677576</c:v>
                </c:pt>
                <c:pt idx="588">
                  <c:v>121.31213256562677</c:v>
                </c:pt>
                <c:pt idx="589">
                  <c:v>121.61044951868864</c:v>
                </c:pt>
                <c:pt idx="590">
                  <c:v>122.84484327872202</c:v>
                </c:pt>
                <c:pt idx="591">
                  <c:v>123.56245774280366</c:v>
                </c:pt>
                <c:pt idx="592">
                  <c:v>123.41772854996552</c:v>
                </c:pt>
                <c:pt idx="593">
                  <c:v>123.72963781539042</c:v>
                </c:pt>
                <c:pt idx="594">
                  <c:v>123.86761103615748</c:v>
                </c:pt>
                <c:pt idx="595">
                  <c:v>125.16703714234478</c:v>
                </c:pt>
                <c:pt idx="596">
                  <c:v>124.37838312393086</c:v>
                </c:pt>
                <c:pt idx="597">
                  <c:v>126.07577075195351</c:v>
                </c:pt>
                <c:pt idx="598">
                  <c:v>126.58028232906872</c:v>
                </c:pt>
                <c:pt idx="599">
                  <c:v>127.56984823496546</c:v>
                </c:pt>
                <c:pt idx="600">
                  <c:v>129.26435697301156</c:v>
                </c:pt>
                <c:pt idx="601">
                  <c:v>109.47019821768539</c:v>
                </c:pt>
                <c:pt idx="602">
                  <c:v>80.384291067707622</c:v>
                </c:pt>
                <c:pt idx="603">
                  <c:v>84.259282575648399</c:v>
                </c:pt>
                <c:pt idx="604">
                  <c:v>86.640334099351662</c:v>
                </c:pt>
                <c:pt idx="605">
                  <c:v>88.684723230432468</c:v>
                </c:pt>
                <c:pt idx="606">
                  <c:v>91.301766143670434</c:v>
                </c:pt>
                <c:pt idx="607">
                  <c:v>70.689030664065271</c:v>
                </c:pt>
                <c:pt idx="608">
                  <c:v>73.560171711770352</c:v>
                </c:pt>
                <c:pt idx="609">
                  <c:v>77.576756212177457</c:v>
                </c:pt>
                <c:pt idx="610">
                  <c:v>81.65917948936054</c:v>
                </c:pt>
                <c:pt idx="611">
                  <c:v>78.907012881766477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6241536"/>
        <c:axId val="1676242080"/>
      </c:lineChart>
      <c:dateAx>
        <c:axId val="167624153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2080"/>
        <c:crosses val="autoZero"/>
        <c:auto val="0"/>
        <c:lblOffset val="100"/>
        <c:baseTimeUnit val="months"/>
        <c:majorUnit val="36"/>
        <c:majorTimeUnit val="months"/>
      </c:dateAx>
      <c:valAx>
        <c:axId val="167624208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IV.12.D.1. Precios VS Oferta de dinero, 1976-1982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3605570655981172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6934570011488772"/>
                  <c:y val="3.15740740740740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'IPC-VS-M'!$H$543:$H$616</c:f>
              <c:numCache>
                <c:formatCode>0.0</c:formatCode>
                <c:ptCount val="74"/>
                <c:pt idx="0">
                  <c:v>7.9261566994839399</c:v>
                </c:pt>
                <c:pt idx="1">
                  <c:v>8.0467064753656512</c:v>
                </c:pt>
                <c:pt idx="2">
                  <c:v>7.9688421076227893</c:v>
                </c:pt>
                <c:pt idx="3">
                  <c:v>7.9768107428078769</c:v>
                </c:pt>
                <c:pt idx="4">
                  <c:v>7.971992078853182</c:v>
                </c:pt>
                <c:pt idx="5">
                  <c:v>7.9755796406913593</c:v>
                </c:pt>
                <c:pt idx="6">
                  <c:v>7.9777607603286294</c:v>
                </c:pt>
                <c:pt idx="7">
                  <c:v>7.9757634317748183</c:v>
                </c:pt>
                <c:pt idx="8">
                  <c:v>7.9855064707682066</c:v>
                </c:pt>
                <c:pt idx="9">
                  <c:v>7.9961922182081491</c:v>
                </c:pt>
                <c:pt idx="10">
                  <c:v>8.0068046526366121</c:v>
                </c:pt>
                <c:pt idx="11">
                  <c:v>8.0628283792410613</c:v>
                </c:pt>
                <c:pt idx="12">
                  <c:v>8.1168890765818897</c:v>
                </c:pt>
                <c:pt idx="13">
                  <c:v>8.2827261867618915</c:v>
                </c:pt>
                <c:pt idx="14">
                  <c:v>8.2243933914170331</c:v>
                </c:pt>
                <c:pt idx="15">
                  <c:v>8.2169264792876842</c:v>
                </c:pt>
                <c:pt idx="16">
                  <c:v>8.2423192466748461</c:v>
                </c:pt>
                <c:pt idx="17">
                  <c:v>8.245101624491662</c:v>
                </c:pt>
                <c:pt idx="18">
                  <c:v>8.273776926545688</c:v>
                </c:pt>
                <c:pt idx="19">
                  <c:v>8.2995139009102079</c:v>
                </c:pt>
                <c:pt idx="20">
                  <c:v>8.3052483024536912</c:v>
                </c:pt>
                <c:pt idx="21">
                  <c:v>8.3221135982959904</c:v>
                </c:pt>
                <c:pt idx="22">
                  <c:v>8.3217260445548522</c:v>
                </c:pt>
                <c:pt idx="23">
                  <c:v>8.3664026791067077</c:v>
                </c:pt>
                <c:pt idx="24">
                  <c:v>8.4021486846466509</c:v>
                </c:pt>
                <c:pt idx="25">
                  <c:v>8.5652540070822116</c:v>
                </c:pt>
                <c:pt idx="26">
                  <c:v>8.5155570675774506</c:v>
                </c:pt>
                <c:pt idx="27">
                  <c:v>8.5315938450892794</c:v>
                </c:pt>
                <c:pt idx="28">
                  <c:v>8.5570035363770653</c:v>
                </c:pt>
                <c:pt idx="29">
                  <c:v>8.58038281591352</c:v>
                </c:pt>
                <c:pt idx="30">
                  <c:v>8.5964063504157835</c:v>
                </c:pt>
                <c:pt idx="31">
                  <c:v>8.6067132900631567</c:v>
                </c:pt>
                <c:pt idx="32">
                  <c:v>8.6065955736941522</c:v>
                </c:pt>
                <c:pt idx="33">
                  <c:v>8.6112126420437978</c:v>
                </c:pt>
                <c:pt idx="34">
                  <c:v>8.6144850442400234</c:v>
                </c:pt>
                <c:pt idx="35">
                  <c:v>8.6416335978282479</c:v>
                </c:pt>
                <c:pt idx="36">
                  <c:v>8.703199771525334</c:v>
                </c:pt>
                <c:pt idx="37">
                  <c:v>8.8525983305851899</c:v>
                </c:pt>
                <c:pt idx="38">
                  <c:v>8.7926948453111482</c:v>
                </c:pt>
                <c:pt idx="39">
                  <c:v>8.8069916667743957</c:v>
                </c:pt>
                <c:pt idx="40">
                  <c:v>8.8367469116457951</c:v>
                </c:pt>
                <c:pt idx="41">
                  <c:v>8.823169371305978</c:v>
                </c:pt>
                <c:pt idx="42">
                  <c:v>8.8486951814304682</c:v>
                </c:pt>
                <c:pt idx="43">
                  <c:v>8.904468575803687</c:v>
                </c:pt>
                <c:pt idx="44">
                  <c:v>8.9006255845245192</c:v>
                </c:pt>
                <c:pt idx="45">
                  <c:v>8.909660553582432</c:v>
                </c:pt>
                <c:pt idx="46">
                  <c:v>8.9142832674569181</c:v>
                </c:pt>
                <c:pt idx="47">
                  <c:v>8.9515612792273487</c:v>
                </c:pt>
                <c:pt idx="48">
                  <c:v>9.0131386772288398</c:v>
                </c:pt>
                <c:pt idx="49">
                  <c:v>9.1384030106160985</c:v>
                </c:pt>
                <c:pt idx="50">
                  <c:v>9.0899813821717057</c:v>
                </c:pt>
                <c:pt idx="51">
                  <c:v>9.1010712321630578</c:v>
                </c:pt>
                <c:pt idx="52">
                  <c:v>9.1318769922405902</c:v>
                </c:pt>
                <c:pt idx="53">
                  <c:v>9.1579420111721976</c:v>
                </c:pt>
                <c:pt idx="54">
                  <c:v>9.1839665648876423</c:v>
                </c:pt>
                <c:pt idx="55">
                  <c:v>9.1944767080030161</c:v>
                </c:pt>
                <c:pt idx="56">
                  <c:v>9.1845878758737687</c:v>
                </c:pt>
                <c:pt idx="57">
                  <c:v>9.1883076569763009</c:v>
                </c:pt>
                <c:pt idx="58">
                  <c:v>9.1814774534593759</c:v>
                </c:pt>
                <c:pt idx="59">
                  <c:v>9.2269490579077473</c:v>
                </c:pt>
                <c:pt idx="60">
                  <c:v>9.2860900259260131</c:v>
                </c:pt>
                <c:pt idx="61">
                  <c:v>9.4219568860047236</c:v>
                </c:pt>
                <c:pt idx="62">
                  <c:v>9.3682887432312274</c:v>
                </c:pt>
                <c:pt idx="63">
                  <c:v>9.3802772409857145</c:v>
                </c:pt>
                <c:pt idx="64">
                  <c:v>9.4299263516210452</c:v>
                </c:pt>
                <c:pt idx="65">
                  <c:v>9.417538255134966</c:v>
                </c:pt>
                <c:pt idx="66">
                  <c:v>9.4341293969290696</c:v>
                </c:pt>
                <c:pt idx="67">
                  <c:v>9.4426428207685174</c:v>
                </c:pt>
                <c:pt idx="68">
                  <c:v>9.4547256386746401</c:v>
                </c:pt>
                <c:pt idx="69">
                  <c:v>9.5366143512445163</c:v>
                </c:pt>
                <c:pt idx="70">
                  <c:v>9.6440548222713751</c:v>
                </c:pt>
                <c:pt idx="71">
                  <c:v>9.7139975062635617</c:v>
                </c:pt>
                <c:pt idx="72">
                  <c:v>9.8432979147928954</c:v>
                </c:pt>
                <c:pt idx="73">
                  <c:v>9.9037901701810469</c:v>
                </c:pt>
              </c:numCache>
            </c:numRef>
          </c:xVal>
          <c:yVal>
            <c:numRef>
              <c:f>'IPC-VS-M'!$I$543:$I$616</c:f>
              <c:numCache>
                <c:formatCode>0.00</c:formatCode>
                <c:ptCount val="74"/>
                <c:pt idx="0">
                  <c:v>6.3046604622039482</c:v>
                </c:pt>
                <c:pt idx="1">
                  <c:v>6.3294270033380275</c:v>
                </c:pt>
                <c:pt idx="2">
                  <c:v>6.3607904543952198</c:v>
                </c:pt>
                <c:pt idx="3">
                  <c:v>6.3826321638366563</c:v>
                </c:pt>
                <c:pt idx="4">
                  <c:v>6.3999246863015644</c:v>
                </c:pt>
                <c:pt idx="5">
                  <c:v>6.4149330958290705</c:v>
                </c:pt>
                <c:pt idx="6">
                  <c:v>6.4236785261650278</c:v>
                </c:pt>
                <c:pt idx="7">
                  <c:v>6.4358572108093082</c:v>
                </c:pt>
                <c:pt idx="8">
                  <c:v>6.4471005660259575</c:v>
                </c:pt>
                <c:pt idx="9">
                  <c:v>6.4674119408297193</c:v>
                </c:pt>
                <c:pt idx="10">
                  <c:v>6.4850000243524901</c:v>
                </c:pt>
                <c:pt idx="11">
                  <c:v>6.4926116665751854</c:v>
                </c:pt>
                <c:pt idx="12">
                  <c:v>6.5034864599178288</c:v>
                </c:pt>
                <c:pt idx="13">
                  <c:v>6.5172326672357821</c:v>
                </c:pt>
                <c:pt idx="14">
                  <c:v>6.5392249202582375</c:v>
                </c:pt>
                <c:pt idx="15">
                  <c:v>6.5534777259142905</c:v>
                </c:pt>
                <c:pt idx="16">
                  <c:v>6.5638306639005384</c:v>
                </c:pt>
                <c:pt idx="17">
                  <c:v>6.5748883059022143</c:v>
                </c:pt>
                <c:pt idx="18">
                  <c:v>6.5846410610739179</c:v>
                </c:pt>
                <c:pt idx="19">
                  <c:v>6.5983030173378214</c:v>
                </c:pt>
                <c:pt idx="20">
                  <c:v>6.6151220993721482</c:v>
                </c:pt>
                <c:pt idx="21">
                  <c:v>6.6250427266268579</c:v>
                </c:pt>
                <c:pt idx="22">
                  <c:v>6.6363909058915098</c:v>
                </c:pt>
                <c:pt idx="23">
                  <c:v>6.6484366398963202</c:v>
                </c:pt>
                <c:pt idx="24">
                  <c:v>6.6586725991991029</c:v>
                </c:pt>
                <c:pt idx="25">
                  <c:v>6.6671174501339827</c:v>
                </c:pt>
                <c:pt idx="26">
                  <c:v>6.7020036843723201</c:v>
                </c:pt>
                <c:pt idx="27">
                  <c:v>6.7162744716595189</c:v>
                </c:pt>
                <c:pt idx="28">
                  <c:v>6.7297497098484005</c:v>
                </c:pt>
                <c:pt idx="29">
                  <c:v>6.7386661606047422</c:v>
                </c:pt>
                <c:pt idx="30">
                  <c:v>6.7516834643427579</c:v>
                </c:pt>
                <c:pt idx="31">
                  <c:v>6.7627123055888365</c:v>
                </c:pt>
                <c:pt idx="32">
                  <c:v>6.7747588684320137</c:v>
                </c:pt>
                <c:pt idx="33">
                  <c:v>6.7897793272088984</c:v>
                </c:pt>
                <c:pt idx="34">
                  <c:v>6.8019674380437456</c:v>
                </c:pt>
                <c:pt idx="35">
                  <c:v>6.8192807571130061</c:v>
                </c:pt>
                <c:pt idx="36">
                  <c:v>6.8320718031100229</c:v>
                </c:pt>
                <c:pt idx="37">
                  <c:v>6.8496090555142164</c:v>
                </c:pt>
                <c:pt idx="38">
                  <c:v>6.8972105503112857</c:v>
                </c:pt>
                <c:pt idx="39">
                  <c:v>6.9200647218329872</c:v>
                </c:pt>
                <c:pt idx="40">
                  <c:v>6.9404291844857209</c:v>
                </c:pt>
                <c:pt idx="41">
                  <c:v>6.9577594925118058</c:v>
                </c:pt>
                <c:pt idx="42">
                  <c:v>6.973940711481692</c:v>
                </c:pt>
                <c:pt idx="43">
                  <c:v>6.9935773162583237</c:v>
                </c:pt>
                <c:pt idx="44">
                  <c:v>7.0211182860160708</c:v>
                </c:pt>
                <c:pt idx="45">
                  <c:v>7.0416261342366049</c:v>
                </c:pt>
                <c:pt idx="46">
                  <c:v>7.0526702006073769</c:v>
                </c:pt>
                <c:pt idx="47">
                  <c:v>7.0677033660358415</c:v>
                </c:pt>
                <c:pt idx="48">
                  <c:v>7.0849033348412416</c:v>
                </c:pt>
                <c:pt idx="49">
                  <c:v>7.1107932505540532</c:v>
                </c:pt>
                <c:pt idx="50">
                  <c:v>7.1425031502892562</c:v>
                </c:pt>
                <c:pt idx="51">
                  <c:v>7.1667694265348914</c:v>
                </c:pt>
                <c:pt idx="52">
                  <c:v>7.1879348372602347</c:v>
                </c:pt>
                <c:pt idx="53">
                  <c:v>7.2102367930288702</c:v>
                </c:pt>
                <c:pt idx="54">
                  <c:v>7.2252493250940359</c:v>
                </c:pt>
                <c:pt idx="55">
                  <c:v>7.2391267862795834</c:v>
                </c:pt>
                <c:pt idx="56">
                  <c:v>7.2565876772819227</c:v>
                </c:pt>
                <c:pt idx="57">
                  <c:v>7.2769855308767362</c:v>
                </c:pt>
                <c:pt idx="58">
                  <c:v>7.2954187973367306</c:v>
                </c:pt>
                <c:pt idx="59">
                  <c:v>7.3173638435567261</c:v>
                </c:pt>
                <c:pt idx="60">
                  <c:v>7.3364262151761475</c:v>
                </c:pt>
                <c:pt idx="61">
                  <c:v>7.3629877705266429</c:v>
                </c:pt>
                <c:pt idx="62">
                  <c:v>7.4114796250699699</c:v>
                </c:pt>
                <c:pt idx="63">
                  <c:v>7.4500225797380857</c:v>
                </c:pt>
                <c:pt idx="64">
                  <c:v>7.4858943837032177</c:v>
                </c:pt>
                <c:pt idx="65">
                  <c:v>7.5386729862930313</c:v>
                </c:pt>
                <c:pt idx="66">
                  <c:v>7.5933581972299136</c:v>
                </c:pt>
                <c:pt idx="67">
                  <c:v>7.640406296717897</c:v>
                </c:pt>
                <c:pt idx="68">
                  <c:v>7.6906514766013547</c:v>
                </c:pt>
                <c:pt idx="69">
                  <c:v>7.797007722561446</c:v>
                </c:pt>
                <c:pt idx="70">
                  <c:v>7.8490123802999632</c:v>
                </c:pt>
                <c:pt idx="71">
                  <c:v>7.8995543275859585</c:v>
                </c:pt>
                <c:pt idx="72">
                  <c:v>7.9488758833333817</c:v>
                </c:pt>
                <c:pt idx="73">
                  <c:v>8.0503371912576416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125360"/>
        <c:axId val="2132115568"/>
      </c:scatterChart>
      <c:valAx>
        <c:axId val="2132125360"/>
        <c:scaling>
          <c:orientation val="minMax"/>
          <c:max val="9.9"/>
          <c:min val="7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115568"/>
        <c:crosses val="autoZero"/>
        <c:crossBetween val="midCat"/>
      </c:valAx>
      <c:valAx>
        <c:axId val="2132115568"/>
        <c:scaling>
          <c:orientation val="minMax"/>
          <c:max val="8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125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II.5.C.3. Índice</a:t>
            </a:r>
            <a:r>
              <a:rPr lang="en-US" b="1" baseline="0"/>
              <a:t> de valuación, 1933-1940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'TCR1'!$A$17:$A$111</c:f>
              <c:numCache>
                <c:formatCode>[$-C0A]mmmmm\-yy;@</c:formatCode>
                <c:ptCount val="95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</c:numCache>
            </c:numRef>
          </c:cat>
          <c:val>
            <c:numRef>
              <c:f>'TCR1'!$B$17:$B$111</c:f>
              <c:numCache>
                <c:formatCode>0.0</c:formatCode>
                <c:ptCount val="95"/>
                <c:pt idx="0">
                  <c:v>122.68617154875163</c:v>
                </c:pt>
                <c:pt idx="1">
                  <c:v>117.66019293687995</c:v>
                </c:pt>
                <c:pt idx="2">
                  <c:v>118.8920086098328</c:v>
                </c:pt>
                <c:pt idx="3">
                  <c:v>116.62555939611747</c:v>
                </c:pt>
                <c:pt idx="4">
                  <c:v>115.27908604499409</c:v>
                </c:pt>
                <c:pt idx="5">
                  <c:v>109.47443116746732</c:v>
                </c:pt>
                <c:pt idx="6">
                  <c:v>109.32049284021804</c:v>
                </c:pt>
                <c:pt idx="7">
                  <c:v>106.97635689921634</c:v>
                </c:pt>
                <c:pt idx="8">
                  <c:v>104.94827156419584</c:v>
                </c:pt>
                <c:pt idx="9">
                  <c:v>103.64146045291413</c:v>
                </c:pt>
                <c:pt idx="10">
                  <c:v>102.1979860733471</c:v>
                </c:pt>
                <c:pt idx="11">
                  <c:v>104.32330727456156</c:v>
                </c:pt>
                <c:pt idx="12">
                  <c:v>103.52550667666097</c:v>
                </c:pt>
                <c:pt idx="13">
                  <c:v>102.48391146512851</c:v>
                </c:pt>
                <c:pt idx="14">
                  <c:v>102.8078858954714</c:v>
                </c:pt>
                <c:pt idx="15">
                  <c:v>105.61566429177627</c:v>
                </c:pt>
                <c:pt idx="16">
                  <c:v>103.23985180259521</c:v>
                </c:pt>
                <c:pt idx="17">
                  <c:v>100.04447609040206</c:v>
                </c:pt>
                <c:pt idx="18">
                  <c:v>101.10764799359441</c:v>
                </c:pt>
                <c:pt idx="19">
                  <c:v>97.874638887977653</c:v>
                </c:pt>
                <c:pt idx="20">
                  <c:v>97.334974560997594</c:v>
                </c:pt>
                <c:pt idx="21">
                  <c:v>96.93953087312434</c:v>
                </c:pt>
                <c:pt idx="22">
                  <c:v>96.835629982585104</c:v>
                </c:pt>
                <c:pt idx="23">
                  <c:v>97.757457432482212</c:v>
                </c:pt>
                <c:pt idx="24">
                  <c:v>96.004422858271084</c:v>
                </c:pt>
                <c:pt idx="25">
                  <c:v>94.602898436982443</c:v>
                </c:pt>
                <c:pt idx="26">
                  <c:v>94.703007324217353</c:v>
                </c:pt>
                <c:pt idx="27">
                  <c:v>92.824152121765195</c:v>
                </c:pt>
                <c:pt idx="28">
                  <c:v>92.526001740217765</c:v>
                </c:pt>
                <c:pt idx="29">
                  <c:v>93.022919042796801</c:v>
                </c:pt>
                <c:pt idx="30">
                  <c:v>94.602898436982429</c:v>
                </c:pt>
                <c:pt idx="31">
                  <c:v>93.537711068490182</c:v>
                </c:pt>
                <c:pt idx="32">
                  <c:v>95.017738142358709</c:v>
                </c:pt>
                <c:pt idx="33">
                  <c:v>94.031053426446363</c:v>
                </c:pt>
                <c:pt idx="34">
                  <c:v>93.044368710534002</c:v>
                </c:pt>
                <c:pt idx="35">
                  <c:v>91.889947592916585</c:v>
                </c:pt>
                <c:pt idx="36">
                  <c:v>92.156352466212923</c:v>
                </c:pt>
                <c:pt idx="37">
                  <c:v>92.649694824169103</c:v>
                </c:pt>
                <c:pt idx="38">
                  <c:v>94.703007324217353</c:v>
                </c:pt>
                <c:pt idx="39">
                  <c:v>96.605076181680502</c:v>
                </c:pt>
                <c:pt idx="40">
                  <c:v>99.255366277810438</c:v>
                </c:pt>
                <c:pt idx="41">
                  <c:v>98.306927264673845</c:v>
                </c:pt>
                <c:pt idx="42">
                  <c:v>99.556487835555529</c:v>
                </c:pt>
                <c:pt idx="43">
                  <c:v>100.80464400118466</c:v>
                </c:pt>
                <c:pt idx="44">
                  <c:v>104.33133708577418</c:v>
                </c:pt>
                <c:pt idx="45">
                  <c:v>104.62522817615665</c:v>
                </c:pt>
                <c:pt idx="46">
                  <c:v>104.11747267727986</c:v>
                </c:pt>
                <c:pt idx="47">
                  <c:v>99.787848389631478</c:v>
                </c:pt>
                <c:pt idx="48">
                  <c:v>101.93519801553872</c:v>
                </c:pt>
                <c:pt idx="49">
                  <c:v>103.64427625926483</c:v>
                </c:pt>
                <c:pt idx="50">
                  <c:v>102.54398619393379</c:v>
                </c:pt>
                <c:pt idx="51">
                  <c:v>104.48601660702809</c:v>
                </c:pt>
                <c:pt idx="52">
                  <c:v>107.35783142712998</c:v>
                </c:pt>
                <c:pt idx="53">
                  <c:v>113.0109206217362</c:v>
                </c:pt>
                <c:pt idx="54">
                  <c:v>112.60669147285928</c:v>
                </c:pt>
                <c:pt idx="55">
                  <c:v>111.5358857804701</c:v>
                </c:pt>
                <c:pt idx="56">
                  <c:v>111.62671304902096</c:v>
                </c:pt>
                <c:pt idx="57">
                  <c:v>114.38427835203142</c:v>
                </c:pt>
                <c:pt idx="58">
                  <c:v>116.2910717360605</c:v>
                </c:pt>
                <c:pt idx="59">
                  <c:v>115.06913094360149</c:v>
                </c:pt>
                <c:pt idx="60">
                  <c:v>118.82996421130902</c:v>
                </c:pt>
                <c:pt idx="61">
                  <c:v>124.12994218424494</c:v>
                </c:pt>
                <c:pt idx="62">
                  <c:v>115.94006009995638</c:v>
                </c:pt>
                <c:pt idx="63">
                  <c:v>106.39451191219658</c:v>
                </c:pt>
                <c:pt idx="64">
                  <c:v>104.63518562216865</c:v>
                </c:pt>
                <c:pt idx="65">
                  <c:v>99.013108474912102</c:v>
                </c:pt>
                <c:pt idx="66">
                  <c:v>92.924067044636757</c:v>
                </c:pt>
                <c:pt idx="67">
                  <c:v>93.668866857377566</c:v>
                </c:pt>
                <c:pt idx="68">
                  <c:v>94.870656340706788</c:v>
                </c:pt>
                <c:pt idx="69">
                  <c:v>96.423728233572049</c:v>
                </c:pt>
                <c:pt idx="70">
                  <c:v>96.430082669796661</c:v>
                </c:pt>
                <c:pt idx="71">
                  <c:v>94.508872456574949</c:v>
                </c:pt>
                <c:pt idx="72">
                  <c:v>77.654800720335771</c:v>
                </c:pt>
                <c:pt idx="73">
                  <c:v>77.220975017987499</c:v>
                </c:pt>
                <c:pt idx="74">
                  <c:v>77.243980926445374</c:v>
                </c:pt>
                <c:pt idx="75">
                  <c:v>78.651606341761891</c:v>
                </c:pt>
                <c:pt idx="76">
                  <c:v>79.343740477569398</c:v>
                </c:pt>
                <c:pt idx="77">
                  <c:v>88.876877905965017</c:v>
                </c:pt>
                <c:pt idx="78">
                  <c:v>97.313631855279183</c:v>
                </c:pt>
                <c:pt idx="79">
                  <c:v>99.220838097929004</c:v>
                </c:pt>
                <c:pt idx="80">
                  <c:v>95.737671615577398</c:v>
                </c:pt>
                <c:pt idx="81">
                  <c:v>97.313238638609164</c:v>
                </c:pt>
                <c:pt idx="82">
                  <c:v>96.037691305939262</c:v>
                </c:pt>
                <c:pt idx="83">
                  <c:v>93.478995568953579</c:v>
                </c:pt>
                <c:pt idx="84">
                  <c:v>94.787701506918921</c:v>
                </c:pt>
                <c:pt idx="85">
                  <c:v>97.179664040595071</c:v>
                </c:pt>
                <c:pt idx="86">
                  <c:v>99.212772898748923</c:v>
                </c:pt>
                <c:pt idx="87">
                  <c:v>99.212772898748923</c:v>
                </c:pt>
                <c:pt idx="88">
                  <c:v>98.943015969209966</c:v>
                </c:pt>
                <c:pt idx="89">
                  <c:v>98.808664817271165</c:v>
                </c:pt>
                <c:pt idx="90">
                  <c:v>98.999415135451258</c:v>
                </c:pt>
                <c:pt idx="91">
                  <c:v>96.901161635470572</c:v>
                </c:pt>
                <c:pt idx="92">
                  <c:v>95.852034885480251</c:v>
                </c:pt>
                <c:pt idx="93">
                  <c:v>94.912309053269666</c:v>
                </c:pt>
                <c:pt idx="94">
                  <c:v>93.846371868411822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6242624"/>
        <c:axId val="1676243712"/>
      </c:lineChart>
      <c:dateAx>
        <c:axId val="167624262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3712"/>
        <c:crosses val="autoZero"/>
        <c:auto val="0"/>
        <c:lblOffset val="100"/>
        <c:baseTimeUnit val="months"/>
        <c:majorUnit val="6"/>
        <c:majorTimeUnit val="months"/>
      </c:dateAx>
      <c:valAx>
        <c:axId val="1676243712"/>
        <c:scaling>
          <c:orientation val="minMax"/>
          <c:max val="125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24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II.6.C.2. Índice</a:t>
            </a:r>
            <a:r>
              <a:rPr lang="en-US" b="1" baseline="0"/>
              <a:t> de valuación, 1940-1948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'TCR1'!$A$112:$A$197</c:f>
              <c:numCache>
                <c:formatCode>[$-C0A]mmmmm\-yy;@</c:formatCode>
                <c:ptCount val="86"/>
                <c:pt idx="0">
                  <c:v>14946</c:v>
                </c:pt>
                <c:pt idx="1">
                  <c:v>14977</c:v>
                </c:pt>
                <c:pt idx="2">
                  <c:v>15008</c:v>
                </c:pt>
                <c:pt idx="3">
                  <c:v>15036</c:v>
                </c:pt>
                <c:pt idx="4">
                  <c:v>15067</c:v>
                </c:pt>
                <c:pt idx="5">
                  <c:v>15097</c:v>
                </c:pt>
                <c:pt idx="6">
                  <c:v>15128</c:v>
                </c:pt>
                <c:pt idx="7">
                  <c:v>15158</c:v>
                </c:pt>
                <c:pt idx="8">
                  <c:v>15189</c:v>
                </c:pt>
                <c:pt idx="9">
                  <c:v>15220</c:v>
                </c:pt>
                <c:pt idx="10">
                  <c:v>15250</c:v>
                </c:pt>
                <c:pt idx="11">
                  <c:v>15281</c:v>
                </c:pt>
                <c:pt idx="12">
                  <c:v>15311</c:v>
                </c:pt>
                <c:pt idx="13">
                  <c:v>15342</c:v>
                </c:pt>
                <c:pt idx="14">
                  <c:v>15373</c:v>
                </c:pt>
                <c:pt idx="15">
                  <c:v>15401</c:v>
                </c:pt>
                <c:pt idx="16">
                  <c:v>15432</c:v>
                </c:pt>
                <c:pt idx="17">
                  <c:v>15462</c:v>
                </c:pt>
                <c:pt idx="18">
                  <c:v>15493</c:v>
                </c:pt>
                <c:pt idx="19">
                  <c:v>15523</c:v>
                </c:pt>
                <c:pt idx="20">
                  <c:v>15554</c:v>
                </c:pt>
                <c:pt idx="21">
                  <c:v>15585</c:v>
                </c:pt>
                <c:pt idx="22">
                  <c:v>15615</c:v>
                </c:pt>
                <c:pt idx="23">
                  <c:v>15646</c:v>
                </c:pt>
                <c:pt idx="24">
                  <c:v>15676</c:v>
                </c:pt>
                <c:pt idx="25">
                  <c:v>15707</c:v>
                </c:pt>
                <c:pt idx="26">
                  <c:v>15738</c:v>
                </c:pt>
                <c:pt idx="27">
                  <c:v>15766</c:v>
                </c:pt>
                <c:pt idx="28">
                  <c:v>15797</c:v>
                </c:pt>
                <c:pt idx="29">
                  <c:v>15827</c:v>
                </c:pt>
                <c:pt idx="30">
                  <c:v>15858</c:v>
                </c:pt>
                <c:pt idx="31">
                  <c:v>15888</c:v>
                </c:pt>
                <c:pt idx="32">
                  <c:v>15919</c:v>
                </c:pt>
                <c:pt idx="33">
                  <c:v>15950</c:v>
                </c:pt>
                <c:pt idx="34">
                  <c:v>15980</c:v>
                </c:pt>
                <c:pt idx="35">
                  <c:v>16011</c:v>
                </c:pt>
                <c:pt idx="36">
                  <c:v>16041</c:v>
                </c:pt>
                <c:pt idx="37">
                  <c:v>16072</c:v>
                </c:pt>
                <c:pt idx="38">
                  <c:v>16103</c:v>
                </c:pt>
                <c:pt idx="39">
                  <c:v>16132</c:v>
                </c:pt>
                <c:pt idx="40">
                  <c:v>16163</c:v>
                </c:pt>
                <c:pt idx="41">
                  <c:v>16193</c:v>
                </c:pt>
                <c:pt idx="42">
                  <c:v>16224</c:v>
                </c:pt>
                <c:pt idx="43">
                  <c:v>16254</c:v>
                </c:pt>
                <c:pt idx="44">
                  <c:v>16285</c:v>
                </c:pt>
                <c:pt idx="45">
                  <c:v>16316</c:v>
                </c:pt>
                <c:pt idx="46">
                  <c:v>16346</c:v>
                </c:pt>
                <c:pt idx="47">
                  <c:v>16377</c:v>
                </c:pt>
                <c:pt idx="48">
                  <c:v>16407</c:v>
                </c:pt>
                <c:pt idx="49">
                  <c:v>16438</c:v>
                </c:pt>
                <c:pt idx="50">
                  <c:v>16469</c:v>
                </c:pt>
                <c:pt idx="51">
                  <c:v>16497</c:v>
                </c:pt>
                <c:pt idx="52">
                  <c:v>16528</c:v>
                </c:pt>
                <c:pt idx="53">
                  <c:v>16558</c:v>
                </c:pt>
                <c:pt idx="54">
                  <c:v>16589</c:v>
                </c:pt>
                <c:pt idx="55">
                  <c:v>16619</c:v>
                </c:pt>
                <c:pt idx="56">
                  <c:v>16650</c:v>
                </c:pt>
                <c:pt idx="57">
                  <c:v>16681</c:v>
                </c:pt>
                <c:pt idx="58">
                  <c:v>16711</c:v>
                </c:pt>
                <c:pt idx="59">
                  <c:v>16742</c:v>
                </c:pt>
                <c:pt idx="60">
                  <c:v>16772</c:v>
                </c:pt>
                <c:pt idx="61">
                  <c:v>16803</c:v>
                </c:pt>
                <c:pt idx="62">
                  <c:v>16834</c:v>
                </c:pt>
                <c:pt idx="63">
                  <c:v>16862</c:v>
                </c:pt>
                <c:pt idx="64">
                  <c:v>16893</c:v>
                </c:pt>
                <c:pt idx="65">
                  <c:v>16923</c:v>
                </c:pt>
                <c:pt idx="66">
                  <c:v>16954</c:v>
                </c:pt>
                <c:pt idx="67">
                  <c:v>16984</c:v>
                </c:pt>
                <c:pt idx="68">
                  <c:v>17015</c:v>
                </c:pt>
                <c:pt idx="69">
                  <c:v>17046</c:v>
                </c:pt>
                <c:pt idx="70">
                  <c:v>17076</c:v>
                </c:pt>
                <c:pt idx="71">
                  <c:v>17107</c:v>
                </c:pt>
                <c:pt idx="72">
                  <c:v>17137</c:v>
                </c:pt>
                <c:pt idx="73">
                  <c:v>17168</c:v>
                </c:pt>
                <c:pt idx="74">
                  <c:v>17199</c:v>
                </c:pt>
                <c:pt idx="75">
                  <c:v>17227</c:v>
                </c:pt>
                <c:pt idx="76">
                  <c:v>17258</c:v>
                </c:pt>
                <c:pt idx="77">
                  <c:v>17288</c:v>
                </c:pt>
                <c:pt idx="78">
                  <c:v>17319</c:v>
                </c:pt>
                <c:pt idx="79">
                  <c:v>17349</c:v>
                </c:pt>
                <c:pt idx="80">
                  <c:v>17380</c:v>
                </c:pt>
                <c:pt idx="81">
                  <c:v>17411</c:v>
                </c:pt>
                <c:pt idx="82">
                  <c:v>17441</c:v>
                </c:pt>
                <c:pt idx="83">
                  <c:v>17472</c:v>
                </c:pt>
                <c:pt idx="84">
                  <c:v>17502</c:v>
                </c:pt>
                <c:pt idx="85">
                  <c:v>17533</c:v>
                </c:pt>
              </c:numCache>
            </c:numRef>
          </c:cat>
          <c:val>
            <c:numRef>
              <c:f>'TCR1'!$B$112:$B$197</c:f>
              <c:numCache>
                <c:formatCode>0.0</c:formatCode>
                <c:ptCount val="86"/>
                <c:pt idx="0">
                  <c:v>93.351547018902508</c:v>
                </c:pt>
                <c:pt idx="1">
                  <c:v>95.254396298664332</c:v>
                </c:pt>
                <c:pt idx="2">
                  <c:v>96.357729074324538</c:v>
                </c:pt>
                <c:pt idx="3">
                  <c:v>96.78147494098252</c:v>
                </c:pt>
                <c:pt idx="4">
                  <c:v>94.71564478116791</c:v>
                </c:pt>
                <c:pt idx="5">
                  <c:v>96.225101130564823</c:v>
                </c:pt>
                <c:pt idx="6">
                  <c:v>94.42749577732657</c:v>
                </c:pt>
                <c:pt idx="7">
                  <c:v>91.990052351950069</c:v>
                </c:pt>
                <c:pt idx="8">
                  <c:v>90.46729408350771</c:v>
                </c:pt>
                <c:pt idx="9">
                  <c:v>90.294793327484541</c:v>
                </c:pt>
                <c:pt idx="10">
                  <c:v>90.773983879565193</c:v>
                </c:pt>
                <c:pt idx="11">
                  <c:v>91.096163059261968</c:v>
                </c:pt>
                <c:pt idx="12">
                  <c:v>89.409197076683043</c:v>
                </c:pt>
                <c:pt idx="13">
                  <c:v>88.482118351267701</c:v>
                </c:pt>
                <c:pt idx="14">
                  <c:v>88.956179495916814</c:v>
                </c:pt>
                <c:pt idx="15">
                  <c:v>90.027506226607017</c:v>
                </c:pt>
                <c:pt idx="16">
                  <c:v>90.173688260924251</c:v>
                </c:pt>
                <c:pt idx="17">
                  <c:v>91.831015864717344</c:v>
                </c:pt>
                <c:pt idx="18">
                  <c:v>91.831015864717344</c:v>
                </c:pt>
                <c:pt idx="19">
                  <c:v>91.605016646018285</c:v>
                </c:pt>
                <c:pt idx="20">
                  <c:v>90.170604450922525</c:v>
                </c:pt>
                <c:pt idx="21">
                  <c:v>90.167556499176655</c:v>
                </c:pt>
                <c:pt idx="22">
                  <c:v>91.061041782405482</c:v>
                </c:pt>
                <c:pt idx="23">
                  <c:v>92.237291916829577</c:v>
                </c:pt>
                <c:pt idx="24">
                  <c:v>92.516806597321477</c:v>
                </c:pt>
                <c:pt idx="25">
                  <c:v>93.451753118816384</c:v>
                </c:pt>
                <c:pt idx="26">
                  <c:v>95.941137248854531</c:v>
                </c:pt>
                <c:pt idx="27">
                  <c:v>97.632508917014576</c:v>
                </c:pt>
                <c:pt idx="28">
                  <c:v>101.59443462561025</c:v>
                </c:pt>
                <c:pt idx="29">
                  <c:v>105.45508791497531</c:v>
                </c:pt>
                <c:pt idx="30">
                  <c:v>106.88305119073667</c:v>
                </c:pt>
                <c:pt idx="31">
                  <c:v>106.84176546924591</c:v>
                </c:pt>
                <c:pt idx="32">
                  <c:v>107.62711632459549</c:v>
                </c:pt>
                <c:pt idx="33">
                  <c:v>108.56050692647653</c:v>
                </c:pt>
                <c:pt idx="34">
                  <c:v>109.14407960730372</c:v>
                </c:pt>
                <c:pt idx="35">
                  <c:v>111.98983510913745</c:v>
                </c:pt>
                <c:pt idx="36">
                  <c:v>112.43766788813645</c:v>
                </c:pt>
                <c:pt idx="37">
                  <c:v>113.82065520023367</c:v>
                </c:pt>
                <c:pt idx="38">
                  <c:v>117.1764201746096</c:v>
                </c:pt>
                <c:pt idx="39">
                  <c:v>120.30590598289332</c:v>
                </c:pt>
                <c:pt idx="40">
                  <c:v>125.23237928426995</c:v>
                </c:pt>
                <c:pt idx="41">
                  <c:v>127.01733337897163</c:v>
                </c:pt>
                <c:pt idx="42">
                  <c:v>128.2085197338325</c:v>
                </c:pt>
                <c:pt idx="43">
                  <c:v>132.00121963679646</c:v>
                </c:pt>
                <c:pt idx="44">
                  <c:v>131.64349275431192</c:v>
                </c:pt>
                <c:pt idx="45">
                  <c:v>133.07440028425009</c:v>
                </c:pt>
                <c:pt idx="46">
                  <c:v>134.29067168469751</c:v>
                </c:pt>
                <c:pt idx="47">
                  <c:v>134.18494351720767</c:v>
                </c:pt>
                <c:pt idx="48">
                  <c:v>133.61576029974339</c:v>
                </c:pt>
                <c:pt idx="49">
                  <c:v>132.80679685945228</c:v>
                </c:pt>
                <c:pt idx="50">
                  <c:v>133.01906131900387</c:v>
                </c:pt>
                <c:pt idx="51">
                  <c:v>134.85868663511772</c:v>
                </c:pt>
                <c:pt idx="52">
                  <c:v>137.63600769562441</c:v>
                </c:pt>
                <c:pt idx="53">
                  <c:v>138.69737069767862</c:v>
                </c:pt>
                <c:pt idx="54">
                  <c:v>139.39574617954003</c:v>
                </c:pt>
                <c:pt idx="55">
                  <c:v>140.51314695051832</c:v>
                </c:pt>
                <c:pt idx="56">
                  <c:v>142.84309592132797</c:v>
                </c:pt>
                <c:pt idx="57">
                  <c:v>143.12491691555692</c:v>
                </c:pt>
                <c:pt idx="58">
                  <c:v>142.33851627316378</c:v>
                </c:pt>
                <c:pt idx="59">
                  <c:v>143.65689466870583</c:v>
                </c:pt>
                <c:pt idx="60">
                  <c:v>144.84011521588025</c:v>
                </c:pt>
                <c:pt idx="61">
                  <c:v>145.60572851111075</c:v>
                </c:pt>
                <c:pt idx="62">
                  <c:v>146.96464508230122</c:v>
                </c:pt>
                <c:pt idx="63">
                  <c:v>147.9248424899327</c:v>
                </c:pt>
                <c:pt idx="64">
                  <c:v>148.25114728954287</c:v>
                </c:pt>
                <c:pt idx="65">
                  <c:v>150.21837229871082</c:v>
                </c:pt>
                <c:pt idx="66">
                  <c:v>149.93761608202968</c:v>
                </c:pt>
                <c:pt idx="67">
                  <c:v>135.58976221629803</c:v>
                </c:pt>
                <c:pt idx="68">
                  <c:v>132.92633546581018</c:v>
                </c:pt>
                <c:pt idx="69">
                  <c:v>142.97182025909026</c:v>
                </c:pt>
                <c:pt idx="70">
                  <c:v>134.49714101391203</c:v>
                </c:pt>
                <c:pt idx="71">
                  <c:v>130.40119158140863</c:v>
                </c:pt>
                <c:pt idx="72">
                  <c:v>128.95977478145278</c:v>
                </c:pt>
                <c:pt idx="73">
                  <c:v>130.0457812078925</c:v>
                </c:pt>
                <c:pt idx="74">
                  <c:v>127.75097119149848</c:v>
                </c:pt>
                <c:pt idx="75">
                  <c:v>122.80173744748492</c:v>
                </c:pt>
                <c:pt idx="76">
                  <c:v>124.23849408795323</c:v>
                </c:pt>
                <c:pt idx="77">
                  <c:v>124.63320589376052</c:v>
                </c:pt>
                <c:pt idx="78">
                  <c:v>122.84396790923155</c:v>
                </c:pt>
                <c:pt idx="79">
                  <c:v>119.11414928061268</c:v>
                </c:pt>
                <c:pt idx="80">
                  <c:v>117.91797208307521</c:v>
                </c:pt>
                <c:pt idx="81">
                  <c:v>117.37283658773751</c:v>
                </c:pt>
                <c:pt idx="82">
                  <c:v>116.86202637047951</c:v>
                </c:pt>
                <c:pt idx="83">
                  <c:v>116.79349069691484</c:v>
                </c:pt>
                <c:pt idx="84">
                  <c:v>113.98874344714471</c:v>
                </c:pt>
                <c:pt idx="85">
                  <c:v>112.11573755557984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3418048"/>
        <c:axId val="1673419136"/>
      </c:lineChart>
      <c:dateAx>
        <c:axId val="167341804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419136"/>
        <c:crosses val="autoZero"/>
        <c:auto val="0"/>
        <c:lblOffset val="100"/>
        <c:baseTimeUnit val="months"/>
        <c:majorUnit val="12"/>
        <c:majorTimeUnit val="months"/>
      </c:dateAx>
      <c:valAx>
        <c:axId val="1673419136"/>
        <c:scaling>
          <c:orientation val="minMax"/>
          <c:max val="16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41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II.7.C.2. Índice</a:t>
            </a:r>
            <a:r>
              <a:rPr lang="en-US" b="1" baseline="0"/>
              <a:t> de valuación, 1946-1952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'TCR1'!$A$177:$A$271</c:f>
              <c:numCache>
                <c:formatCode>[$-C0A]mmmmm\-yy;@</c:formatCode>
                <c:ptCount val="95"/>
                <c:pt idx="0">
                  <c:v>16923</c:v>
                </c:pt>
                <c:pt idx="1">
                  <c:v>16954</c:v>
                </c:pt>
                <c:pt idx="2">
                  <c:v>16984</c:v>
                </c:pt>
                <c:pt idx="3">
                  <c:v>17015</c:v>
                </c:pt>
                <c:pt idx="4">
                  <c:v>17046</c:v>
                </c:pt>
                <c:pt idx="5">
                  <c:v>17076</c:v>
                </c:pt>
                <c:pt idx="6">
                  <c:v>17107</c:v>
                </c:pt>
                <c:pt idx="7">
                  <c:v>17137</c:v>
                </c:pt>
                <c:pt idx="8">
                  <c:v>17168</c:v>
                </c:pt>
                <c:pt idx="9">
                  <c:v>17199</c:v>
                </c:pt>
                <c:pt idx="10">
                  <c:v>17227</c:v>
                </c:pt>
                <c:pt idx="11">
                  <c:v>17258</c:v>
                </c:pt>
                <c:pt idx="12">
                  <c:v>17288</c:v>
                </c:pt>
                <c:pt idx="13">
                  <c:v>17319</c:v>
                </c:pt>
                <c:pt idx="14">
                  <c:v>17349</c:v>
                </c:pt>
                <c:pt idx="15">
                  <c:v>17380</c:v>
                </c:pt>
                <c:pt idx="16">
                  <c:v>17411</c:v>
                </c:pt>
                <c:pt idx="17">
                  <c:v>17441</c:v>
                </c:pt>
                <c:pt idx="18">
                  <c:v>17472</c:v>
                </c:pt>
                <c:pt idx="19">
                  <c:v>17502</c:v>
                </c:pt>
                <c:pt idx="20">
                  <c:v>17533</c:v>
                </c:pt>
                <c:pt idx="21">
                  <c:v>17564</c:v>
                </c:pt>
                <c:pt idx="22">
                  <c:v>17593</c:v>
                </c:pt>
                <c:pt idx="23">
                  <c:v>17624</c:v>
                </c:pt>
                <c:pt idx="24">
                  <c:v>17654</c:v>
                </c:pt>
                <c:pt idx="25">
                  <c:v>17685</c:v>
                </c:pt>
                <c:pt idx="26">
                  <c:v>17715</c:v>
                </c:pt>
                <c:pt idx="27">
                  <c:v>17746</c:v>
                </c:pt>
                <c:pt idx="28">
                  <c:v>17777</c:v>
                </c:pt>
                <c:pt idx="29">
                  <c:v>17807</c:v>
                </c:pt>
                <c:pt idx="30">
                  <c:v>17838</c:v>
                </c:pt>
                <c:pt idx="31">
                  <c:v>17868</c:v>
                </c:pt>
                <c:pt idx="32">
                  <c:v>17899</c:v>
                </c:pt>
                <c:pt idx="33">
                  <c:v>17930</c:v>
                </c:pt>
                <c:pt idx="34">
                  <c:v>17958</c:v>
                </c:pt>
                <c:pt idx="35">
                  <c:v>17989</c:v>
                </c:pt>
                <c:pt idx="36">
                  <c:v>18019</c:v>
                </c:pt>
                <c:pt idx="37">
                  <c:v>18050</c:v>
                </c:pt>
                <c:pt idx="38">
                  <c:v>18080</c:v>
                </c:pt>
                <c:pt idx="39">
                  <c:v>18111</c:v>
                </c:pt>
                <c:pt idx="40">
                  <c:v>18142</c:v>
                </c:pt>
                <c:pt idx="41">
                  <c:v>18172</c:v>
                </c:pt>
                <c:pt idx="42">
                  <c:v>18203</c:v>
                </c:pt>
                <c:pt idx="43">
                  <c:v>18233</c:v>
                </c:pt>
                <c:pt idx="44">
                  <c:v>18264</c:v>
                </c:pt>
                <c:pt idx="45">
                  <c:v>18295</c:v>
                </c:pt>
                <c:pt idx="46">
                  <c:v>18323</c:v>
                </c:pt>
                <c:pt idx="47">
                  <c:v>18354</c:v>
                </c:pt>
                <c:pt idx="48">
                  <c:v>18384</c:v>
                </c:pt>
                <c:pt idx="49">
                  <c:v>18415</c:v>
                </c:pt>
                <c:pt idx="50">
                  <c:v>18445</c:v>
                </c:pt>
                <c:pt idx="51">
                  <c:v>18476</c:v>
                </c:pt>
                <c:pt idx="52">
                  <c:v>18507</c:v>
                </c:pt>
                <c:pt idx="53">
                  <c:v>18537</c:v>
                </c:pt>
                <c:pt idx="54">
                  <c:v>18568</c:v>
                </c:pt>
                <c:pt idx="55">
                  <c:v>18598</c:v>
                </c:pt>
                <c:pt idx="56">
                  <c:v>18629</c:v>
                </c:pt>
                <c:pt idx="57">
                  <c:v>18660</c:v>
                </c:pt>
                <c:pt idx="58">
                  <c:v>18688</c:v>
                </c:pt>
                <c:pt idx="59">
                  <c:v>18719</c:v>
                </c:pt>
                <c:pt idx="60">
                  <c:v>18749</c:v>
                </c:pt>
                <c:pt idx="61">
                  <c:v>18780</c:v>
                </c:pt>
                <c:pt idx="62">
                  <c:v>18810</c:v>
                </c:pt>
                <c:pt idx="63">
                  <c:v>18841</c:v>
                </c:pt>
                <c:pt idx="64">
                  <c:v>18872</c:v>
                </c:pt>
                <c:pt idx="65">
                  <c:v>18902</c:v>
                </c:pt>
                <c:pt idx="66">
                  <c:v>18933</c:v>
                </c:pt>
                <c:pt idx="67">
                  <c:v>18963</c:v>
                </c:pt>
                <c:pt idx="68">
                  <c:v>18994</c:v>
                </c:pt>
                <c:pt idx="69">
                  <c:v>19025</c:v>
                </c:pt>
                <c:pt idx="70">
                  <c:v>19054</c:v>
                </c:pt>
                <c:pt idx="71">
                  <c:v>19085</c:v>
                </c:pt>
                <c:pt idx="72">
                  <c:v>19115</c:v>
                </c:pt>
                <c:pt idx="73">
                  <c:v>19146</c:v>
                </c:pt>
                <c:pt idx="74">
                  <c:v>19176</c:v>
                </c:pt>
                <c:pt idx="75">
                  <c:v>19207</c:v>
                </c:pt>
                <c:pt idx="76">
                  <c:v>19238</c:v>
                </c:pt>
                <c:pt idx="77">
                  <c:v>19268</c:v>
                </c:pt>
                <c:pt idx="78">
                  <c:v>19299</c:v>
                </c:pt>
                <c:pt idx="79">
                  <c:v>19329</c:v>
                </c:pt>
                <c:pt idx="80">
                  <c:v>19360</c:v>
                </c:pt>
                <c:pt idx="81">
                  <c:v>19391</c:v>
                </c:pt>
                <c:pt idx="82">
                  <c:v>19419</c:v>
                </c:pt>
                <c:pt idx="83">
                  <c:v>19450</c:v>
                </c:pt>
                <c:pt idx="84">
                  <c:v>19480</c:v>
                </c:pt>
                <c:pt idx="85">
                  <c:v>19511</c:v>
                </c:pt>
                <c:pt idx="86">
                  <c:v>19541</c:v>
                </c:pt>
                <c:pt idx="87">
                  <c:v>19572</c:v>
                </c:pt>
                <c:pt idx="88">
                  <c:v>19603</c:v>
                </c:pt>
                <c:pt idx="89">
                  <c:v>19633</c:v>
                </c:pt>
                <c:pt idx="90">
                  <c:v>19664</c:v>
                </c:pt>
                <c:pt idx="91">
                  <c:v>19694</c:v>
                </c:pt>
                <c:pt idx="92">
                  <c:v>19725</c:v>
                </c:pt>
                <c:pt idx="93">
                  <c:v>19756</c:v>
                </c:pt>
                <c:pt idx="94">
                  <c:v>19784</c:v>
                </c:pt>
              </c:numCache>
            </c:numRef>
          </c:cat>
          <c:val>
            <c:numRef>
              <c:f>'TCR1'!$B$177:$B$271</c:f>
              <c:numCache>
                <c:formatCode>0.0</c:formatCode>
                <c:ptCount val="95"/>
                <c:pt idx="0">
                  <c:v>150.21837229871082</c:v>
                </c:pt>
                <c:pt idx="1">
                  <c:v>149.93761608202968</c:v>
                </c:pt>
                <c:pt idx="2">
                  <c:v>135.58976221629803</c:v>
                </c:pt>
                <c:pt idx="3">
                  <c:v>132.92633546581018</c:v>
                </c:pt>
                <c:pt idx="4">
                  <c:v>142.97182025909026</c:v>
                </c:pt>
                <c:pt idx="5">
                  <c:v>134.49714101391203</c:v>
                </c:pt>
                <c:pt idx="6">
                  <c:v>130.40119158140863</c:v>
                </c:pt>
                <c:pt idx="7">
                  <c:v>128.95977478145278</c:v>
                </c:pt>
                <c:pt idx="8">
                  <c:v>130.0457812078925</c:v>
                </c:pt>
                <c:pt idx="9">
                  <c:v>127.75097119149848</c:v>
                </c:pt>
                <c:pt idx="10">
                  <c:v>122.80173744748492</c:v>
                </c:pt>
                <c:pt idx="11">
                  <c:v>124.23849408795323</c:v>
                </c:pt>
                <c:pt idx="12">
                  <c:v>124.63320589376052</c:v>
                </c:pt>
                <c:pt idx="13">
                  <c:v>122.84396790923155</c:v>
                </c:pt>
                <c:pt idx="14">
                  <c:v>119.11414928061268</c:v>
                </c:pt>
                <c:pt idx="15">
                  <c:v>117.91797208307521</c:v>
                </c:pt>
                <c:pt idx="16">
                  <c:v>117.37283658773751</c:v>
                </c:pt>
                <c:pt idx="17">
                  <c:v>116.86202637047951</c:v>
                </c:pt>
                <c:pt idx="18">
                  <c:v>116.79349069691484</c:v>
                </c:pt>
                <c:pt idx="19">
                  <c:v>113.98874344714471</c:v>
                </c:pt>
                <c:pt idx="20">
                  <c:v>112.11573755557984</c:v>
                </c:pt>
                <c:pt idx="21">
                  <c:v>117.27778385988179</c:v>
                </c:pt>
                <c:pt idx="22">
                  <c:v>117.32477015149232</c:v>
                </c:pt>
                <c:pt idx="23">
                  <c:v>116.3284549899698</c:v>
                </c:pt>
                <c:pt idx="24">
                  <c:v>120.22749781756978</c:v>
                </c:pt>
                <c:pt idx="25">
                  <c:v>119.40556740487278</c:v>
                </c:pt>
                <c:pt idx="26">
                  <c:v>118.85652325799565</c:v>
                </c:pt>
                <c:pt idx="27">
                  <c:v>91.619558095188282</c:v>
                </c:pt>
                <c:pt idx="28">
                  <c:v>87.349408228472782</c:v>
                </c:pt>
                <c:pt idx="29">
                  <c:v>88.461987217737416</c:v>
                </c:pt>
                <c:pt idx="30">
                  <c:v>87.74858409501374</c:v>
                </c:pt>
                <c:pt idx="31">
                  <c:v>87.793292013157114</c:v>
                </c:pt>
                <c:pt idx="32">
                  <c:v>89.154885297519655</c:v>
                </c:pt>
                <c:pt idx="33">
                  <c:v>89.978047146229684</c:v>
                </c:pt>
                <c:pt idx="34">
                  <c:v>91.441104823404146</c:v>
                </c:pt>
                <c:pt idx="35">
                  <c:v>93.821108535540247</c:v>
                </c:pt>
                <c:pt idx="36">
                  <c:v>83.106910268909232</c:v>
                </c:pt>
                <c:pt idx="37">
                  <c:v>82.798720713035436</c:v>
                </c:pt>
                <c:pt idx="38">
                  <c:v>80.362414636204932</c:v>
                </c:pt>
                <c:pt idx="39">
                  <c:v>79.575622038580534</c:v>
                </c:pt>
                <c:pt idx="40">
                  <c:v>80.868268512577686</c:v>
                </c:pt>
                <c:pt idx="41">
                  <c:v>81.759942448951563</c:v>
                </c:pt>
                <c:pt idx="42">
                  <c:v>81.37284769268328</c:v>
                </c:pt>
                <c:pt idx="43">
                  <c:v>81.437221144980526</c:v>
                </c:pt>
                <c:pt idx="44">
                  <c:v>79.882863822513272</c:v>
                </c:pt>
                <c:pt idx="45">
                  <c:v>80.152132619755108</c:v>
                </c:pt>
                <c:pt idx="46">
                  <c:v>83.705268395682381</c:v>
                </c:pt>
                <c:pt idx="47">
                  <c:v>84.586666417617849</c:v>
                </c:pt>
                <c:pt idx="48">
                  <c:v>83.516531532320528</c:v>
                </c:pt>
                <c:pt idx="49">
                  <c:v>82.266990843440439</c:v>
                </c:pt>
                <c:pt idx="50">
                  <c:v>80.710573330768469</c:v>
                </c:pt>
                <c:pt idx="51">
                  <c:v>80.340495906700966</c:v>
                </c:pt>
                <c:pt idx="52">
                  <c:v>81.305476070113414</c:v>
                </c:pt>
                <c:pt idx="53">
                  <c:v>82.043979510369184</c:v>
                </c:pt>
                <c:pt idx="54">
                  <c:v>82.180634503735789</c:v>
                </c:pt>
                <c:pt idx="55">
                  <c:v>81.089914872744345</c:v>
                </c:pt>
                <c:pt idx="56">
                  <c:v>81.034743576663885</c:v>
                </c:pt>
                <c:pt idx="57">
                  <c:v>83.355283476054851</c:v>
                </c:pt>
                <c:pt idx="58">
                  <c:v>87.23605636161416</c:v>
                </c:pt>
                <c:pt idx="59">
                  <c:v>89.7107696100461</c:v>
                </c:pt>
                <c:pt idx="60">
                  <c:v>92.084657020579641</c:v>
                </c:pt>
                <c:pt idx="61">
                  <c:v>94.171695033891837</c:v>
                </c:pt>
                <c:pt idx="62">
                  <c:v>94.015337334160094</c:v>
                </c:pt>
                <c:pt idx="63">
                  <c:v>93.170577356983543</c:v>
                </c:pt>
                <c:pt idx="64">
                  <c:v>94.226334607487601</c:v>
                </c:pt>
                <c:pt idx="65">
                  <c:v>94.596228652095903</c:v>
                </c:pt>
                <c:pt idx="66">
                  <c:v>96.625782904087743</c:v>
                </c:pt>
                <c:pt idx="67">
                  <c:v>96.337849108495718</c:v>
                </c:pt>
                <c:pt idx="68">
                  <c:v>96.779347595070121</c:v>
                </c:pt>
                <c:pt idx="69">
                  <c:v>96.871444540092</c:v>
                </c:pt>
                <c:pt idx="70">
                  <c:v>97.792413990310521</c:v>
                </c:pt>
                <c:pt idx="71">
                  <c:v>99.094341216666422</c:v>
                </c:pt>
                <c:pt idx="72">
                  <c:v>98.483108478198361</c:v>
                </c:pt>
                <c:pt idx="73">
                  <c:v>98.882658722733879</c:v>
                </c:pt>
                <c:pt idx="74">
                  <c:v>97.324046131699376</c:v>
                </c:pt>
                <c:pt idx="75">
                  <c:v>96.895680578255678</c:v>
                </c:pt>
                <c:pt idx="76">
                  <c:v>95.964394436116123</c:v>
                </c:pt>
                <c:pt idx="77">
                  <c:v>97.171067696643959</c:v>
                </c:pt>
                <c:pt idx="78">
                  <c:v>97.341358986534601</c:v>
                </c:pt>
                <c:pt idx="79">
                  <c:v>97.464352978878992</c:v>
                </c:pt>
                <c:pt idx="80">
                  <c:v>96.049667947099977</c:v>
                </c:pt>
                <c:pt idx="81">
                  <c:v>95.280277842097362</c:v>
                </c:pt>
                <c:pt idx="82">
                  <c:v>95.387209018249052</c:v>
                </c:pt>
                <c:pt idx="83">
                  <c:v>96.368435851990711</c:v>
                </c:pt>
                <c:pt idx="84">
                  <c:v>97.400734382283105</c:v>
                </c:pt>
                <c:pt idx="85">
                  <c:v>97.31371219746714</c:v>
                </c:pt>
                <c:pt idx="86">
                  <c:v>97.290190283392448</c:v>
                </c:pt>
                <c:pt idx="87">
                  <c:v>97.277544807205516</c:v>
                </c:pt>
                <c:pt idx="88">
                  <c:v>97.633711762324992</c:v>
                </c:pt>
                <c:pt idx="89">
                  <c:v>99.043595170722725</c:v>
                </c:pt>
                <c:pt idx="90">
                  <c:v>98.070070047419705</c:v>
                </c:pt>
                <c:pt idx="91">
                  <c:v>97.734213643147697</c:v>
                </c:pt>
                <c:pt idx="92">
                  <c:v>94.56655570042733</c:v>
                </c:pt>
                <c:pt idx="93">
                  <c:v>97.671480701134911</c:v>
                </c:pt>
                <c:pt idx="94">
                  <c:v>98.656320435958577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3416416"/>
        <c:axId val="1631758672"/>
      </c:lineChart>
      <c:dateAx>
        <c:axId val="167341641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758672"/>
        <c:crosses val="autoZero"/>
        <c:auto val="0"/>
        <c:lblOffset val="100"/>
        <c:baseTimeUnit val="months"/>
        <c:majorUnit val="12"/>
        <c:majorTimeUnit val="months"/>
      </c:dateAx>
      <c:valAx>
        <c:axId val="1631758672"/>
        <c:scaling>
          <c:orientation val="minMax"/>
          <c:max val="16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416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III.8.C.2. Índice</a:t>
            </a:r>
            <a:r>
              <a:rPr lang="en-US" b="1" baseline="0"/>
              <a:t> de valuación, 1952-1958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'TCR1'!$A$256:$A$327</c:f>
              <c:numCache>
                <c:formatCode>[$-C0A]mmmmm\-yy;@</c:formatCode>
                <c:ptCount val="72"/>
                <c:pt idx="0">
                  <c:v>19329</c:v>
                </c:pt>
                <c:pt idx="1">
                  <c:v>19360</c:v>
                </c:pt>
                <c:pt idx="2">
                  <c:v>19391</c:v>
                </c:pt>
                <c:pt idx="3">
                  <c:v>19419</c:v>
                </c:pt>
                <c:pt idx="4">
                  <c:v>19450</c:v>
                </c:pt>
                <c:pt idx="5">
                  <c:v>19480</c:v>
                </c:pt>
                <c:pt idx="6">
                  <c:v>19511</c:v>
                </c:pt>
                <c:pt idx="7">
                  <c:v>19541</c:v>
                </c:pt>
                <c:pt idx="8">
                  <c:v>19572</c:v>
                </c:pt>
                <c:pt idx="9">
                  <c:v>19603</c:v>
                </c:pt>
                <c:pt idx="10">
                  <c:v>19633</c:v>
                </c:pt>
                <c:pt idx="11">
                  <c:v>19664</c:v>
                </c:pt>
                <c:pt idx="12">
                  <c:v>19694</c:v>
                </c:pt>
                <c:pt idx="13">
                  <c:v>19725</c:v>
                </c:pt>
                <c:pt idx="14">
                  <c:v>19756</c:v>
                </c:pt>
                <c:pt idx="15">
                  <c:v>19784</c:v>
                </c:pt>
                <c:pt idx="16">
                  <c:v>19815</c:v>
                </c:pt>
                <c:pt idx="17">
                  <c:v>19845</c:v>
                </c:pt>
                <c:pt idx="18">
                  <c:v>19876</c:v>
                </c:pt>
                <c:pt idx="19">
                  <c:v>19906</c:v>
                </c:pt>
                <c:pt idx="20">
                  <c:v>19937</c:v>
                </c:pt>
                <c:pt idx="21">
                  <c:v>19968</c:v>
                </c:pt>
                <c:pt idx="22">
                  <c:v>19998</c:v>
                </c:pt>
                <c:pt idx="23">
                  <c:v>20029</c:v>
                </c:pt>
                <c:pt idx="24">
                  <c:v>20059</c:v>
                </c:pt>
                <c:pt idx="25">
                  <c:v>20090</c:v>
                </c:pt>
                <c:pt idx="26">
                  <c:v>20121</c:v>
                </c:pt>
                <c:pt idx="27">
                  <c:v>20149</c:v>
                </c:pt>
                <c:pt idx="28">
                  <c:v>20180</c:v>
                </c:pt>
                <c:pt idx="29">
                  <c:v>20210</c:v>
                </c:pt>
                <c:pt idx="30">
                  <c:v>20241</c:v>
                </c:pt>
                <c:pt idx="31">
                  <c:v>20271</c:v>
                </c:pt>
                <c:pt idx="32">
                  <c:v>20302</c:v>
                </c:pt>
                <c:pt idx="33">
                  <c:v>20333</c:v>
                </c:pt>
                <c:pt idx="34">
                  <c:v>20363</c:v>
                </c:pt>
                <c:pt idx="35">
                  <c:v>20394</c:v>
                </c:pt>
                <c:pt idx="36">
                  <c:v>20424</c:v>
                </c:pt>
                <c:pt idx="37">
                  <c:v>20455</c:v>
                </c:pt>
                <c:pt idx="38">
                  <c:v>20486</c:v>
                </c:pt>
                <c:pt idx="39">
                  <c:v>20515</c:v>
                </c:pt>
                <c:pt idx="40">
                  <c:v>20546</c:v>
                </c:pt>
                <c:pt idx="41">
                  <c:v>20576</c:v>
                </c:pt>
                <c:pt idx="42">
                  <c:v>20607</c:v>
                </c:pt>
                <c:pt idx="43">
                  <c:v>20637</c:v>
                </c:pt>
                <c:pt idx="44">
                  <c:v>20668</c:v>
                </c:pt>
                <c:pt idx="45">
                  <c:v>20699</c:v>
                </c:pt>
                <c:pt idx="46">
                  <c:v>20729</c:v>
                </c:pt>
                <c:pt idx="47">
                  <c:v>20760</c:v>
                </c:pt>
                <c:pt idx="48">
                  <c:v>20790</c:v>
                </c:pt>
                <c:pt idx="49">
                  <c:v>20821</c:v>
                </c:pt>
                <c:pt idx="50">
                  <c:v>20852</c:v>
                </c:pt>
                <c:pt idx="51">
                  <c:v>20880</c:v>
                </c:pt>
                <c:pt idx="52">
                  <c:v>20911</c:v>
                </c:pt>
                <c:pt idx="53">
                  <c:v>20941</c:v>
                </c:pt>
                <c:pt idx="54">
                  <c:v>20972</c:v>
                </c:pt>
                <c:pt idx="55">
                  <c:v>21002</c:v>
                </c:pt>
                <c:pt idx="56">
                  <c:v>21033</c:v>
                </c:pt>
                <c:pt idx="57">
                  <c:v>21064</c:v>
                </c:pt>
                <c:pt idx="58">
                  <c:v>21094</c:v>
                </c:pt>
                <c:pt idx="59">
                  <c:v>21125</c:v>
                </c:pt>
                <c:pt idx="60">
                  <c:v>21155</c:v>
                </c:pt>
                <c:pt idx="61">
                  <c:v>21186</c:v>
                </c:pt>
                <c:pt idx="62">
                  <c:v>21217</c:v>
                </c:pt>
                <c:pt idx="63">
                  <c:v>21245</c:v>
                </c:pt>
                <c:pt idx="64">
                  <c:v>21276</c:v>
                </c:pt>
                <c:pt idx="65">
                  <c:v>21306</c:v>
                </c:pt>
                <c:pt idx="66">
                  <c:v>21337</c:v>
                </c:pt>
                <c:pt idx="67">
                  <c:v>21367</c:v>
                </c:pt>
                <c:pt idx="68">
                  <c:v>21398</c:v>
                </c:pt>
                <c:pt idx="69">
                  <c:v>21429</c:v>
                </c:pt>
                <c:pt idx="70">
                  <c:v>21459</c:v>
                </c:pt>
                <c:pt idx="71">
                  <c:v>21490</c:v>
                </c:pt>
              </c:numCache>
            </c:numRef>
          </c:cat>
          <c:val>
            <c:numRef>
              <c:f>'TCR1'!$B$256:$B$327</c:f>
              <c:numCache>
                <c:formatCode>0.0</c:formatCode>
                <c:ptCount val="72"/>
                <c:pt idx="0">
                  <c:v>97.464352978878992</c:v>
                </c:pt>
                <c:pt idx="1">
                  <c:v>96.049667947099977</c:v>
                </c:pt>
                <c:pt idx="2">
                  <c:v>95.280277842097362</c:v>
                </c:pt>
                <c:pt idx="3">
                  <c:v>95.387209018249052</c:v>
                </c:pt>
                <c:pt idx="4">
                  <c:v>96.368435851990711</c:v>
                </c:pt>
                <c:pt idx="5">
                  <c:v>97.400734382283105</c:v>
                </c:pt>
                <c:pt idx="6">
                  <c:v>97.31371219746714</c:v>
                </c:pt>
                <c:pt idx="7">
                  <c:v>97.290190283392448</c:v>
                </c:pt>
                <c:pt idx="8">
                  <c:v>97.277544807205516</c:v>
                </c:pt>
                <c:pt idx="9">
                  <c:v>97.633711762324992</c:v>
                </c:pt>
                <c:pt idx="10">
                  <c:v>99.043595170722725</c:v>
                </c:pt>
                <c:pt idx="11">
                  <c:v>98.070070047419705</c:v>
                </c:pt>
                <c:pt idx="12">
                  <c:v>97.734213643147697</c:v>
                </c:pt>
                <c:pt idx="13">
                  <c:v>94.56655570042733</c:v>
                </c:pt>
                <c:pt idx="14">
                  <c:v>97.671480701134911</c:v>
                </c:pt>
                <c:pt idx="15">
                  <c:v>98.656320435958577</c:v>
                </c:pt>
                <c:pt idx="16">
                  <c:v>81.955150721028687</c:v>
                </c:pt>
                <c:pt idx="17">
                  <c:v>72.953483207457907</c:v>
                </c:pt>
                <c:pt idx="18">
                  <c:v>74.338758051449119</c:v>
                </c:pt>
                <c:pt idx="19">
                  <c:v>74.220822299648688</c:v>
                </c:pt>
                <c:pt idx="20">
                  <c:v>74.763942883593089</c:v>
                </c:pt>
                <c:pt idx="21">
                  <c:v>74.815616064150277</c:v>
                </c:pt>
                <c:pt idx="22">
                  <c:v>76.83289869053668</c:v>
                </c:pt>
                <c:pt idx="23">
                  <c:v>77.353181917452886</c:v>
                </c:pt>
                <c:pt idx="24">
                  <c:v>78.864093610898138</c:v>
                </c:pt>
                <c:pt idx="25">
                  <c:v>78.905327108061044</c:v>
                </c:pt>
                <c:pt idx="26">
                  <c:v>79.437690416020615</c:v>
                </c:pt>
                <c:pt idx="27">
                  <c:v>81.318557686898885</c:v>
                </c:pt>
                <c:pt idx="28">
                  <c:v>81.915563328079983</c:v>
                </c:pt>
                <c:pt idx="29">
                  <c:v>82.331797892446531</c:v>
                </c:pt>
                <c:pt idx="30">
                  <c:v>82.279956403382812</c:v>
                </c:pt>
                <c:pt idx="31">
                  <c:v>83.518892859412503</c:v>
                </c:pt>
                <c:pt idx="32">
                  <c:v>84.106383735921185</c:v>
                </c:pt>
                <c:pt idx="33">
                  <c:v>83.538097359327125</c:v>
                </c:pt>
                <c:pt idx="34">
                  <c:v>84.403777124708768</c:v>
                </c:pt>
                <c:pt idx="35">
                  <c:v>84.834660668946739</c:v>
                </c:pt>
                <c:pt idx="36">
                  <c:v>84.834660668946739</c:v>
                </c:pt>
                <c:pt idx="37">
                  <c:v>85.557531020770142</c:v>
                </c:pt>
                <c:pt idx="38">
                  <c:v>86.05863922654008</c:v>
                </c:pt>
                <c:pt idx="39">
                  <c:v>85.699401522729772</c:v>
                </c:pt>
                <c:pt idx="40">
                  <c:v>85.62656177669578</c:v>
                </c:pt>
                <c:pt idx="41">
                  <c:v>84.49758290786616</c:v>
                </c:pt>
                <c:pt idx="42">
                  <c:v>83.792849105465308</c:v>
                </c:pt>
                <c:pt idx="43">
                  <c:v>83.151121305265832</c:v>
                </c:pt>
                <c:pt idx="44">
                  <c:v>82.814799134304337</c:v>
                </c:pt>
                <c:pt idx="45">
                  <c:v>82.273525937348083</c:v>
                </c:pt>
                <c:pt idx="46">
                  <c:v>81.715266219367763</c:v>
                </c:pt>
                <c:pt idx="47">
                  <c:v>82.283754637392505</c:v>
                </c:pt>
                <c:pt idx="48">
                  <c:v>82.64056357660462</c:v>
                </c:pt>
                <c:pt idx="49">
                  <c:v>82.589572971236933</c:v>
                </c:pt>
                <c:pt idx="50">
                  <c:v>82.658455017084492</c:v>
                </c:pt>
                <c:pt idx="51">
                  <c:v>83.14062933801749</c:v>
                </c:pt>
                <c:pt idx="52">
                  <c:v>84.040525647595217</c:v>
                </c:pt>
                <c:pt idx="53">
                  <c:v>85.2070907134446</c:v>
                </c:pt>
                <c:pt idx="54">
                  <c:v>84.795791809460866</c:v>
                </c:pt>
                <c:pt idx="55">
                  <c:v>85.41373685098732</c:v>
                </c:pt>
                <c:pt idx="56">
                  <c:v>86.569814499448157</c:v>
                </c:pt>
                <c:pt idx="57">
                  <c:v>86.23239886553354</c:v>
                </c:pt>
                <c:pt idx="58">
                  <c:v>86.577225253604936</c:v>
                </c:pt>
                <c:pt idx="59">
                  <c:v>86.232398865533526</c:v>
                </c:pt>
                <c:pt idx="60">
                  <c:v>86.093782526552502</c:v>
                </c:pt>
                <c:pt idx="61">
                  <c:v>86.905087811877564</c:v>
                </c:pt>
                <c:pt idx="62">
                  <c:v>86.633933091715733</c:v>
                </c:pt>
                <c:pt idx="63">
                  <c:v>86.626234692720587</c:v>
                </c:pt>
                <c:pt idx="64">
                  <c:v>87.77883241252573</c:v>
                </c:pt>
                <c:pt idx="65">
                  <c:v>88.175537490490868</c:v>
                </c:pt>
                <c:pt idx="66">
                  <c:v>88.251851524833398</c:v>
                </c:pt>
                <c:pt idx="67">
                  <c:v>88.049129048130126</c:v>
                </c:pt>
                <c:pt idx="68">
                  <c:v>87.643684094723511</c:v>
                </c:pt>
                <c:pt idx="69">
                  <c:v>86.427349234503779</c:v>
                </c:pt>
                <c:pt idx="70">
                  <c:v>87.379608572160834</c:v>
                </c:pt>
                <c:pt idx="71">
                  <c:v>88.251851524833398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967040"/>
        <c:axId val="1440493712"/>
      </c:lineChart>
      <c:dateAx>
        <c:axId val="166996704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0493712"/>
        <c:crosses val="autoZero"/>
        <c:auto val="0"/>
        <c:lblOffset val="100"/>
        <c:baseTimeUnit val="months"/>
        <c:majorUnit val="12"/>
        <c:majorTimeUnit val="months"/>
      </c:dateAx>
      <c:valAx>
        <c:axId val="1440493712"/>
        <c:scaling>
          <c:orientation val="minMax"/>
          <c:max val="10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967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III.9.C.2. Índice</a:t>
            </a:r>
            <a:r>
              <a:rPr lang="en-US" b="1" baseline="0"/>
              <a:t> de valuación, 1958-1964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'TCR1'!$B$4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'TCR1'!$A$327:$A$399</c:f>
              <c:numCache>
                <c:formatCode>[$-C0A]mmmmm\-yy;@</c:formatCode>
                <c:ptCount val="73"/>
                <c:pt idx="0">
                  <c:v>21490</c:v>
                </c:pt>
                <c:pt idx="1">
                  <c:v>21520</c:v>
                </c:pt>
                <c:pt idx="2">
                  <c:v>21551</c:v>
                </c:pt>
                <c:pt idx="3">
                  <c:v>21582</c:v>
                </c:pt>
                <c:pt idx="4">
                  <c:v>21610</c:v>
                </c:pt>
                <c:pt idx="5">
                  <c:v>21641</c:v>
                </c:pt>
                <c:pt idx="6">
                  <c:v>21671</c:v>
                </c:pt>
                <c:pt idx="7">
                  <c:v>21702</c:v>
                </c:pt>
                <c:pt idx="8">
                  <c:v>21732</c:v>
                </c:pt>
                <c:pt idx="9">
                  <c:v>21763</c:v>
                </c:pt>
                <c:pt idx="10">
                  <c:v>21794</c:v>
                </c:pt>
                <c:pt idx="11">
                  <c:v>21824</c:v>
                </c:pt>
                <c:pt idx="12">
                  <c:v>21855</c:v>
                </c:pt>
                <c:pt idx="13">
                  <c:v>21885</c:v>
                </c:pt>
                <c:pt idx="14">
                  <c:v>21916</c:v>
                </c:pt>
                <c:pt idx="15">
                  <c:v>21947</c:v>
                </c:pt>
                <c:pt idx="16">
                  <c:v>21976</c:v>
                </c:pt>
                <c:pt idx="17">
                  <c:v>22007</c:v>
                </c:pt>
                <c:pt idx="18">
                  <c:v>22037</c:v>
                </c:pt>
                <c:pt idx="19">
                  <c:v>22068</c:v>
                </c:pt>
                <c:pt idx="20">
                  <c:v>22098</c:v>
                </c:pt>
                <c:pt idx="21">
                  <c:v>22129</c:v>
                </c:pt>
                <c:pt idx="22">
                  <c:v>22160</c:v>
                </c:pt>
                <c:pt idx="23">
                  <c:v>22190</c:v>
                </c:pt>
                <c:pt idx="24">
                  <c:v>22221</c:v>
                </c:pt>
                <c:pt idx="25">
                  <c:v>22251</c:v>
                </c:pt>
                <c:pt idx="26">
                  <c:v>22282</c:v>
                </c:pt>
                <c:pt idx="27">
                  <c:v>22313</c:v>
                </c:pt>
                <c:pt idx="28">
                  <c:v>22341</c:v>
                </c:pt>
                <c:pt idx="29">
                  <c:v>22372</c:v>
                </c:pt>
                <c:pt idx="30">
                  <c:v>22402</c:v>
                </c:pt>
                <c:pt idx="31">
                  <c:v>22433</c:v>
                </c:pt>
                <c:pt idx="32">
                  <c:v>22463</c:v>
                </c:pt>
                <c:pt idx="33">
                  <c:v>22494</c:v>
                </c:pt>
                <c:pt idx="34">
                  <c:v>22525</c:v>
                </c:pt>
                <c:pt idx="35">
                  <c:v>22555</c:v>
                </c:pt>
                <c:pt idx="36">
                  <c:v>22586</c:v>
                </c:pt>
                <c:pt idx="37">
                  <c:v>22616</c:v>
                </c:pt>
                <c:pt idx="38">
                  <c:v>22647</c:v>
                </c:pt>
                <c:pt idx="39">
                  <c:v>22678</c:v>
                </c:pt>
                <c:pt idx="40">
                  <c:v>22706</c:v>
                </c:pt>
                <c:pt idx="41">
                  <c:v>22737</c:v>
                </c:pt>
                <c:pt idx="42">
                  <c:v>22767</c:v>
                </c:pt>
                <c:pt idx="43">
                  <c:v>22798</c:v>
                </c:pt>
                <c:pt idx="44">
                  <c:v>22828</c:v>
                </c:pt>
                <c:pt idx="45">
                  <c:v>22859</c:v>
                </c:pt>
                <c:pt idx="46">
                  <c:v>22890</c:v>
                </c:pt>
                <c:pt idx="47">
                  <c:v>22920</c:v>
                </c:pt>
                <c:pt idx="48">
                  <c:v>22951</c:v>
                </c:pt>
                <c:pt idx="49">
                  <c:v>22981</c:v>
                </c:pt>
                <c:pt idx="50">
                  <c:v>23012</c:v>
                </c:pt>
                <c:pt idx="51">
                  <c:v>23043</c:v>
                </c:pt>
                <c:pt idx="52">
                  <c:v>23071</c:v>
                </c:pt>
                <c:pt idx="53">
                  <c:v>23102</c:v>
                </c:pt>
                <c:pt idx="54">
                  <c:v>23132</c:v>
                </c:pt>
                <c:pt idx="55">
                  <c:v>23163</c:v>
                </c:pt>
                <c:pt idx="56">
                  <c:v>23193</c:v>
                </c:pt>
                <c:pt idx="57">
                  <c:v>23224</c:v>
                </c:pt>
                <c:pt idx="58">
                  <c:v>23255</c:v>
                </c:pt>
                <c:pt idx="59">
                  <c:v>23285</c:v>
                </c:pt>
                <c:pt idx="60">
                  <c:v>23316</c:v>
                </c:pt>
                <c:pt idx="61">
                  <c:v>23346</c:v>
                </c:pt>
                <c:pt idx="62">
                  <c:v>23377</c:v>
                </c:pt>
                <c:pt idx="63">
                  <c:v>23408</c:v>
                </c:pt>
                <c:pt idx="64">
                  <c:v>23437</c:v>
                </c:pt>
                <c:pt idx="65">
                  <c:v>23468</c:v>
                </c:pt>
                <c:pt idx="66">
                  <c:v>23498</c:v>
                </c:pt>
                <c:pt idx="67">
                  <c:v>23529</c:v>
                </c:pt>
                <c:pt idx="68">
                  <c:v>23559</c:v>
                </c:pt>
                <c:pt idx="69">
                  <c:v>23590</c:v>
                </c:pt>
                <c:pt idx="70">
                  <c:v>23621</c:v>
                </c:pt>
                <c:pt idx="71">
                  <c:v>23651</c:v>
                </c:pt>
                <c:pt idx="72">
                  <c:v>23682</c:v>
                </c:pt>
              </c:numCache>
            </c:numRef>
          </c:cat>
          <c:val>
            <c:numRef>
              <c:f>'TCR1'!$B$327:$B$399</c:f>
              <c:numCache>
                <c:formatCode>0.0</c:formatCode>
                <c:ptCount val="73"/>
                <c:pt idx="0">
                  <c:v>88.251851524833398</c:v>
                </c:pt>
                <c:pt idx="1">
                  <c:v>88.657296478239971</c:v>
                </c:pt>
                <c:pt idx="2">
                  <c:v>88.512342446527867</c:v>
                </c:pt>
                <c:pt idx="3">
                  <c:v>88.444981455320473</c:v>
                </c:pt>
                <c:pt idx="4">
                  <c:v>88.916508393772304</c:v>
                </c:pt>
                <c:pt idx="5">
                  <c:v>88.636896732156657</c:v>
                </c:pt>
                <c:pt idx="6">
                  <c:v>87.831106761864319</c:v>
                </c:pt>
                <c:pt idx="7">
                  <c:v>88.175537490490868</c:v>
                </c:pt>
                <c:pt idx="8">
                  <c:v>88.108176499283459</c:v>
                </c:pt>
                <c:pt idx="9">
                  <c:v>88.657296478239971</c:v>
                </c:pt>
                <c:pt idx="10">
                  <c:v>86.963039648757587</c:v>
                </c:pt>
                <c:pt idx="11">
                  <c:v>87.981554889229002</c:v>
                </c:pt>
                <c:pt idx="12">
                  <c:v>88.938748213091543</c:v>
                </c:pt>
                <c:pt idx="13">
                  <c:v>89.209902933253431</c:v>
                </c:pt>
                <c:pt idx="14">
                  <c:v>89.53576054395424</c:v>
                </c:pt>
                <c:pt idx="15">
                  <c:v>89.603334702855321</c:v>
                </c:pt>
                <c:pt idx="16">
                  <c:v>91.188564971415659</c:v>
                </c:pt>
                <c:pt idx="17">
                  <c:v>93.068741568764437</c:v>
                </c:pt>
                <c:pt idx="18">
                  <c:v>93.025528857423836</c:v>
                </c:pt>
                <c:pt idx="19">
                  <c:v>92.958167866216428</c:v>
                </c:pt>
                <c:pt idx="20">
                  <c:v>93.631777778290456</c:v>
                </c:pt>
                <c:pt idx="21">
                  <c:v>94.265951667031032</c:v>
                </c:pt>
                <c:pt idx="22">
                  <c:v>94.738970779338715</c:v>
                </c:pt>
                <c:pt idx="23">
                  <c:v>93.362333813460864</c:v>
                </c:pt>
                <c:pt idx="24">
                  <c:v>93.025528857423851</c:v>
                </c:pt>
                <c:pt idx="25">
                  <c:v>93.429694804668245</c:v>
                </c:pt>
                <c:pt idx="26">
                  <c:v>93.404487389719549</c:v>
                </c:pt>
                <c:pt idx="27">
                  <c:v>93.270189061337518</c:v>
                </c:pt>
                <c:pt idx="28">
                  <c:v>93.068741568764409</c:v>
                </c:pt>
                <c:pt idx="29">
                  <c:v>94.265951667031032</c:v>
                </c:pt>
                <c:pt idx="30">
                  <c:v>94.56520865645021</c:v>
                </c:pt>
                <c:pt idx="31">
                  <c:v>95.237681025541704</c:v>
                </c:pt>
                <c:pt idx="32">
                  <c:v>94.361842616328801</c:v>
                </c:pt>
                <c:pt idx="33">
                  <c:v>93.683955815924136</c:v>
                </c:pt>
                <c:pt idx="34">
                  <c:v>93.412801095762305</c:v>
                </c:pt>
                <c:pt idx="35">
                  <c:v>93.480589775802741</c:v>
                </c:pt>
                <c:pt idx="36">
                  <c:v>93.955110536085996</c:v>
                </c:pt>
                <c:pt idx="37">
                  <c:v>93.725358395822241</c:v>
                </c:pt>
                <c:pt idx="38">
                  <c:v>93.092889848631231</c:v>
                </c:pt>
                <c:pt idx="39">
                  <c:v>93.631777778290498</c:v>
                </c:pt>
                <c:pt idx="40">
                  <c:v>94.4401096727793</c:v>
                </c:pt>
                <c:pt idx="41">
                  <c:v>95.482286527250807</c:v>
                </c:pt>
                <c:pt idx="42">
                  <c:v>95.649827537097678</c:v>
                </c:pt>
                <c:pt idx="43">
                  <c:v>95.785404897178594</c:v>
                </c:pt>
                <c:pt idx="44">
                  <c:v>96.02287979845957</c:v>
                </c:pt>
                <c:pt idx="45">
                  <c:v>96.225602275162885</c:v>
                </c:pt>
                <c:pt idx="46">
                  <c:v>95.78922996376393</c:v>
                </c:pt>
                <c:pt idx="47">
                  <c:v>95.989412470549581</c:v>
                </c:pt>
                <c:pt idx="48">
                  <c:v>95.989412470549581</c:v>
                </c:pt>
                <c:pt idx="49">
                  <c:v>95.887731480657365</c:v>
                </c:pt>
                <c:pt idx="50">
                  <c:v>95.685009003954065</c:v>
                </c:pt>
                <c:pt idx="51">
                  <c:v>96.395503017542765</c:v>
                </c:pt>
                <c:pt idx="52">
                  <c:v>96.395503017542765</c:v>
                </c:pt>
                <c:pt idx="53">
                  <c:v>96.838504200482376</c:v>
                </c:pt>
                <c:pt idx="54">
                  <c:v>96.802235097785584</c:v>
                </c:pt>
                <c:pt idx="55">
                  <c:v>96.090453957360637</c:v>
                </c:pt>
                <c:pt idx="56">
                  <c:v>96.056773461756976</c:v>
                </c:pt>
                <c:pt idx="57">
                  <c:v>96.02287979845957</c:v>
                </c:pt>
                <c:pt idx="58">
                  <c:v>95.95530563955846</c:v>
                </c:pt>
                <c:pt idx="59">
                  <c:v>95.617434845052983</c:v>
                </c:pt>
                <c:pt idx="60">
                  <c:v>95.248441567268145</c:v>
                </c:pt>
                <c:pt idx="61">
                  <c:v>96.225602275162842</c:v>
                </c:pt>
                <c:pt idx="62">
                  <c:v>96.761945599270931</c:v>
                </c:pt>
                <c:pt idx="63">
                  <c:v>99.198865266811126</c:v>
                </c:pt>
                <c:pt idx="64">
                  <c:v>98.996142790107839</c:v>
                </c:pt>
                <c:pt idx="65">
                  <c:v>99.536736061316617</c:v>
                </c:pt>
                <c:pt idx="66">
                  <c:v>100.12388041976838</c:v>
                </c:pt>
                <c:pt idx="67">
                  <c:v>100.19166909980888</c:v>
                </c:pt>
                <c:pt idx="68">
                  <c:v>100.82064508043746</c:v>
                </c:pt>
                <c:pt idx="69">
                  <c:v>101.90183162285504</c:v>
                </c:pt>
                <c:pt idx="70">
                  <c:v>100.16579392540856</c:v>
                </c:pt>
                <c:pt idx="71">
                  <c:v>100.03107194299376</c:v>
                </c:pt>
                <c:pt idx="72">
                  <c:v>101.0414868111048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547568"/>
        <c:axId val="2128534512"/>
      </c:lineChart>
      <c:dateAx>
        <c:axId val="212854756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34512"/>
        <c:crosses val="autoZero"/>
        <c:auto val="0"/>
        <c:lblOffset val="100"/>
        <c:baseTimeUnit val="months"/>
        <c:majorUnit val="12"/>
        <c:majorTimeUnit val="months"/>
      </c:dateAx>
      <c:valAx>
        <c:axId val="2128534512"/>
        <c:scaling>
          <c:orientation val="minMax"/>
          <c:max val="102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54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146</xdr:row>
      <xdr:rowOff>0</xdr:rowOff>
    </xdr:from>
    <xdr:to>
      <xdr:col>18</xdr:col>
      <xdr:colOff>390525</xdr:colOff>
      <xdr:row>159</xdr:row>
      <xdr:rowOff>142875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161</xdr:row>
      <xdr:rowOff>0</xdr:rowOff>
    </xdr:from>
    <xdr:to>
      <xdr:col>18</xdr:col>
      <xdr:colOff>390525</xdr:colOff>
      <xdr:row>174</xdr:row>
      <xdr:rowOff>142875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177</xdr:row>
      <xdr:rowOff>0</xdr:rowOff>
    </xdr:from>
    <xdr:to>
      <xdr:col>18</xdr:col>
      <xdr:colOff>390525</xdr:colOff>
      <xdr:row>190</xdr:row>
      <xdr:rowOff>142875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0.13298</cdr:x>
      <cdr:y>0.58333</cdr:y>
    </cdr:from>
    <cdr:to>
      <cdr:x>0.99468</cdr:x>
      <cdr:y>0.59028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714375" y="1600201"/>
          <a:ext cx="4629150" cy="1904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0.12234</cdr:x>
      <cdr:y>0.52431</cdr:y>
    </cdr:from>
    <cdr:to>
      <cdr:x>1</cdr:x>
      <cdr:y>0.52778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657223" y="1438281"/>
          <a:ext cx="4714877" cy="951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200024</xdr:rowOff>
    </xdr:from>
    <xdr:to>
      <xdr:col>11</xdr:col>
      <xdr:colOff>209551</xdr:colOff>
      <xdr:row>17</xdr:row>
      <xdr:rowOff>95250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752475</xdr:colOff>
      <xdr:row>21</xdr:row>
      <xdr:rowOff>19050</xdr:rowOff>
    </xdr:from>
    <xdr:to>
      <xdr:col>11</xdr:col>
      <xdr:colOff>247650</xdr:colOff>
      <xdr:row>38</xdr:row>
      <xdr:rowOff>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485775</xdr:colOff>
      <xdr:row>27</xdr:row>
      <xdr:rowOff>104775</xdr:rowOff>
    </xdr:from>
    <xdr:to>
      <xdr:col>9</xdr:col>
      <xdr:colOff>57150</xdr:colOff>
      <xdr:row>28</xdr:row>
      <xdr:rowOff>142875</xdr:rowOff>
    </xdr:to>
    <xdr:sp macro="" textlink="">
      <xdr:nvSpPr>
        <xdr:cNvPr id="4" name="CuadroTexto 3"/>
        <xdr:cNvSpPr txBox="1"/>
      </xdr:nvSpPr>
      <xdr:spPr>
        <a:xfrm>
          <a:off x="5819775" y="5486400"/>
          <a:ext cx="1095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Sobrevaluación</a:t>
          </a:r>
        </a:p>
      </xdr:txBody>
    </xdr:sp>
    <xdr:clientData/>
  </xdr:twoCellAnchor>
  <xdr:twoCellAnchor>
    <xdr:from>
      <xdr:col>8</xdr:col>
      <xdr:colOff>304801</xdr:colOff>
      <xdr:row>34</xdr:row>
      <xdr:rowOff>9525</xdr:rowOff>
    </xdr:from>
    <xdr:to>
      <xdr:col>9</xdr:col>
      <xdr:colOff>533401</xdr:colOff>
      <xdr:row>35</xdr:row>
      <xdr:rowOff>47625</xdr:rowOff>
    </xdr:to>
    <xdr:sp macro="" textlink="">
      <xdr:nvSpPr>
        <xdr:cNvPr id="5" name="CuadroTexto 4"/>
        <xdr:cNvSpPr txBox="1"/>
      </xdr:nvSpPr>
      <xdr:spPr>
        <a:xfrm>
          <a:off x="6400801" y="6791325"/>
          <a:ext cx="9906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Subvaluación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11</xdr:col>
      <xdr:colOff>276225</xdr:colOff>
      <xdr:row>53</xdr:row>
      <xdr:rowOff>85726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0.09551</cdr:x>
      <cdr:y>0.53328</cdr:y>
    </cdr:from>
    <cdr:to>
      <cdr:x>0.98348</cdr:x>
      <cdr:y>0.53328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4062" y="1539083"/>
          <a:ext cx="580213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0.44507</cdr:x>
      <cdr:y>0.26912</cdr:y>
    </cdr:from>
    <cdr:to>
      <cdr:x>0.65452</cdr:x>
      <cdr:y>0.34653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2908149" y="776705"/>
          <a:ext cx="1368577" cy="223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0.6195</cdr:x>
      <cdr:y>0.65159</cdr:y>
    </cdr:from>
    <cdr:to>
      <cdr:x>0.83382</cdr:x>
      <cdr:y>0.74587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047897" y="1880533"/>
          <a:ext cx="1400403" cy="272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0.09128</cdr:x>
      <cdr:y>0.63381</cdr:y>
    </cdr:from>
    <cdr:to>
      <cdr:x>0.97925</cdr:x>
      <cdr:y>0.63381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8611" y="2143139"/>
          <a:ext cx="6115072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0.09551</cdr:x>
      <cdr:y>0.53328</cdr:y>
    </cdr:from>
    <cdr:to>
      <cdr:x>0.98348</cdr:x>
      <cdr:y>0.53328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4062" y="1539083"/>
          <a:ext cx="580213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0.44507</cdr:x>
      <cdr:y>0.26912</cdr:y>
    </cdr:from>
    <cdr:to>
      <cdr:x>0.65452</cdr:x>
      <cdr:y>0.34653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2908149" y="776705"/>
          <a:ext cx="1368577" cy="223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0.6195</cdr:x>
      <cdr:y>0.65159</cdr:y>
    </cdr:from>
    <cdr:to>
      <cdr:x>0.83382</cdr:x>
      <cdr:y>0.74587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047897" y="1880533"/>
          <a:ext cx="1400403" cy="272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49</xdr:row>
      <xdr:rowOff>0</xdr:rowOff>
    </xdr:from>
    <xdr:to>
      <xdr:col>13</xdr:col>
      <xdr:colOff>381001</xdr:colOff>
      <xdr:row>62</xdr:row>
      <xdr:rowOff>142875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</xdr:colOff>
      <xdr:row>64</xdr:row>
      <xdr:rowOff>0</xdr:rowOff>
    </xdr:from>
    <xdr:to>
      <xdr:col>13</xdr:col>
      <xdr:colOff>400051</xdr:colOff>
      <xdr:row>77</xdr:row>
      <xdr:rowOff>142875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80</xdr:row>
      <xdr:rowOff>0</xdr:rowOff>
    </xdr:from>
    <xdr:to>
      <xdr:col>18</xdr:col>
      <xdr:colOff>476250</xdr:colOff>
      <xdr:row>93</xdr:row>
      <xdr:rowOff>142875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96</xdr:row>
      <xdr:rowOff>0</xdr:rowOff>
    </xdr:from>
    <xdr:to>
      <xdr:col>18</xdr:col>
      <xdr:colOff>476250</xdr:colOff>
      <xdr:row>109</xdr:row>
      <xdr:rowOff>142875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112</xdr:row>
      <xdr:rowOff>0</xdr:rowOff>
    </xdr:from>
    <xdr:to>
      <xdr:col>18</xdr:col>
      <xdr:colOff>476250</xdr:colOff>
      <xdr:row>125</xdr:row>
      <xdr:rowOff>142875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128</xdr:row>
      <xdr:rowOff>0</xdr:rowOff>
    </xdr:from>
    <xdr:to>
      <xdr:col>18</xdr:col>
      <xdr:colOff>476250</xdr:colOff>
      <xdr:row>141</xdr:row>
      <xdr:rowOff>142875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144</xdr:row>
      <xdr:rowOff>0</xdr:rowOff>
    </xdr:from>
    <xdr:to>
      <xdr:col>18</xdr:col>
      <xdr:colOff>476250</xdr:colOff>
      <xdr:row>157</xdr:row>
      <xdr:rowOff>142875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160</xdr:row>
      <xdr:rowOff>0</xdr:rowOff>
    </xdr:from>
    <xdr:to>
      <xdr:col>18</xdr:col>
      <xdr:colOff>476250</xdr:colOff>
      <xdr:row>173</xdr:row>
      <xdr:rowOff>142875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</xdr:row>
      <xdr:rowOff>19050</xdr:rowOff>
    </xdr:from>
    <xdr:to>
      <xdr:col>11</xdr:col>
      <xdr:colOff>447676</xdr:colOff>
      <xdr:row>14</xdr:row>
      <xdr:rowOff>152400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17</xdr:row>
      <xdr:rowOff>28575</xdr:rowOff>
    </xdr:from>
    <xdr:to>
      <xdr:col>11</xdr:col>
      <xdr:colOff>400051</xdr:colOff>
      <xdr:row>30</xdr:row>
      <xdr:rowOff>161925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</xdr:colOff>
      <xdr:row>33</xdr:row>
      <xdr:rowOff>28575</xdr:rowOff>
    </xdr:from>
    <xdr:to>
      <xdr:col>11</xdr:col>
      <xdr:colOff>409576</xdr:colOff>
      <xdr:row>46</xdr:row>
      <xdr:rowOff>161925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79</xdr:row>
      <xdr:rowOff>0</xdr:rowOff>
    </xdr:from>
    <xdr:to>
      <xdr:col>11</xdr:col>
      <xdr:colOff>400051</xdr:colOff>
      <xdr:row>92</xdr:row>
      <xdr:rowOff>133350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95</xdr:row>
      <xdr:rowOff>0</xdr:rowOff>
    </xdr:from>
    <xdr:to>
      <xdr:col>11</xdr:col>
      <xdr:colOff>28575</xdr:colOff>
      <xdr:row>108</xdr:row>
      <xdr:rowOff>133350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0</xdr:colOff>
      <xdr:row>111</xdr:row>
      <xdr:rowOff>0</xdr:rowOff>
    </xdr:from>
    <xdr:to>
      <xdr:col>11</xdr:col>
      <xdr:colOff>400051</xdr:colOff>
      <xdr:row>124</xdr:row>
      <xdr:rowOff>133350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127</xdr:row>
      <xdr:rowOff>0</xdr:rowOff>
    </xdr:from>
    <xdr:to>
      <xdr:col>11</xdr:col>
      <xdr:colOff>400051</xdr:colOff>
      <xdr:row>140</xdr:row>
      <xdr:rowOff>133350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0</xdr:colOff>
      <xdr:row>143</xdr:row>
      <xdr:rowOff>0</xdr:rowOff>
    </xdr:from>
    <xdr:to>
      <xdr:col>11</xdr:col>
      <xdr:colOff>400051</xdr:colOff>
      <xdr:row>156</xdr:row>
      <xdr:rowOff>133350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733425</xdr:colOff>
      <xdr:row>19</xdr:row>
      <xdr:rowOff>0</xdr:rowOff>
    </xdr:from>
    <xdr:to>
      <xdr:col>16</xdr:col>
      <xdr:colOff>752475</xdr:colOff>
      <xdr:row>32</xdr:row>
      <xdr:rowOff>142875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742950</xdr:colOff>
      <xdr:row>4</xdr:row>
      <xdr:rowOff>0</xdr:rowOff>
    </xdr:from>
    <xdr:to>
      <xdr:col>17</xdr:col>
      <xdr:colOff>266700</xdr:colOff>
      <xdr:row>17</xdr:row>
      <xdr:rowOff>142875</xdr:rowOff>
    </xdr:to>
    <xdr:graphicFrame macro="">
      <xdr:nvGraphicFramePr>
        <xdr:cNvPr id="27" name="Grá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35</xdr:row>
      <xdr:rowOff>0</xdr:rowOff>
    </xdr:from>
    <xdr:to>
      <xdr:col>17</xdr:col>
      <xdr:colOff>19050</xdr:colOff>
      <xdr:row>48</xdr:row>
      <xdr:rowOff>142875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51</xdr:row>
      <xdr:rowOff>0</xdr:rowOff>
    </xdr:from>
    <xdr:to>
      <xdr:col>17</xdr:col>
      <xdr:colOff>19050</xdr:colOff>
      <xdr:row>64</xdr:row>
      <xdr:rowOff>142875</xdr:rowOff>
    </xdr:to>
    <xdr:graphicFrame macro="">
      <xdr:nvGraphicFramePr>
        <xdr:cNvPr id="31" name="Gráfico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67</xdr:row>
      <xdr:rowOff>0</xdr:rowOff>
    </xdr:from>
    <xdr:to>
      <xdr:col>17</xdr:col>
      <xdr:colOff>19050</xdr:colOff>
      <xdr:row>80</xdr:row>
      <xdr:rowOff>142875</xdr:rowOff>
    </xdr:to>
    <xdr:graphicFrame macro="">
      <xdr:nvGraphicFramePr>
        <xdr:cNvPr id="33" name="Gráfico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83</xdr:row>
      <xdr:rowOff>0</xdr:rowOff>
    </xdr:from>
    <xdr:to>
      <xdr:col>17</xdr:col>
      <xdr:colOff>19050</xdr:colOff>
      <xdr:row>96</xdr:row>
      <xdr:rowOff>142875</xdr:rowOff>
    </xdr:to>
    <xdr:graphicFrame macro="">
      <xdr:nvGraphicFramePr>
        <xdr:cNvPr id="35" name="Gráfico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99</xdr:row>
      <xdr:rowOff>0</xdr:rowOff>
    </xdr:from>
    <xdr:to>
      <xdr:col>17</xdr:col>
      <xdr:colOff>19050</xdr:colOff>
      <xdr:row>112</xdr:row>
      <xdr:rowOff>142875</xdr:rowOff>
    </xdr:to>
    <xdr:graphicFrame macro="">
      <xdr:nvGraphicFramePr>
        <xdr:cNvPr id="38" name="Gráfico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115</xdr:row>
      <xdr:rowOff>0</xdr:rowOff>
    </xdr:from>
    <xdr:to>
      <xdr:col>17</xdr:col>
      <xdr:colOff>19050</xdr:colOff>
      <xdr:row>128</xdr:row>
      <xdr:rowOff>142875</xdr:rowOff>
    </xdr:to>
    <xdr:graphicFrame macro="">
      <xdr:nvGraphicFramePr>
        <xdr:cNvPr id="40" name="Gráfico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131</xdr:row>
      <xdr:rowOff>0</xdr:rowOff>
    </xdr:from>
    <xdr:to>
      <xdr:col>17</xdr:col>
      <xdr:colOff>19050</xdr:colOff>
      <xdr:row>144</xdr:row>
      <xdr:rowOff>142875</xdr:rowOff>
    </xdr:to>
    <xdr:graphicFrame macro="">
      <xdr:nvGraphicFramePr>
        <xdr:cNvPr id="42" name="Gráfico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63</xdr:row>
      <xdr:rowOff>190500</xdr:rowOff>
    </xdr:from>
    <xdr:to>
      <xdr:col>18</xdr:col>
      <xdr:colOff>9525</xdr:colOff>
      <xdr:row>78</xdr:row>
      <xdr:rowOff>47625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80</xdr:row>
      <xdr:rowOff>0</xdr:rowOff>
    </xdr:from>
    <xdr:to>
      <xdr:col>18</xdr:col>
      <xdr:colOff>38100</xdr:colOff>
      <xdr:row>93</xdr:row>
      <xdr:rowOff>142875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18</xdr:col>
      <xdr:colOff>38100</xdr:colOff>
      <xdr:row>108</xdr:row>
      <xdr:rowOff>142875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111</xdr:row>
      <xdr:rowOff>0</xdr:rowOff>
    </xdr:from>
    <xdr:to>
      <xdr:col>18</xdr:col>
      <xdr:colOff>38100</xdr:colOff>
      <xdr:row>124</xdr:row>
      <xdr:rowOff>142875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127</xdr:row>
      <xdr:rowOff>0</xdr:rowOff>
    </xdr:from>
    <xdr:to>
      <xdr:col>18</xdr:col>
      <xdr:colOff>38100</xdr:colOff>
      <xdr:row>140</xdr:row>
      <xdr:rowOff>142875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143</xdr:row>
      <xdr:rowOff>0</xdr:rowOff>
    </xdr:from>
    <xdr:to>
      <xdr:col>18</xdr:col>
      <xdr:colOff>38100</xdr:colOff>
      <xdr:row>156</xdr:row>
      <xdr:rowOff>142875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159</xdr:row>
      <xdr:rowOff>0</xdr:rowOff>
    </xdr:from>
    <xdr:to>
      <xdr:col>18</xdr:col>
      <xdr:colOff>38100</xdr:colOff>
      <xdr:row>172</xdr:row>
      <xdr:rowOff>142875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175</xdr:row>
      <xdr:rowOff>0</xdr:rowOff>
    </xdr:from>
    <xdr:to>
      <xdr:col>18</xdr:col>
      <xdr:colOff>38100</xdr:colOff>
      <xdr:row>188</xdr:row>
      <xdr:rowOff>142875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191</xdr:row>
      <xdr:rowOff>0</xdr:rowOff>
    </xdr:from>
    <xdr:to>
      <xdr:col>18</xdr:col>
      <xdr:colOff>38100</xdr:colOff>
      <xdr:row>204</xdr:row>
      <xdr:rowOff>142875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0.14007</cdr:x>
      <cdr:y>0.60764</cdr:y>
    </cdr:from>
    <cdr:to>
      <cdr:x>0.9805</cdr:x>
      <cdr:y>0.60764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52475" y="1666875"/>
          <a:ext cx="45148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0.12589</cdr:x>
      <cdr:y>0.53125</cdr:y>
    </cdr:from>
    <cdr:to>
      <cdr:x>0.99114</cdr:x>
      <cdr:y>0.53125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76275" y="1457325"/>
          <a:ext cx="4648219" cy="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0.12943</cdr:x>
      <cdr:y>0.70833</cdr:y>
    </cdr:from>
    <cdr:to>
      <cdr:x>0.96986</cdr:x>
      <cdr:y>0.70833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95320" y="1943103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0.1312</cdr:x>
      <cdr:y>0.65625</cdr:y>
    </cdr:from>
    <cdr:to>
      <cdr:x>0.97163</cdr:x>
      <cdr:y>0.65625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04836" y="1800216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0.13652</cdr:x>
      <cdr:y>0.17361</cdr:y>
    </cdr:from>
    <cdr:to>
      <cdr:x>0.97695</cdr:x>
      <cdr:y>0.17361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33395" y="476250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0.1312</cdr:x>
      <cdr:y>0.26042</cdr:y>
    </cdr:from>
    <cdr:to>
      <cdr:x>0.97163</cdr:x>
      <cdr:y>0.26042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04824" y="714372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0.1117</cdr:x>
      <cdr:y>0.37153</cdr:y>
    </cdr:from>
    <cdr:to>
      <cdr:x>0.98936</cdr:x>
      <cdr:y>0.375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600045" y="1019175"/>
          <a:ext cx="4714905" cy="9534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SMM%20principal/Working%20files/Academia/Tesis%2018-06-19/Z%20Base%20de%20datos/XPIBD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y notas"/>
      <sheetName val="RESPIBD"/>
      <sheetName val="3449"/>
      <sheetName val="5016"/>
      <sheetName val="3416"/>
      <sheetName val="PIBR60-16"/>
      <sheetName val="Inversión"/>
      <sheetName val="INVEXT"/>
      <sheetName val="A X T"/>
      <sheetName val="A-I"/>
      <sheetName val="XPIBD"/>
    </sheetNames>
    <definedNames>
      <definedName name="OnShow" refersTo="#¡REF!"/>
    </definedNames>
    <sheetDataSet>
      <sheetData sheetId="0"/>
      <sheetData sheetId="1">
        <row r="19">
          <cell r="B19">
            <v>4151.2999797447837</v>
          </cell>
        </row>
      </sheetData>
      <sheetData sheetId="2"/>
      <sheetData sheetId="3"/>
      <sheetData sheetId="4"/>
      <sheetData sheetId="5"/>
      <sheetData sheetId="6"/>
      <sheetData sheetId="7">
        <row r="5">
          <cell r="B5" t="str">
            <v>-</v>
          </cell>
        </row>
      </sheetData>
      <sheetData sheetId="8"/>
      <sheetData sheetId="9">
        <row r="19">
          <cell r="V19">
            <v>1934</v>
          </cell>
        </row>
      </sheetData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U616"/>
  <sheetViews>
    <sheetView workbookViewId="0">
      <selection activeCell="T176" sqref="T176"/>
    </sheetView>
  </sheetViews>
  <sheetFormatPr baseColWidth="10" defaultColWidth="10.85546875" defaultRowHeight="15" x14ac:dyDescent="0.25"/>
  <cols>
    <col min="1" max="1" width="10.85546875" style="13"/>
    <col min="2" max="2" width="16.28515625" style="13" customWidth="1"/>
    <col min="3" max="3" width="14.42578125" style="13" customWidth="1"/>
    <col min="4" max="4" width="11.5703125" style="13" bestFit="1" customWidth="1"/>
    <col min="5" max="5" width="10.7109375" style="13" customWidth="1"/>
    <col min="6" max="6" width="7.42578125" style="13" customWidth="1"/>
    <col min="7" max="7" width="8.28515625" style="13" customWidth="1"/>
    <col min="8" max="19" width="7" style="13" bestFit="1" customWidth="1"/>
    <col min="20" max="20" width="10.85546875" style="13"/>
    <col min="21" max="21" width="8.42578125" style="13" customWidth="1"/>
    <col min="22" max="33" width="7" style="13" bestFit="1" customWidth="1"/>
    <col min="34" max="16384" width="10.85546875" style="13"/>
  </cols>
  <sheetData>
    <row r="1" spans="1:619" ht="17.25" customHeight="1" x14ac:dyDescent="0.25">
      <c r="A1" s="125" t="s">
        <v>4</v>
      </c>
      <c r="B1" s="125" t="s">
        <v>6</v>
      </c>
      <c r="C1" s="125" t="s">
        <v>7</v>
      </c>
      <c r="D1" s="125" t="s">
        <v>9</v>
      </c>
      <c r="E1" s="125" t="s">
        <v>10</v>
      </c>
    </row>
    <row r="2" spans="1:619" ht="15" customHeight="1" x14ac:dyDescent="0.25">
      <c r="A2" s="126"/>
      <c r="B2" s="126"/>
      <c r="C2" s="126"/>
      <c r="D2" s="126"/>
      <c r="E2" s="126"/>
    </row>
    <row r="3" spans="1:619" ht="15.75" x14ac:dyDescent="0.25">
      <c r="A3" s="127"/>
      <c r="B3" s="127"/>
      <c r="C3" s="127"/>
      <c r="D3" s="127"/>
      <c r="E3" s="127"/>
      <c r="G3" s="64" t="s">
        <v>37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64" t="s">
        <v>37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</row>
    <row r="4" spans="1:619" x14ac:dyDescent="0.25">
      <c r="B4" s="13" t="s">
        <v>59</v>
      </c>
      <c r="G4" s="70" t="s">
        <v>34</v>
      </c>
      <c r="H4" s="70" t="s">
        <v>22</v>
      </c>
      <c r="I4" s="70" t="s">
        <v>23</v>
      </c>
      <c r="J4" s="70" t="s">
        <v>24</v>
      </c>
      <c r="K4" s="70" t="s">
        <v>25</v>
      </c>
      <c r="L4" s="70" t="s">
        <v>26</v>
      </c>
      <c r="M4" s="70" t="s">
        <v>27</v>
      </c>
      <c r="N4" s="70" t="s">
        <v>28</v>
      </c>
      <c r="O4" s="70" t="s">
        <v>29</v>
      </c>
      <c r="P4" s="70" t="s">
        <v>30</v>
      </c>
      <c r="Q4" s="70" t="s">
        <v>31</v>
      </c>
      <c r="R4" s="70" t="s">
        <v>32</v>
      </c>
      <c r="S4" s="70" t="s">
        <v>33</v>
      </c>
      <c r="T4" s="27"/>
      <c r="U4" s="70" t="s">
        <v>34</v>
      </c>
      <c r="V4" s="70" t="s">
        <v>22</v>
      </c>
      <c r="W4" s="70" t="s">
        <v>23</v>
      </c>
      <c r="X4" s="70" t="s">
        <v>24</v>
      </c>
      <c r="Y4" s="70" t="s">
        <v>25</v>
      </c>
      <c r="Z4" s="70" t="s">
        <v>26</v>
      </c>
      <c r="AA4" s="70" t="s">
        <v>27</v>
      </c>
      <c r="AB4" s="70" t="s">
        <v>28</v>
      </c>
      <c r="AC4" s="70" t="s">
        <v>29</v>
      </c>
      <c r="AD4" s="70" t="s">
        <v>30</v>
      </c>
      <c r="AE4" s="70" t="s">
        <v>31</v>
      </c>
      <c r="AF4" s="70" t="s">
        <v>32</v>
      </c>
      <c r="AG4" s="70" t="s">
        <v>33</v>
      </c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  <c r="IW4" s="65"/>
      <c r="IX4" s="65"/>
      <c r="IY4" s="65"/>
      <c r="IZ4" s="65"/>
      <c r="JA4" s="65"/>
      <c r="JB4" s="65"/>
      <c r="JC4" s="65"/>
      <c r="JD4" s="65"/>
      <c r="JE4" s="65"/>
      <c r="JF4" s="65"/>
      <c r="JG4" s="65"/>
      <c r="JH4" s="65"/>
      <c r="JI4" s="65"/>
      <c r="JJ4" s="65"/>
      <c r="JK4" s="65"/>
      <c r="JL4" s="65"/>
      <c r="JM4" s="65"/>
      <c r="JN4" s="65"/>
      <c r="JO4" s="65"/>
      <c r="JP4" s="65"/>
      <c r="JQ4" s="65"/>
      <c r="JR4" s="65"/>
      <c r="JS4" s="65"/>
      <c r="JT4" s="65"/>
      <c r="JU4" s="65"/>
      <c r="JV4" s="65"/>
      <c r="JW4" s="65"/>
      <c r="JX4" s="65"/>
      <c r="JY4" s="65"/>
      <c r="JZ4" s="65"/>
      <c r="KA4" s="65"/>
      <c r="KB4" s="65"/>
      <c r="KC4" s="65"/>
      <c r="KD4" s="65"/>
      <c r="KE4" s="65"/>
      <c r="KF4" s="65"/>
      <c r="KG4" s="65"/>
      <c r="KH4" s="65"/>
      <c r="KI4" s="65"/>
      <c r="KJ4" s="65"/>
      <c r="KK4" s="65"/>
      <c r="KL4" s="65"/>
      <c r="KM4" s="65"/>
      <c r="KN4" s="65"/>
      <c r="KO4" s="65"/>
      <c r="KP4" s="65"/>
      <c r="KQ4" s="65"/>
      <c r="KR4" s="65"/>
      <c r="KS4" s="65"/>
      <c r="KT4" s="65"/>
      <c r="KU4" s="65"/>
      <c r="KV4" s="65"/>
      <c r="KW4" s="65"/>
      <c r="KX4" s="65"/>
      <c r="KY4" s="65"/>
      <c r="KZ4" s="65"/>
      <c r="LA4" s="65"/>
      <c r="LB4" s="65"/>
      <c r="LC4" s="65"/>
      <c r="LD4" s="65"/>
      <c r="LE4" s="65"/>
      <c r="LF4" s="65"/>
      <c r="LG4" s="65"/>
      <c r="LH4" s="65"/>
      <c r="LI4" s="65"/>
      <c r="LJ4" s="65"/>
      <c r="LK4" s="65"/>
      <c r="LL4" s="65"/>
      <c r="LM4" s="65"/>
      <c r="LN4" s="65"/>
      <c r="LO4" s="65"/>
      <c r="LP4" s="65"/>
      <c r="LQ4" s="65"/>
      <c r="LR4" s="65"/>
      <c r="LS4" s="65"/>
      <c r="LT4" s="65"/>
      <c r="LU4" s="65"/>
      <c r="LV4" s="65"/>
      <c r="LW4" s="65"/>
      <c r="LX4" s="65"/>
      <c r="LY4" s="65"/>
      <c r="LZ4" s="65"/>
      <c r="MA4" s="65"/>
      <c r="MB4" s="65"/>
      <c r="MC4" s="65"/>
      <c r="MD4" s="65"/>
      <c r="ME4" s="65"/>
      <c r="MF4" s="65"/>
      <c r="MG4" s="65"/>
      <c r="MH4" s="65"/>
      <c r="MI4" s="65"/>
      <c r="MJ4" s="65"/>
      <c r="MK4" s="65"/>
      <c r="ML4" s="65"/>
      <c r="MM4" s="65"/>
      <c r="MN4" s="65"/>
      <c r="MO4" s="65"/>
      <c r="MP4" s="65"/>
      <c r="MQ4" s="65"/>
      <c r="MR4" s="65"/>
      <c r="MS4" s="65"/>
      <c r="MT4" s="65"/>
      <c r="MU4" s="65"/>
      <c r="MV4" s="65"/>
      <c r="MW4" s="65"/>
      <c r="MX4" s="65"/>
      <c r="MY4" s="65"/>
      <c r="MZ4" s="65"/>
      <c r="NA4" s="65"/>
      <c r="NB4" s="65"/>
      <c r="NC4" s="65"/>
      <c r="ND4" s="65"/>
      <c r="NE4" s="65"/>
      <c r="NF4" s="65"/>
      <c r="NG4" s="65"/>
      <c r="NH4" s="65"/>
      <c r="NI4" s="65"/>
      <c r="NJ4" s="65"/>
      <c r="NK4" s="65"/>
      <c r="NL4" s="65"/>
      <c r="NM4" s="65"/>
      <c r="NN4" s="65"/>
      <c r="NO4" s="65"/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5"/>
      <c r="OC4" s="65"/>
      <c r="OD4" s="65"/>
      <c r="OE4" s="65"/>
      <c r="OF4" s="65"/>
      <c r="OG4" s="65"/>
      <c r="OH4" s="65"/>
      <c r="OI4" s="65"/>
      <c r="OJ4" s="65"/>
      <c r="OK4" s="65"/>
      <c r="OL4" s="65"/>
      <c r="OM4" s="65"/>
      <c r="ON4" s="65"/>
      <c r="OO4" s="65"/>
      <c r="OP4" s="65"/>
      <c r="OQ4" s="65"/>
      <c r="OR4" s="65"/>
      <c r="OS4" s="65"/>
      <c r="OT4" s="65"/>
      <c r="OU4" s="65"/>
      <c r="OV4" s="65"/>
      <c r="OW4" s="65"/>
      <c r="OX4" s="65"/>
      <c r="OY4" s="65"/>
      <c r="OZ4" s="65"/>
      <c r="PA4" s="65"/>
      <c r="PB4" s="65"/>
      <c r="PC4" s="65"/>
      <c r="PD4" s="65"/>
      <c r="PE4" s="65"/>
      <c r="PF4" s="65"/>
      <c r="PG4" s="65"/>
      <c r="PH4" s="65"/>
      <c r="PI4" s="65"/>
      <c r="PJ4" s="65"/>
      <c r="PK4" s="65"/>
      <c r="PL4" s="65"/>
      <c r="PM4" s="65"/>
      <c r="PN4" s="65"/>
      <c r="PO4" s="65"/>
      <c r="PP4" s="65"/>
      <c r="PQ4" s="65"/>
      <c r="PR4" s="65"/>
      <c r="PS4" s="65"/>
      <c r="PT4" s="65"/>
      <c r="PU4" s="65"/>
      <c r="PV4" s="65"/>
      <c r="PW4" s="65"/>
      <c r="PX4" s="65"/>
      <c r="PY4" s="65"/>
      <c r="PZ4" s="65"/>
      <c r="QA4" s="65"/>
      <c r="QB4" s="65"/>
      <c r="QC4" s="65"/>
      <c r="QD4" s="65"/>
      <c r="QE4" s="65"/>
      <c r="QF4" s="65"/>
      <c r="QG4" s="65"/>
      <c r="QH4" s="65"/>
      <c r="QI4" s="65"/>
      <c r="QJ4" s="65"/>
      <c r="QK4" s="65"/>
      <c r="QL4" s="65"/>
      <c r="QM4" s="65"/>
      <c r="QN4" s="65"/>
      <c r="QO4" s="65"/>
      <c r="QP4" s="65"/>
      <c r="QQ4" s="65"/>
      <c r="QR4" s="65"/>
      <c r="QS4" s="65"/>
      <c r="QT4" s="65"/>
      <c r="QU4" s="65"/>
      <c r="QV4" s="65"/>
      <c r="QW4" s="65"/>
      <c r="QX4" s="65"/>
      <c r="QY4" s="65"/>
      <c r="QZ4" s="65"/>
      <c r="RA4" s="65"/>
      <c r="RB4" s="65"/>
      <c r="RC4" s="65"/>
      <c r="RD4" s="65"/>
      <c r="RE4" s="65"/>
      <c r="RF4" s="65"/>
      <c r="RG4" s="65"/>
      <c r="RH4" s="65"/>
      <c r="RI4" s="65"/>
      <c r="RJ4" s="65"/>
      <c r="RK4" s="65"/>
      <c r="RL4" s="65"/>
      <c r="RM4" s="65"/>
      <c r="RN4" s="65"/>
      <c r="RO4" s="65"/>
      <c r="RP4" s="65"/>
      <c r="RQ4" s="65"/>
      <c r="RR4" s="65"/>
      <c r="RS4" s="65"/>
      <c r="RT4" s="65"/>
      <c r="RU4" s="65"/>
      <c r="RV4" s="65"/>
      <c r="RW4" s="65"/>
      <c r="RX4" s="65"/>
      <c r="RY4" s="65"/>
      <c r="RZ4" s="65"/>
      <c r="SA4" s="65"/>
      <c r="SB4" s="65"/>
      <c r="SC4" s="65"/>
      <c r="SD4" s="65"/>
      <c r="SE4" s="65"/>
      <c r="SF4" s="65"/>
      <c r="SG4" s="65"/>
      <c r="SH4" s="65"/>
      <c r="SI4" s="65"/>
      <c r="SJ4" s="65"/>
      <c r="SK4" s="65"/>
      <c r="SL4" s="65"/>
      <c r="SM4" s="65"/>
      <c r="SN4" s="65"/>
      <c r="SO4" s="65"/>
      <c r="SP4" s="65"/>
      <c r="SQ4" s="65"/>
      <c r="SR4" s="65"/>
      <c r="SS4" s="65"/>
      <c r="ST4" s="65"/>
      <c r="SU4" s="65"/>
      <c r="SV4" s="65"/>
      <c r="SW4" s="65"/>
      <c r="SX4" s="65"/>
      <c r="SY4" s="65"/>
      <c r="SZ4" s="65"/>
      <c r="TA4" s="65"/>
      <c r="TB4" s="65"/>
      <c r="TC4" s="65"/>
      <c r="TD4" s="65"/>
      <c r="TE4" s="65"/>
      <c r="TF4" s="65"/>
      <c r="TG4" s="65"/>
      <c r="TH4" s="65"/>
      <c r="TI4" s="65"/>
      <c r="TJ4" s="65"/>
      <c r="TK4" s="65"/>
      <c r="TL4" s="65"/>
      <c r="TM4" s="65"/>
      <c r="TN4" s="65"/>
      <c r="TO4" s="65"/>
      <c r="TP4" s="65"/>
      <c r="TQ4" s="65"/>
      <c r="TR4" s="65"/>
      <c r="TS4" s="65"/>
      <c r="TT4" s="65"/>
      <c r="TU4" s="65"/>
      <c r="TV4" s="65"/>
      <c r="TW4" s="65"/>
      <c r="TX4" s="65"/>
      <c r="TY4" s="65"/>
      <c r="TZ4" s="65"/>
      <c r="UA4" s="65"/>
      <c r="UB4" s="65"/>
      <c r="UC4" s="65"/>
      <c r="UD4" s="65"/>
      <c r="UE4" s="65"/>
      <c r="UF4" s="65"/>
      <c r="UG4" s="65"/>
      <c r="UH4" s="65"/>
      <c r="UI4" s="65"/>
      <c r="UJ4" s="65"/>
      <c r="UK4" s="65"/>
      <c r="UL4" s="65"/>
      <c r="UM4" s="65"/>
      <c r="UN4" s="65"/>
      <c r="UO4" s="65"/>
      <c r="UP4" s="65"/>
      <c r="UQ4" s="65"/>
      <c r="UR4" s="65"/>
      <c r="US4" s="65"/>
      <c r="UT4" s="65"/>
      <c r="UU4" s="65"/>
      <c r="UV4" s="65"/>
      <c r="UW4" s="65"/>
      <c r="UX4" s="65"/>
      <c r="UY4" s="65"/>
      <c r="UZ4" s="65"/>
      <c r="VA4" s="65"/>
      <c r="VB4" s="65"/>
      <c r="VC4" s="65"/>
      <c r="VD4" s="65"/>
      <c r="VE4" s="65"/>
      <c r="VF4" s="65"/>
      <c r="VG4" s="65"/>
      <c r="VH4" s="65"/>
      <c r="VI4" s="65"/>
      <c r="VJ4" s="65"/>
      <c r="VK4" s="65"/>
      <c r="VL4" s="65"/>
      <c r="VM4" s="65"/>
      <c r="VN4" s="65"/>
      <c r="VO4" s="65"/>
      <c r="VP4" s="65"/>
      <c r="VQ4" s="65"/>
      <c r="VR4" s="65"/>
      <c r="VS4" s="65"/>
      <c r="VT4" s="65"/>
      <c r="VU4" s="65"/>
      <c r="VV4" s="65"/>
      <c r="VW4" s="65"/>
      <c r="VX4" s="65"/>
      <c r="VY4" s="65"/>
      <c r="VZ4" s="65"/>
      <c r="WA4" s="65"/>
      <c r="WB4" s="65"/>
      <c r="WC4" s="65"/>
      <c r="WD4" s="65"/>
      <c r="WE4" s="65"/>
      <c r="WF4" s="65"/>
      <c r="WG4" s="65"/>
      <c r="WH4" s="65"/>
      <c r="WI4" s="65"/>
      <c r="WJ4" s="65"/>
      <c r="WK4" s="65"/>
      <c r="WL4" s="65"/>
      <c r="WM4" s="65"/>
      <c r="WN4" s="65"/>
      <c r="WO4" s="65"/>
      <c r="WP4" s="65"/>
      <c r="WQ4" s="65"/>
      <c r="WR4" s="65"/>
      <c r="WS4" s="65"/>
      <c r="WT4" s="65"/>
      <c r="WU4" s="65"/>
    </row>
    <row r="5" spans="1:619" ht="15.75" x14ac:dyDescent="0.25">
      <c r="A5" s="19">
        <v>11689</v>
      </c>
      <c r="B5" s="27">
        <v>20.250875016450205</v>
      </c>
      <c r="C5" s="20" t="s">
        <v>5</v>
      </c>
      <c r="D5" s="31">
        <v>42.426089606827183</v>
      </c>
      <c r="E5" s="20" t="s">
        <v>5</v>
      </c>
      <c r="G5" s="68">
        <v>1932</v>
      </c>
      <c r="H5" s="14">
        <v>20.250875016450205</v>
      </c>
      <c r="I5" s="14">
        <v>19.894703847819173</v>
      </c>
      <c r="J5" s="14">
        <v>19.538532679188137</v>
      </c>
      <c r="K5" s="14">
        <v>19.742059061263014</v>
      </c>
      <c r="L5" s="14">
        <v>20.479842196284441</v>
      </c>
      <c r="M5" s="14">
        <v>22.616869208070646</v>
      </c>
      <c r="N5" s="14">
        <v>23.380093140851436</v>
      </c>
      <c r="O5" s="14">
        <v>22.61686920807065</v>
      </c>
      <c r="P5" s="14">
        <v>22.00629006184602</v>
      </c>
      <c r="Q5" s="14">
        <v>22.311579634958335</v>
      </c>
      <c r="R5" s="14">
        <v>22.591428410311288</v>
      </c>
      <c r="S5" s="14">
        <v>22.922158781182961</v>
      </c>
      <c r="T5" s="27"/>
      <c r="U5" s="68">
        <v>1959</v>
      </c>
      <c r="V5" s="71">
        <v>181.81658982582721</v>
      </c>
      <c r="W5" s="71">
        <v>181.67822103600543</v>
      </c>
      <c r="X5" s="71">
        <v>182.64680256475793</v>
      </c>
      <c r="Y5" s="71">
        <v>182.64680256475793</v>
      </c>
      <c r="Z5" s="71">
        <v>180.98637708689651</v>
      </c>
      <c r="AA5" s="71">
        <v>181.12474587671829</v>
      </c>
      <c r="AB5" s="71">
        <v>180.98637708689651</v>
      </c>
      <c r="AC5" s="71">
        <v>181.53985224618364</v>
      </c>
      <c r="AD5" s="71">
        <v>178.63410765992614</v>
      </c>
      <c r="AE5" s="71">
        <v>180.15616434796576</v>
      </c>
      <c r="AF5" s="71">
        <v>181.53985224618361</v>
      </c>
      <c r="AG5" s="71">
        <v>182.09332740547077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  <c r="IW5" s="65"/>
      <c r="IX5" s="65"/>
      <c r="IY5" s="65"/>
      <c r="IZ5" s="65"/>
      <c r="JA5" s="65"/>
      <c r="JB5" s="65"/>
      <c r="JC5" s="65"/>
      <c r="JD5" s="65"/>
      <c r="JE5" s="65"/>
      <c r="JF5" s="65"/>
      <c r="JG5" s="65"/>
      <c r="JH5" s="65"/>
      <c r="JI5" s="65"/>
      <c r="JJ5" s="65"/>
      <c r="JK5" s="65"/>
      <c r="JL5" s="65"/>
      <c r="JM5" s="65"/>
      <c r="JN5" s="65"/>
      <c r="JO5" s="65"/>
      <c r="JP5" s="65"/>
      <c r="JQ5" s="65"/>
      <c r="JR5" s="65"/>
      <c r="JS5" s="65"/>
      <c r="JT5" s="65"/>
      <c r="JU5" s="65"/>
      <c r="JV5" s="65"/>
      <c r="JW5" s="65"/>
      <c r="JX5" s="65"/>
      <c r="JY5" s="65"/>
      <c r="JZ5" s="65"/>
      <c r="KA5" s="65"/>
      <c r="KB5" s="65"/>
      <c r="KC5" s="65"/>
      <c r="KD5" s="65"/>
      <c r="KE5" s="65"/>
      <c r="KF5" s="65"/>
      <c r="KG5" s="65"/>
      <c r="KH5" s="65"/>
      <c r="KI5" s="65"/>
      <c r="KJ5" s="65"/>
      <c r="KK5" s="65"/>
      <c r="KL5" s="65"/>
      <c r="KM5" s="65"/>
      <c r="KN5" s="65"/>
      <c r="KO5" s="65"/>
      <c r="KP5" s="65"/>
      <c r="KQ5" s="65"/>
      <c r="KR5" s="65"/>
      <c r="KS5" s="65"/>
      <c r="KT5" s="65"/>
      <c r="KU5" s="65"/>
      <c r="KV5" s="65"/>
      <c r="KW5" s="65"/>
      <c r="KX5" s="65"/>
      <c r="KY5" s="65"/>
      <c r="KZ5" s="65"/>
      <c r="LA5" s="65"/>
      <c r="LB5" s="65"/>
      <c r="LC5" s="65"/>
      <c r="LD5" s="65"/>
      <c r="LE5" s="65"/>
      <c r="LF5" s="65"/>
      <c r="LG5" s="65"/>
      <c r="LH5" s="65"/>
      <c r="LI5" s="65"/>
      <c r="LJ5" s="65"/>
      <c r="LK5" s="65"/>
      <c r="LL5" s="65"/>
      <c r="LM5" s="65"/>
      <c r="LN5" s="65"/>
      <c r="LO5" s="65"/>
      <c r="LP5" s="65"/>
      <c r="LQ5" s="65"/>
      <c r="LR5" s="65"/>
      <c r="LS5" s="65"/>
      <c r="LT5" s="65"/>
      <c r="LU5" s="65"/>
      <c r="LV5" s="65"/>
      <c r="LW5" s="65"/>
      <c r="LX5" s="65"/>
      <c r="LY5" s="65"/>
      <c r="LZ5" s="65"/>
      <c r="MA5" s="65"/>
      <c r="MB5" s="65"/>
      <c r="MC5" s="65"/>
      <c r="MD5" s="65"/>
      <c r="ME5" s="65"/>
      <c r="MF5" s="65"/>
      <c r="MG5" s="65"/>
      <c r="MH5" s="65"/>
      <c r="MI5" s="65"/>
      <c r="MJ5" s="65"/>
      <c r="MK5" s="65"/>
      <c r="ML5" s="65"/>
      <c r="MM5" s="65"/>
      <c r="MN5" s="65"/>
      <c r="MO5" s="65"/>
      <c r="MP5" s="65"/>
      <c r="MQ5" s="65"/>
      <c r="MR5" s="65"/>
      <c r="MS5" s="65"/>
      <c r="MT5" s="65"/>
      <c r="MU5" s="65"/>
      <c r="MV5" s="65"/>
      <c r="MW5" s="65"/>
      <c r="MX5" s="65"/>
      <c r="MY5" s="65"/>
      <c r="MZ5" s="65"/>
      <c r="NA5" s="65"/>
      <c r="NB5" s="65"/>
      <c r="NC5" s="65"/>
      <c r="ND5" s="65"/>
      <c r="NE5" s="65"/>
      <c r="NF5" s="65"/>
      <c r="NG5" s="65"/>
      <c r="NH5" s="65"/>
      <c r="NI5" s="65"/>
      <c r="NJ5" s="65"/>
      <c r="NK5" s="65"/>
      <c r="NL5" s="65"/>
      <c r="NM5" s="65"/>
      <c r="NN5" s="65"/>
      <c r="NO5" s="65"/>
      <c r="NP5" s="65"/>
      <c r="NQ5" s="65"/>
      <c r="NR5" s="65"/>
      <c r="NS5" s="65"/>
      <c r="NT5" s="65"/>
      <c r="NU5" s="65"/>
      <c r="NV5" s="65"/>
      <c r="NW5" s="65"/>
      <c r="NX5" s="65"/>
      <c r="NY5" s="65"/>
      <c r="NZ5" s="65"/>
      <c r="OA5" s="65"/>
      <c r="OB5" s="65"/>
      <c r="OC5" s="65"/>
      <c r="OD5" s="65"/>
      <c r="OE5" s="65"/>
      <c r="OF5" s="65"/>
      <c r="OG5" s="65"/>
      <c r="OH5" s="65"/>
      <c r="OI5" s="65"/>
      <c r="OJ5" s="65"/>
      <c r="OK5" s="65"/>
      <c r="OL5" s="65"/>
      <c r="OM5" s="65"/>
      <c r="ON5" s="65"/>
      <c r="OO5" s="65"/>
      <c r="OP5" s="65"/>
      <c r="OQ5" s="65"/>
      <c r="OR5" s="65"/>
      <c r="OS5" s="65"/>
      <c r="OT5" s="65"/>
      <c r="OU5" s="65"/>
      <c r="OV5" s="65"/>
      <c r="OW5" s="65"/>
      <c r="OX5" s="65"/>
      <c r="OY5" s="65"/>
      <c r="OZ5" s="65"/>
      <c r="PA5" s="65"/>
      <c r="PB5" s="65"/>
      <c r="PC5" s="65"/>
      <c r="PD5" s="65"/>
      <c r="PE5" s="65"/>
      <c r="PF5" s="65"/>
      <c r="PG5" s="65"/>
      <c r="PH5" s="65"/>
      <c r="PI5" s="65"/>
      <c r="PJ5" s="65"/>
      <c r="PK5" s="65"/>
      <c r="PL5" s="65"/>
      <c r="PM5" s="65"/>
      <c r="PN5" s="65"/>
      <c r="PO5" s="65"/>
      <c r="PP5" s="65"/>
      <c r="PQ5" s="65"/>
      <c r="PR5" s="65"/>
      <c r="PS5" s="65"/>
      <c r="PT5" s="65"/>
      <c r="PU5" s="65"/>
      <c r="PV5" s="65"/>
      <c r="PW5" s="65"/>
      <c r="PX5" s="65"/>
      <c r="PY5" s="65"/>
      <c r="PZ5" s="65"/>
      <c r="QA5" s="65"/>
      <c r="QB5" s="65"/>
      <c r="QC5" s="65"/>
      <c r="QD5" s="65"/>
      <c r="QE5" s="65"/>
      <c r="QF5" s="65"/>
      <c r="QG5" s="65"/>
      <c r="QH5" s="65"/>
      <c r="QI5" s="65"/>
      <c r="QJ5" s="65"/>
      <c r="QK5" s="65"/>
      <c r="QL5" s="65"/>
      <c r="QM5" s="65"/>
      <c r="QN5" s="65"/>
      <c r="QO5" s="65"/>
      <c r="QP5" s="65"/>
      <c r="QQ5" s="65"/>
      <c r="QR5" s="65"/>
      <c r="QS5" s="65"/>
      <c r="QT5" s="65"/>
      <c r="QU5" s="65"/>
      <c r="QV5" s="65"/>
      <c r="QW5" s="65"/>
      <c r="QX5" s="65"/>
      <c r="QY5" s="65"/>
      <c r="QZ5" s="65"/>
      <c r="RA5" s="65"/>
      <c r="RB5" s="65"/>
      <c r="RC5" s="65"/>
      <c r="RD5" s="65"/>
      <c r="RE5" s="65"/>
      <c r="RF5" s="65"/>
      <c r="RG5" s="65"/>
      <c r="RH5" s="65"/>
      <c r="RI5" s="65"/>
      <c r="RJ5" s="65"/>
      <c r="RK5" s="65"/>
      <c r="RL5" s="65"/>
      <c r="RM5" s="65"/>
      <c r="RN5" s="65"/>
      <c r="RO5" s="65"/>
      <c r="RP5" s="65"/>
      <c r="RQ5" s="65"/>
      <c r="RR5" s="65"/>
      <c r="RS5" s="65"/>
      <c r="RT5" s="65"/>
      <c r="RU5" s="65"/>
      <c r="RV5" s="65"/>
      <c r="RW5" s="65"/>
      <c r="RX5" s="65"/>
      <c r="RY5" s="65"/>
      <c r="RZ5" s="65"/>
      <c r="SA5" s="65"/>
      <c r="SB5" s="65"/>
      <c r="SC5" s="65"/>
      <c r="SD5" s="65"/>
      <c r="SE5" s="65"/>
      <c r="SF5" s="65"/>
      <c r="SG5" s="65"/>
      <c r="SH5" s="65"/>
      <c r="SI5" s="65"/>
      <c r="SJ5" s="65"/>
      <c r="SK5" s="65"/>
      <c r="SL5" s="65"/>
      <c r="SM5" s="65"/>
      <c r="SN5" s="65"/>
      <c r="SO5" s="65"/>
      <c r="SP5" s="65"/>
      <c r="SQ5" s="65"/>
      <c r="SR5" s="65"/>
      <c r="SS5" s="65"/>
      <c r="ST5" s="65"/>
      <c r="SU5" s="65"/>
      <c r="SV5" s="65"/>
      <c r="SW5" s="65"/>
      <c r="SX5" s="65"/>
      <c r="SY5" s="65"/>
      <c r="SZ5" s="65"/>
      <c r="TA5" s="65"/>
      <c r="TB5" s="65"/>
      <c r="TC5" s="65"/>
      <c r="TD5" s="65"/>
      <c r="TE5" s="65"/>
      <c r="TF5" s="65"/>
      <c r="TG5" s="65"/>
      <c r="TH5" s="65"/>
      <c r="TI5" s="65"/>
      <c r="TJ5" s="65"/>
      <c r="TK5" s="65"/>
      <c r="TL5" s="65"/>
      <c r="TM5" s="65"/>
      <c r="TN5" s="65"/>
      <c r="TO5" s="65"/>
      <c r="TP5" s="65"/>
      <c r="TQ5" s="65"/>
      <c r="TR5" s="65"/>
      <c r="TS5" s="65"/>
      <c r="TT5" s="65"/>
      <c r="TU5" s="65"/>
      <c r="TV5" s="65"/>
      <c r="TW5" s="65"/>
      <c r="TX5" s="65"/>
      <c r="TY5" s="65"/>
      <c r="TZ5" s="65"/>
      <c r="UA5" s="65"/>
      <c r="UB5" s="65"/>
      <c r="UC5" s="65"/>
      <c r="UD5" s="65"/>
      <c r="UE5" s="65"/>
      <c r="UF5" s="65"/>
      <c r="UG5" s="65"/>
      <c r="UH5" s="65"/>
      <c r="UI5" s="65"/>
      <c r="UJ5" s="65"/>
      <c r="UK5" s="65"/>
      <c r="UL5" s="65"/>
      <c r="UM5" s="65"/>
      <c r="UN5" s="65"/>
      <c r="UO5" s="65"/>
      <c r="UP5" s="65"/>
      <c r="UQ5" s="65"/>
      <c r="UR5" s="65"/>
      <c r="US5" s="65"/>
      <c r="UT5" s="65"/>
      <c r="UU5" s="65"/>
      <c r="UV5" s="65"/>
      <c r="UW5" s="65"/>
      <c r="UX5" s="65"/>
      <c r="UY5" s="65"/>
      <c r="UZ5" s="65"/>
      <c r="VA5" s="65"/>
      <c r="VB5" s="65"/>
      <c r="VC5" s="65"/>
      <c r="VD5" s="65"/>
      <c r="VE5" s="65"/>
      <c r="VF5" s="65"/>
      <c r="VG5" s="65"/>
      <c r="VH5" s="65"/>
      <c r="VI5" s="65"/>
      <c r="VJ5" s="65"/>
      <c r="VK5" s="65"/>
      <c r="VL5" s="65"/>
      <c r="VM5" s="65"/>
      <c r="VN5" s="65"/>
      <c r="VO5" s="65"/>
      <c r="VP5" s="65"/>
      <c r="VQ5" s="65"/>
      <c r="VR5" s="65"/>
      <c r="VS5" s="65"/>
      <c r="VT5" s="65"/>
      <c r="VU5" s="65"/>
      <c r="VV5" s="65"/>
      <c r="VW5" s="65"/>
      <c r="VX5" s="65"/>
      <c r="VY5" s="65"/>
      <c r="VZ5" s="65"/>
      <c r="WA5" s="65"/>
      <c r="WB5" s="65"/>
      <c r="WC5" s="65"/>
      <c r="WD5" s="65"/>
      <c r="WE5" s="65"/>
      <c r="WF5" s="65"/>
      <c r="WG5" s="65"/>
      <c r="WH5" s="65"/>
      <c r="WI5" s="65"/>
      <c r="WJ5" s="65"/>
      <c r="WK5" s="65"/>
      <c r="WL5" s="65"/>
      <c r="WM5" s="65"/>
      <c r="WN5" s="65"/>
      <c r="WO5" s="65"/>
      <c r="WP5" s="65"/>
      <c r="WQ5" s="65"/>
      <c r="WR5" s="65"/>
      <c r="WS5" s="65"/>
      <c r="WT5" s="65"/>
      <c r="WU5" s="65"/>
    </row>
    <row r="6" spans="1:619" ht="15.75" customHeight="1" x14ac:dyDescent="0.25">
      <c r="A6" s="19">
        <v>11720</v>
      </c>
      <c r="B6" s="27">
        <v>19.894703847819173</v>
      </c>
      <c r="C6" s="20" t="s">
        <v>5</v>
      </c>
      <c r="D6" s="31">
        <v>41.694605303261199</v>
      </c>
      <c r="E6" s="20" t="s">
        <v>5</v>
      </c>
      <c r="G6" s="68">
        <v>1933</v>
      </c>
      <c r="H6" s="14">
        <v>21.904526870808581</v>
      </c>
      <c r="I6" s="14">
        <v>21.980849264086665</v>
      </c>
      <c r="J6" s="14">
        <v>22.108053252883462</v>
      </c>
      <c r="K6" s="14">
        <v>22.311579634958338</v>
      </c>
      <c r="L6" s="14">
        <v>22.260698039439617</v>
      </c>
      <c r="M6" s="14">
        <v>22.744073196867451</v>
      </c>
      <c r="N6" s="14">
        <v>23.863468298279269</v>
      </c>
      <c r="O6" s="14">
        <v>23.481856331888874</v>
      </c>
      <c r="P6" s="14">
        <v>23.354652343092077</v>
      </c>
      <c r="Q6" s="14">
        <v>23.252889152054639</v>
      </c>
      <c r="R6" s="14">
        <v>23.252889152054639</v>
      </c>
      <c r="S6" s="14">
        <v>23.609060320685671</v>
      </c>
      <c r="T6" s="31"/>
      <c r="U6" s="68">
        <v>1960</v>
      </c>
      <c r="V6" s="71">
        <v>183.33864651386685</v>
      </c>
      <c r="W6" s="71">
        <v>183.4770153036886</v>
      </c>
      <c r="X6" s="71">
        <v>187.9048165779858</v>
      </c>
      <c r="Y6" s="71">
        <v>191.7791426929958</v>
      </c>
      <c r="Z6" s="71">
        <v>191.08729874388686</v>
      </c>
      <c r="AA6" s="71">
        <v>190.94892995406508</v>
      </c>
      <c r="AB6" s="71">
        <v>192.33261785228294</v>
      </c>
      <c r="AC6" s="71">
        <v>193.02446180139185</v>
      </c>
      <c r="AD6" s="71">
        <v>193.99304333014436</v>
      </c>
      <c r="AE6" s="71">
        <v>191.77914269299578</v>
      </c>
      <c r="AF6" s="71">
        <v>191.08729874388683</v>
      </c>
      <c r="AG6" s="71">
        <v>191.91751148281753</v>
      </c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7"/>
      <c r="BP6" s="67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  <c r="IU6" s="66"/>
      <c r="IV6" s="66"/>
      <c r="IW6" s="66"/>
      <c r="IX6" s="66"/>
      <c r="IY6" s="66"/>
      <c r="IZ6" s="66"/>
      <c r="JA6" s="66"/>
      <c r="JB6" s="66"/>
      <c r="JC6" s="66"/>
      <c r="JD6" s="66"/>
      <c r="JE6" s="66"/>
      <c r="JF6" s="66"/>
      <c r="JG6" s="66"/>
      <c r="JH6" s="66"/>
      <c r="JI6" s="66"/>
      <c r="JJ6" s="66"/>
      <c r="JK6" s="66"/>
      <c r="JL6" s="66"/>
      <c r="JM6" s="66"/>
      <c r="JN6" s="66"/>
      <c r="JO6" s="66"/>
      <c r="JP6" s="66"/>
      <c r="JQ6" s="66"/>
      <c r="JR6" s="66"/>
      <c r="JS6" s="66"/>
      <c r="JT6" s="66"/>
      <c r="JU6" s="66"/>
      <c r="JV6" s="66"/>
      <c r="JW6" s="66"/>
      <c r="JX6" s="66"/>
      <c r="JY6" s="66"/>
      <c r="JZ6" s="66"/>
      <c r="KA6" s="66"/>
      <c r="KB6" s="66"/>
      <c r="KC6" s="66"/>
      <c r="KD6" s="66"/>
      <c r="KE6" s="66"/>
      <c r="KF6" s="66"/>
      <c r="KG6" s="66"/>
      <c r="KH6" s="66"/>
      <c r="KI6" s="66"/>
      <c r="KJ6" s="66"/>
      <c r="KK6" s="66"/>
      <c r="KL6" s="66"/>
      <c r="KM6" s="66"/>
      <c r="KN6" s="66"/>
      <c r="KO6" s="66"/>
      <c r="KP6" s="66"/>
      <c r="KQ6" s="66"/>
      <c r="KR6" s="66"/>
      <c r="KS6" s="66"/>
      <c r="KT6" s="66"/>
      <c r="KU6" s="66"/>
      <c r="KV6" s="66"/>
      <c r="KW6" s="66"/>
      <c r="KX6" s="66"/>
      <c r="KY6" s="66"/>
      <c r="KZ6" s="66"/>
      <c r="LA6" s="66"/>
      <c r="LB6" s="66"/>
      <c r="LC6" s="66"/>
      <c r="LD6" s="66"/>
      <c r="LE6" s="66"/>
      <c r="LF6" s="66"/>
      <c r="LG6" s="66"/>
      <c r="LH6" s="66"/>
      <c r="LI6" s="66"/>
      <c r="LJ6" s="66"/>
      <c r="LK6" s="66"/>
      <c r="LL6" s="66"/>
      <c r="LM6" s="66"/>
      <c r="LN6" s="66"/>
      <c r="LO6" s="66"/>
      <c r="LP6" s="66"/>
      <c r="LQ6" s="66"/>
      <c r="LR6" s="66"/>
      <c r="LS6" s="66"/>
      <c r="LT6" s="66"/>
      <c r="LU6" s="66"/>
      <c r="LV6" s="66"/>
      <c r="LW6" s="66"/>
      <c r="LX6" s="66"/>
      <c r="LY6" s="66"/>
      <c r="LZ6" s="66"/>
      <c r="MA6" s="66"/>
      <c r="MB6" s="66"/>
      <c r="MC6" s="66"/>
      <c r="MD6" s="66"/>
      <c r="ME6" s="66"/>
      <c r="MF6" s="66"/>
      <c r="MG6" s="66"/>
      <c r="MH6" s="66"/>
      <c r="MI6" s="66"/>
      <c r="MJ6" s="66"/>
      <c r="MK6" s="66"/>
      <c r="ML6" s="66"/>
      <c r="MM6" s="66"/>
      <c r="MN6" s="66"/>
      <c r="MO6" s="66"/>
      <c r="MP6" s="66"/>
      <c r="MQ6" s="66"/>
      <c r="MR6" s="66"/>
      <c r="MS6" s="66"/>
      <c r="MT6" s="66"/>
      <c r="MU6" s="66"/>
      <c r="MV6" s="66"/>
      <c r="MW6" s="66"/>
      <c r="MX6" s="66"/>
      <c r="MY6" s="66"/>
      <c r="MZ6" s="66"/>
      <c r="NA6" s="66"/>
      <c r="NB6" s="66"/>
      <c r="NC6" s="66"/>
      <c r="ND6" s="66"/>
      <c r="NE6" s="66"/>
      <c r="NF6" s="66"/>
      <c r="NG6" s="66"/>
      <c r="NH6" s="66"/>
      <c r="NI6" s="66"/>
      <c r="NJ6" s="66"/>
      <c r="NK6" s="66"/>
      <c r="NL6" s="66"/>
      <c r="NM6" s="66"/>
      <c r="NN6" s="66"/>
      <c r="NO6" s="66"/>
      <c r="NP6" s="66"/>
      <c r="NQ6" s="66"/>
      <c r="NR6" s="66"/>
      <c r="NS6" s="66"/>
      <c r="NT6" s="66"/>
      <c r="NU6" s="66"/>
      <c r="NV6" s="66"/>
      <c r="NW6" s="66"/>
      <c r="NX6" s="66"/>
      <c r="NY6" s="66"/>
      <c r="NZ6" s="66"/>
      <c r="OA6" s="66"/>
      <c r="OB6" s="66"/>
      <c r="OC6" s="66"/>
      <c r="OD6" s="66"/>
      <c r="OE6" s="66"/>
      <c r="OF6" s="66"/>
      <c r="OG6" s="66"/>
      <c r="OH6" s="66"/>
      <c r="OI6" s="66"/>
      <c r="OJ6" s="66"/>
      <c r="OK6" s="66"/>
      <c r="OL6" s="66"/>
      <c r="OM6" s="66"/>
      <c r="ON6" s="66"/>
      <c r="OO6" s="66"/>
      <c r="OP6" s="66"/>
      <c r="OQ6" s="66"/>
      <c r="OR6" s="66"/>
      <c r="OS6" s="66"/>
      <c r="OT6" s="66"/>
      <c r="OU6" s="66"/>
      <c r="OV6" s="66"/>
      <c r="OW6" s="66"/>
      <c r="OX6" s="66"/>
      <c r="OY6" s="66"/>
      <c r="OZ6" s="66"/>
      <c r="PA6" s="66"/>
      <c r="PB6" s="66"/>
      <c r="PC6" s="66"/>
      <c r="PD6" s="66"/>
      <c r="PE6" s="66"/>
      <c r="PF6" s="66"/>
      <c r="PG6" s="66"/>
      <c r="PH6" s="66"/>
      <c r="PI6" s="66"/>
      <c r="PJ6" s="66"/>
      <c r="PK6" s="66"/>
      <c r="PL6" s="66"/>
      <c r="PM6" s="66"/>
      <c r="PN6" s="66"/>
      <c r="PO6" s="66"/>
      <c r="PP6" s="66"/>
      <c r="PQ6" s="66"/>
      <c r="PR6" s="66"/>
      <c r="PS6" s="66"/>
      <c r="PT6" s="66"/>
      <c r="PU6" s="66"/>
      <c r="PV6" s="66"/>
      <c r="PW6" s="66"/>
      <c r="PX6" s="66"/>
      <c r="PY6" s="66"/>
      <c r="PZ6" s="66"/>
      <c r="QA6" s="66"/>
      <c r="QB6" s="66"/>
      <c r="QC6" s="66"/>
      <c r="QD6" s="66"/>
      <c r="QE6" s="66"/>
      <c r="QF6" s="66"/>
      <c r="QG6" s="66"/>
      <c r="QH6" s="66"/>
      <c r="QI6" s="66"/>
      <c r="QJ6" s="66"/>
      <c r="QK6" s="66"/>
      <c r="QL6" s="66"/>
      <c r="QM6" s="66"/>
      <c r="QN6" s="66"/>
      <c r="QO6" s="66"/>
      <c r="QP6" s="66"/>
      <c r="QQ6" s="66"/>
      <c r="QR6" s="66"/>
      <c r="QS6" s="66"/>
      <c r="QT6" s="66"/>
      <c r="QU6" s="66"/>
      <c r="QV6" s="66"/>
      <c r="QW6" s="66"/>
      <c r="QX6" s="66"/>
      <c r="QY6" s="66"/>
      <c r="QZ6" s="66"/>
      <c r="RA6" s="66"/>
      <c r="RB6" s="66"/>
      <c r="RC6" s="66"/>
      <c r="RD6" s="66"/>
      <c r="RE6" s="66"/>
      <c r="RF6" s="66"/>
      <c r="RG6" s="66"/>
      <c r="RH6" s="66"/>
      <c r="RI6" s="66"/>
      <c r="RJ6" s="66"/>
      <c r="RK6" s="66"/>
      <c r="RL6" s="66"/>
      <c r="RM6" s="66"/>
      <c r="RN6" s="66"/>
      <c r="RO6" s="66"/>
      <c r="RP6" s="66"/>
      <c r="RQ6" s="66"/>
      <c r="RR6" s="66"/>
      <c r="RS6" s="66"/>
      <c r="RT6" s="66"/>
      <c r="RU6" s="66"/>
      <c r="RV6" s="66"/>
      <c r="RW6" s="66"/>
      <c r="RX6" s="66"/>
      <c r="RY6" s="66"/>
      <c r="RZ6" s="66"/>
      <c r="SA6" s="66"/>
      <c r="SB6" s="66"/>
      <c r="SC6" s="66"/>
      <c r="SD6" s="66"/>
      <c r="SE6" s="66"/>
      <c r="SF6" s="66"/>
      <c r="SG6" s="66"/>
      <c r="SH6" s="66"/>
      <c r="SI6" s="66"/>
      <c r="SJ6" s="66"/>
      <c r="SK6" s="66"/>
      <c r="SL6" s="66"/>
      <c r="SM6" s="66"/>
      <c r="SN6" s="66"/>
      <c r="SO6" s="66"/>
      <c r="SP6" s="66"/>
      <c r="SQ6" s="66"/>
      <c r="SR6" s="66"/>
      <c r="SS6" s="66"/>
      <c r="ST6" s="66"/>
      <c r="SU6" s="66"/>
      <c r="SV6" s="66"/>
      <c r="SW6" s="66"/>
      <c r="SX6" s="66"/>
      <c r="SY6" s="66"/>
      <c r="SZ6" s="66"/>
      <c r="TA6" s="66"/>
      <c r="TB6" s="66"/>
      <c r="TC6" s="66"/>
      <c r="TD6" s="66"/>
      <c r="TE6" s="66"/>
      <c r="TF6" s="66"/>
      <c r="TG6" s="66"/>
      <c r="TH6" s="66"/>
      <c r="TI6" s="66"/>
      <c r="TJ6" s="66"/>
      <c r="TK6" s="66"/>
      <c r="TL6" s="66"/>
      <c r="TM6" s="66"/>
      <c r="TN6" s="66"/>
      <c r="TO6" s="66"/>
      <c r="TP6" s="66"/>
      <c r="TQ6" s="66"/>
      <c r="TR6" s="66"/>
      <c r="TS6" s="66"/>
      <c r="TT6" s="66"/>
      <c r="TU6" s="66"/>
      <c r="TV6" s="66"/>
      <c r="TW6" s="66"/>
      <c r="TX6" s="66"/>
      <c r="TY6" s="66"/>
      <c r="TZ6" s="66"/>
      <c r="UA6" s="66"/>
      <c r="UB6" s="66"/>
      <c r="UC6" s="66"/>
      <c r="UD6" s="66"/>
      <c r="UE6" s="66"/>
      <c r="UF6" s="66"/>
      <c r="UG6" s="66"/>
      <c r="UH6" s="66"/>
      <c r="UI6" s="66"/>
      <c r="UJ6" s="66"/>
      <c r="UK6" s="66"/>
      <c r="UL6" s="66"/>
      <c r="UM6" s="66"/>
      <c r="UN6" s="66"/>
      <c r="UO6" s="66"/>
      <c r="UP6" s="66"/>
      <c r="UQ6" s="66"/>
      <c r="UR6" s="66"/>
      <c r="US6" s="66"/>
      <c r="UT6" s="66"/>
      <c r="UU6" s="66"/>
      <c r="UV6" s="66"/>
      <c r="UW6" s="66"/>
      <c r="UX6" s="66"/>
      <c r="UY6" s="66"/>
      <c r="UZ6" s="66"/>
      <c r="VA6" s="66"/>
      <c r="VB6" s="66"/>
      <c r="VC6" s="66"/>
      <c r="VD6" s="66"/>
      <c r="VE6" s="66"/>
      <c r="VF6" s="66"/>
      <c r="VG6" s="66"/>
      <c r="VH6" s="66"/>
      <c r="VI6" s="66"/>
      <c r="VJ6" s="66"/>
      <c r="VK6" s="66"/>
      <c r="VL6" s="66"/>
      <c r="VM6" s="66"/>
      <c r="VN6" s="66"/>
      <c r="VO6" s="66"/>
      <c r="VP6" s="66"/>
      <c r="VQ6" s="66"/>
      <c r="VR6" s="66"/>
      <c r="VS6" s="66"/>
      <c r="VT6" s="66"/>
      <c r="VU6" s="66"/>
      <c r="VV6" s="66"/>
      <c r="VW6" s="66"/>
      <c r="VX6" s="66"/>
      <c r="VY6" s="66"/>
      <c r="VZ6" s="66"/>
      <c r="WA6" s="66"/>
      <c r="WB6" s="66"/>
      <c r="WC6" s="66"/>
      <c r="WD6" s="66"/>
      <c r="WE6" s="66"/>
      <c r="WF6" s="66"/>
      <c r="WG6" s="66"/>
      <c r="WH6" s="66"/>
      <c r="WI6" s="66"/>
      <c r="WJ6" s="66"/>
      <c r="WK6" s="66"/>
      <c r="WL6" s="66"/>
      <c r="WM6" s="66"/>
      <c r="WN6" s="66"/>
      <c r="WO6" s="66"/>
      <c r="WP6" s="66"/>
      <c r="WQ6" s="66"/>
      <c r="WR6" s="66"/>
      <c r="WS6" s="66"/>
      <c r="WT6" s="66"/>
      <c r="WU6" s="66"/>
    </row>
    <row r="7" spans="1:619" ht="15.75" x14ac:dyDescent="0.25">
      <c r="A7" s="19">
        <v>11749</v>
      </c>
      <c r="B7" s="27">
        <v>19.538532679188137</v>
      </c>
      <c r="C7" s="20" t="s">
        <v>5</v>
      </c>
      <c r="D7" s="31">
        <v>41.694605303261199</v>
      </c>
      <c r="E7" s="20" t="s">
        <v>5</v>
      </c>
      <c r="G7" s="68">
        <v>1934</v>
      </c>
      <c r="H7" s="14">
        <v>21.904526870808581</v>
      </c>
      <c r="I7" s="14">
        <v>21.980849264086665</v>
      </c>
      <c r="J7" s="14">
        <v>22.108053252883462</v>
      </c>
      <c r="K7" s="14">
        <v>22.311579634958338</v>
      </c>
      <c r="L7" s="14">
        <v>22.260698039439617</v>
      </c>
      <c r="M7" s="14">
        <v>22.744073196867451</v>
      </c>
      <c r="N7" s="14">
        <v>23.863468298279269</v>
      </c>
      <c r="O7" s="14">
        <v>23.481856331888874</v>
      </c>
      <c r="P7" s="14">
        <v>23.354652343092077</v>
      </c>
      <c r="Q7" s="14">
        <v>23.252889152054639</v>
      </c>
      <c r="R7" s="14">
        <v>23.252889152054639</v>
      </c>
      <c r="S7" s="14">
        <v>23.609060320685671</v>
      </c>
      <c r="T7" s="31"/>
      <c r="U7" s="68">
        <v>1961</v>
      </c>
      <c r="V7" s="71">
        <v>192.47098664210466</v>
      </c>
      <c r="W7" s="71">
        <v>192.1942490624611</v>
      </c>
      <c r="X7" s="71">
        <v>191.77914269299572</v>
      </c>
      <c r="Y7" s="71">
        <v>193.02446180139179</v>
      </c>
      <c r="Z7" s="71">
        <v>193.02446180139179</v>
      </c>
      <c r="AA7" s="71">
        <v>193.16283059121358</v>
      </c>
      <c r="AB7" s="71">
        <v>192.60935543192645</v>
      </c>
      <c r="AC7" s="71">
        <v>191.22566753370859</v>
      </c>
      <c r="AD7" s="71">
        <v>190.67219237442146</v>
      </c>
      <c r="AE7" s="71">
        <v>190.81056116424321</v>
      </c>
      <c r="AF7" s="71">
        <v>191.77914269299569</v>
      </c>
      <c r="AG7" s="71">
        <v>191.91751148281747</v>
      </c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  <c r="IU7" s="66"/>
      <c r="IV7" s="66"/>
      <c r="IW7" s="66"/>
      <c r="IX7" s="66"/>
      <c r="IY7" s="66"/>
      <c r="IZ7" s="66"/>
      <c r="JA7" s="66"/>
      <c r="JB7" s="66"/>
      <c r="JC7" s="66"/>
      <c r="JD7" s="66"/>
      <c r="JE7" s="66"/>
      <c r="JF7" s="66"/>
      <c r="JG7" s="66"/>
      <c r="JH7" s="66"/>
      <c r="JI7" s="66"/>
      <c r="JJ7" s="66"/>
      <c r="JK7" s="66"/>
      <c r="JL7" s="66"/>
      <c r="JM7" s="66"/>
      <c r="JN7" s="66"/>
      <c r="JO7" s="66"/>
      <c r="JP7" s="66"/>
      <c r="JQ7" s="66"/>
      <c r="JR7" s="66"/>
      <c r="JS7" s="66"/>
      <c r="JT7" s="66"/>
      <c r="JU7" s="66"/>
      <c r="JV7" s="66"/>
      <c r="JW7" s="66"/>
      <c r="JX7" s="66"/>
      <c r="JY7" s="66"/>
      <c r="JZ7" s="66"/>
      <c r="KA7" s="66"/>
      <c r="KB7" s="66"/>
      <c r="KC7" s="66"/>
      <c r="KD7" s="66"/>
      <c r="KE7" s="66"/>
      <c r="KF7" s="66"/>
      <c r="KG7" s="66"/>
      <c r="KH7" s="66"/>
      <c r="KI7" s="66"/>
      <c r="KJ7" s="66"/>
      <c r="KK7" s="66"/>
      <c r="KL7" s="66"/>
      <c r="KM7" s="66"/>
      <c r="KN7" s="66"/>
      <c r="KO7" s="66"/>
      <c r="KP7" s="66"/>
      <c r="KQ7" s="66"/>
      <c r="KR7" s="66"/>
      <c r="KS7" s="66"/>
      <c r="KT7" s="66"/>
      <c r="KU7" s="66"/>
      <c r="KV7" s="66"/>
      <c r="KW7" s="66"/>
      <c r="KX7" s="66"/>
      <c r="KY7" s="66"/>
      <c r="KZ7" s="66"/>
      <c r="LA7" s="66"/>
      <c r="LB7" s="66"/>
      <c r="LC7" s="66"/>
      <c r="LD7" s="66"/>
      <c r="LE7" s="66"/>
      <c r="LF7" s="66"/>
      <c r="LG7" s="66"/>
      <c r="LH7" s="66"/>
      <c r="LI7" s="66"/>
      <c r="LJ7" s="66"/>
      <c r="LK7" s="66"/>
      <c r="LL7" s="66"/>
      <c r="LM7" s="66"/>
      <c r="LN7" s="66"/>
      <c r="LO7" s="66"/>
      <c r="LP7" s="66"/>
      <c r="LQ7" s="66"/>
      <c r="LR7" s="66"/>
      <c r="LS7" s="66"/>
      <c r="LT7" s="66"/>
      <c r="LU7" s="66"/>
      <c r="LV7" s="66"/>
      <c r="LW7" s="66"/>
      <c r="LX7" s="66"/>
      <c r="LY7" s="66"/>
      <c r="LZ7" s="66"/>
      <c r="MA7" s="66"/>
      <c r="MB7" s="66"/>
      <c r="MC7" s="66"/>
      <c r="MD7" s="66"/>
      <c r="ME7" s="66"/>
      <c r="MF7" s="66"/>
      <c r="MG7" s="66"/>
      <c r="MH7" s="66"/>
      <c r="MI7" s="66"/>
      <c r="MJ7" s="66"/>
      <c r="MK7" s="66"/>
      <c r="ML7" s="66"/>
      <c r="MM7" s="66"/>
      <c r="MN7" s="66"/>
      <c r="MO7" s="66"/>
      <c r="MP7" s="66"/>
      <c r="MQ7" s="66"/>
      <c r="MR7" s="66"/>
      <c r="MS7" s="66"/>
      <c r="MT7" s="66"/>
      <c r="MU7" s="66"/>
      <c r="MV7" s="66"/>
      <c r="MW7" s="66"/>
      <c r="MX7" s="66"/>
      <c r="MY7" s="66"/>
      <c r="MZ7" s="66"/>
      <c r="NA7" s="66"/>
      <c r="NB7" s="66"/>
      <c r="NC7" s="66"/>
      <c r="ND7" s="66"/>
      <c r="NE7" s="66"/>
      <c r="NF7" s="66"/>
      <c r="NG7" s="66"/>
      <c r="NH7" s="66"/>
      <c r="NI7" s="66"/>
      <c r="NJ7" s="66"/>
      <c r="NK7" s="66"/>
      <c r="NL7" s="66"/>
      <c r="NM7" s="66"/>
      <c r="NN7" s="66"/>
      <c r="NO7" s="66"/>
      <c r="NP7" s="66"/>
      <c r="NQ7" s="66"/>
      <c r="NR7" s="66"/>
      <c r="NS7" s="66"/>
      <c r="NT7" s="66"/>
      <c r="NU7" s="66"/>
      <c r="NV7" s="66"/>
      <c r="NW7" s="66"/>
      <c r="NX7" s="66"/>
      <c r="NY7" s="66"/>
      <c r="NZ7" s="66"/>
      <c r="OA7" s="66"/>
      <c r="OB7" s="66"/>
      <c r="OC7" s="66"/>
      <c r="OD7" s="66"/>
      <c r="OE7" s="66"/>
      <c r="OF7" s="66"/>
      <c r="OG7" s="66"/>
      <c r="OH7" s="66"/>
      <c r="OI7" s="66"/>
      <c r="OJ7" s="66"/>
      <c r="OK7" s="66"/>
      <c r="OL7" s="66"/>
      <c r="OM7" s="66"/>
      <c r="ON7" s="66"/>
      <c r="OO7" s="66"/>
      <c r="OP7" s="66"/>
      <c r="OQ7" s="66"/>
      <c r="OR7" s="66"/>
      <c r="OS7" s="66"/>
      <c r="OT7" s="66"/>
      <c r="OU7" s="66"/>
      <c r="OV7" s="66"/>
      <c r="OW7" s="66"/>
      <c r="OX7" s="66"/>
      <c r="OY7" s="66"/>
      <c r="OZ7" s="66"/>
      <c r="PA7" s="66"/>
      <c r="PB7" s="66"/>
      <c r="PC7" s="66"/>
      <c r="PD7" s="66"/>
      <c r="PE7" s="66"/>
      <c r="PF7" s="66"/>
      <c r="PG7" s="66"/>
      <c r="PH7" s="66"/>
      <c r="PI7" s="66"/>
      <c r="PJ7" s="66"/>
      <c r="PK7" s="66"/>
      <c r="PL7" s="66"/>
      <c r="PM7" s="66"/>
      <c r="PN7" s="66"/>
      <c r="PO7" s="66"/>
      <c r="PP7" s="66"/>
      <c r="PQ7" s="66"/>
      <c r="PR7" s="66"/>
      <c r="PS7" s="66"/>
      <c r="PT7" s="66"/>
      <c r="PU7" s="66"/>
      <c r="PV7" s="66"/>
      <c r="PW7" s="66"/>
      <c r="PX7" s="66"/>
      <c r="PY7" s="66"/>
      <c r="PZ7" s="66"/>
      <c r="QA7" s="66"/>
      <c r="QB7" s="66"/>
      <c r="QC7" s="66"/>
      <c r="QD7" s="66"/>
      <c r="QE7" s="66"/>
      <c r="QF7" s="66"/>
      <c r="QG7" s="66"/>
      <c r="QH7" s="66"/>
      <c r="QI7" s="66"/>
      <c r="QJ7" s="66"/>
      <c r="QK7" s="66"/>
      <c r="QL7" s="66"/>
      <c r="QM7" s="66"/>
      <c r="QN7" s="66"/>
      <c r="QO7" s="66"/>
      <c r="QP7" s="66"/>
      <c r="QQ7" s="66"/>
      <c r="QR7" s="66"/>
      <c r="QS7" s="66"/>
      <c r="QT7" s="66"/>
      <c r="QU7" s="66"/>
      <c r="QV7" s="66"/>
      <c r="QW7" s="66"/>
      <c r="QX7" s="66"/>
      <c r="QY7" s="66"/>
      <c r="QZ7" s="66"/>
      <c r="RA7" s="66"/>
      <c r="RB7" s="66"/>
      <c r="RC7" s="66"/>
      <c r="RD7" s="66"/>
      <c r="RE7" s="66"/>
      <c r="RF7" s="66"/>
      <c r="RG7" s="66"/>
      <c r="RH7" s="66"/>
      <c r="RI7" s="66"/>
      <c r="RJ7" s="66"/>
      <c r="RK7" s="66"/>
      <c r="RL7" s="66"/>
      <c r="RM7" s="66"/>
      <c r="RN7" s="66"/>
      <c r="RO7" s="66"/>
      <c r="RP7" s="66"/>
      <c r="RQ7" s="66"/>
      <c r="RR7" s="66"/>
      <c r="RS7" s="66"/>
      <c r="RT7" s="66"/>
      <c r="RU7" s="66"/>
      <c r="RV7" s="66"/>
      <c r="RW7" s="66"/>
      <c r="RX7" s="66"/>
      <c r="RY7" s="66"/>
      <c r="RZ7" s="66"/>
      <c r="SA7" s="66"/>
      <c r="SB7" s="66"/>
      <c r="SC7" s="66"/>
      <c r="SD7" s="66"/>
      <c r="SE7" s="66"/>
      <c r="SF7" s="66"/>
      <c r="SG7" s="66"/>
      <c r="SH7" s="66"/>
      <c r="SI7" s="66"/>
      <c r="SJ7" s="66"/>
      <c r="SK7" s="66"/>
      <c r="SL7" s="66"/>
      <c r="SM7" s="66"/>
      <c r="SN7" s="66"/>
      <c r="SO7" s="66"/>
      <c r="SP7" s="66"/>
      <c r="SQ7" s="66"/>
      <c r="SR7" s="66"/>
      <c r="SS7" s="66"/>
      <c r="ST7" s="66"/>
      <c r="SU7" s="66"/>
      <c r="SV7" s="66"/>
      <c r="SW7" s="66"/>
      <c r="SX7" s="66"/>
      <c r="SY7" s="66"/>
      <c r="SZ7" s="66"/>
      <c r="TA7" s="66"/>
      <c r="TB7" s="66"/>
      <c r="TC7" s="66"/>
      <c r="TD7" s="66"/>
      <c r="TE7" s="66"/>
      <c r="TF7" s="66"/>
      <c r="TG7" s="66"/>
      <c r="TH7" s="66"/>
      <c r="TI7" s="66"/>
      <c r="TJ7" s="66"/>
      <c r="TK7" s="66"/>
      <c r="TL7" s="66"/>
      <c r="TM7" s="66"/>
      <c r="TN7" s="66"/>
      <c r="TO7" s="66"/>
      <c r="TP7" s="66"/>
      <c r="TQ7" s="66"/>
      <c r="TR7" s="66"/>
      <c r="TS7" s="66"/>
      <c r="TT7" s="66"/>
      <c r="TU7" s="66"/>
      <c r="TV7" s="66"/>
      <c r="TW7" s="66"/>
      <c r="TX7" s="66"/>
      <c r="TY7" s="66"/>
      <c r="TZ7" s="66"/>
      <c r="UA7" s="66"/>
      <c r="UB7" s="66"/>
      <c r="UC7" s="66"/>
      <c r="UD7" s="66"/>
      <c r="UE7" s="66"/>
      <c r="UF7" s="66"/>
      <c r="UG7" s="66"/>
      <c r="UH7" s="66"/>
      <c r="UI7" s="66"/>
      <c r="UJ7" s="66"/>
      <c r="UK7" s="66"/>
      <c r="UL7" s="66"/>
      <c r="UM7" s="66"/>
      <c r="UN7" s="66"/>
      <c r="UO7" s="66"/>
      <c r="UP7" s="66"/>
      <c r="UQ7" s="66"/>
      <c r="UR7" s="66"/>
      <c r="US7" s="66"/>
      <c r="UT7" s="66"/>
      <c r="UU7" s="66"/>
      <c r="UV7" s="66"/>
      <c r="UW7" s="66"/>
      <c r="UX7" s="66"/>
      <c r="UY7" s="66"/>
      <c r="UZ7" s="66"/>
      <c r="VA7" s="66"/>
      <c r="VB7" s="66"/>
      <c r="VC7" s="66"/>
      <c r="VD7" s="66"/>
      <c r="VE7" s="66"/>
      <c r="VF7" s="66"/>
      <c r="VG7" s="66"/>
      <c r="VH7" s="66"/>
      <c r="VI7" s="66"/>
      <c r="VJ7" s="66"/>
      <c r="VK7" s="66"/>
      <c r="VL7" s="66"/>
      <c r="VM7" s="66"/>
      <c r="VN7" s="66"/>
      <c r="VO7" s="66"/>
      <c r="VP7" s="66"/>
      <c r="VQ7" s="66"/>
      <c r="VR7" s="66"/>
      <c r="VS7" s="66"/>
      <c r="VT7" s="66"/>
      <c r="VU7" s="66"/>
      <c r="VV7" s="66"/>
      <c r="VW7" s="66"/>
      <c r="VX7" s="66"/>
      <c r="VY7" s="66"/>
      <c r="VZ7" s="66"/>
      <c r="WA7" s="66"/>
      <c r="WB7" s="66"/>
      <c r="WC7" s="66"/>
      <c r="WD7" s="66"/>
      <c r="WE7" s="66"/>
      <c r="WF7" s="66"/>
      <c r="WG7" s="66"/>
      <c r="WH7" s="66"/>
      <c r="WI7" s="66"/>
      <c r="WJ7" s="66"/>
      <c r="WK7" s="66"/>
      <c r="WL7" s="66"/>
      <c r="WM7" s="66"/>
      <c r="WN7" s="66"/>
      <c r="WO7" s="66"/>
      <c r="WP7" s="66"/>
      <c r="WQ7" s="66"/>
      <c r="WR7" s="66"/>
      <c r="WS7" s="66"/>
      <c r="WT7" s="66"/>
      <c r="WU7" s="66"/>
    </row>
    <row r="8" spans="1:619" ht="15.75" x14ac:dyDescent="0.25">
      <c r="A8" s="19">
        <v>11780</v>
      </c>
      <c r="B8" s="27">
        <v>19.742059061263014</v>
      </c>
      <c r="C8" s="20" t="s">
        <v>5</v>
      </c>
      <c r="D8" s="31">
        <v>41.32886315147821</v>
      </c>
      <c r="E8" s="20" t="s">
        <v>5</v>
      </c>
      <c r="G8" s="68">
        <v>1935</v>
      </c>
      <c r="H8" s="14">
        <v>24.219639466910298</v>
      </c>
      <c r="I8" s="14">
        <v>24.04155388259478</v>
      </c>
      <c r="J8" s="14">
        <v>24.066994680354139</v>
      </c>
      <c r="K8" s="14">
        <v>23.761705107241827</v>
      </c>
      <c r="L8" s="14">
        <v>23.685382713963744</v>
      </c>
      <c r="M8" s="14">
        <v>23.812586702760541</v>
      </c>
      <c r="N8" s="14">
        <v>24.041553882594776</v>
      </c>
      <c r="O8" s="14">
        <v>24.117876275872856</v>
      </c>
      <c r="P8" s="14">
        <v>24.499488242263251</v>
      </c>
      <c r="Q8" s="14">
        <v>24.245080264669657</v>
      </c>
      <c r="R8" s="14">
        <v>23.990672287076059</v>
      </c>
      <c r="S8" s="14">
        <v>23.863468298279262</v>
      </c>
      <c r="U8" s="68">
        <v>1962</v>
      </c>
      <c r="V8" s="71">
        <v>191.22566753370853</v>
      </c>
      <c r="W8" s="71">
        <v>192.33261785228285</v>
      </c>
      <c r="X8" s="71">
        <v>193.99304333014425</v>
      </c>
      <c r="Y8" s="71">
        <v>195.51510001818394</v>
      </c>
      <c r="Z8" s="71">
        <v>195.23836243854035</v>
      </c>
      <c r="AA8" s="71">
        <v>195.51510001818394</v>
      </c>
      <c r="AB8" s="71">
        <v>196.62205033675821</v>
      </c>
      <c r="AC8" s="71">
        <v>197.03715670622358</v>
      </c>
      <c r="AD8" s="71">
        <v>198.00573823497606</v>
      </c>
      <c r="AE8" s="71">
        <v>197.17552549604537</v>
      </c>
      <c r="AF8" s="71">
        <v>197.17552549604537</v>
      </c>
      <c r="AG8" s="71">
        <v>196.34531275711467</v>
      </c>
    </row>
    <row r="9" spans="1:619" ht="15.75" x14ac:dyDescent="0.25">
      <c r="A9" s="19">
        <v>11810</v>
      </c>
      <c r="B9" s="27">
        <v>20.479842196284441</v>
      </c>
      <c r="C9" s="20" t="s">
        <v>5</v>
      </c>
      <c r="D9" s="31">
        <v>40.597378847912218</v>
      </c>
      <c r="E9" s="20" t="s">
        <v>5</v>
      </c>
      <c r="G9" s="68">
        <v>1936</v>
      </c>
      <c r="H9" s="14">
        <v>23.761705107241827</v>
      </c>
      <c r="I9" s="14">
        <v>23.888909096038624</v>
      </c>
      <c r="J9" s="14">
        <v>24.066994680354139</v>
      </c>
      <c r="K9" s="14">
        <v>24.550369837781972</v>
      </c>
      <c r="L9" s="14">
        <v>24.85565941089429</v>
      </c>
      <c r="M9" s="14">
        <v>24.982863399691087</v>
      </c>
      <c r="N9" s="14">
        <v>25.669764939193797</v>
      </c>
      <c r="O9" s="14">
        <v>26.178580894380989</v>
      </c>
      <c r="P9" s="14">
        <v>27.094449613717931</v>
      </c>
      <c r="Q9" s="14">
        <v>27.17077200699601</v>
      </c>
      <c r="R9" s="14">
        <v>27.425179984589604</v>
      </c>
      <c r="S9" s="14">
        <v>26.840041636124337</v>
      </c>
      <c r="U9" s="68">
        <v>1963</v>
      </c>
      <c r="V9" s="71">
        <v>195.93020638764929</v>
      </c>
      <c r="W9" s="71">
        <v>196.76041912658002</v>
      </c>
      <c r="X9" s="71">
        <v>196.76041912658002</v>
      </c>
      <c r="Y9" s="71">
        <v>197.03715670622361</v>
      </c>
      <c r="Z9" s="71">
        <v>197.59063186551077</v>
      </c>
      <c r="AA9" s="71">
        <v>196.76041912658002</v>
      </c>
      <c r="AB9" s="71">
        <v>197.31389428586718</v>
      </c>
      <c r="AC9" s="71">
        <v>196.62205033675826</v>
      </c>
      <c r="AD9" s="71">
        <v>196.48368154693648</v>
      </c>
      <c r="AE9" s="71">
        <v>195.79183759782754</v>
      </c>
      <c r="AF9" s="71">
        <v>195.65346880800575</v>
      </c>
      <c r="AG9" s="71">
        <v>197.03715670622361</v>
      </c>
    </row>
    <row r="10" spans="1:619" ht="15.75" x14ac:dyDescent="0.25">
      <c r="A10" s="19">
        <v>11841</v>
      </c>
      <c r="B10" s="27">
        <v>22.616869208070646</v>
      </c>
      <c r="C10" s="20" t="s">
        <v>5</v>
      </c>
      <c r="D10" s="31">
        <v>40.231636696129222</v>
      </c>
      <c r="E10" s="20" t="s">
        <v>5</v>
      </c>
      <c r="G10" s="68">
        <v>1937</v>
      </c>
      <c r="H10" s="14">
        <v>27.984877535295521</v>
      </c>
      <c r="I10" s="14">
        <v>28.646338277038872</v>
      </c>
      <c r="J10" s="14">
        <v>28.722660670316955</v>
      </c>
      <c r="K10" s="14">
        <v>29.460443805338382</v>
      </c>
      <c r="L10" s="14">
        <v>30.071022951563013</v>
      </c>
      <c r="M10" s="14">
        <v>31.444826030568429</v>
      </c>
      <c r="N10" s="14">
        <v>31.750115603680744</v>
      </c>
      <c r="O10" s="14">
        <v>31.241299648493552</v>
      </c>
      <c r="P10" s="14">
        <v>31.266740446252914</v>
      </c>
      <c r="Q10" s="14">
        <v>31.190418052974831</v>
      </c>
      <c r="R10" s="14">
        <v>31.063214064178034</v>
      </c>
      <c r="S10" s="14">
        <v>30.096463749322371</v>
      </c>
      <c r="U10" s="68">
        <v>1964</v>
      </c>
      <c r="V10" s="71">
        <v>199.38942613319398</v>
      </c>
      <c r="W10" s="71">
        <v>203.12538345838223</v>
      </c>
      <c r="X10" s="71">
        <v>202.71027708891685</v>
      </c>
      <c r="Y10" s="71">
        <v>203.81722740749117</v>
      </c>
      <c r="Z10" s="71">
        <v>204.37070256677828</v>
      </c>
      <c r="AA10" s="71">
        <v>204.50907135660012</v>
      </c>
      <c r="AB10" s="71">
        <v>206.44623441410508</v>
      </c>
      <c r="AC10" s="71">
        <v>208.66013505125372</v>
      </c>
      <c r="AD10" s="71">
        <v>205.75439046499616</v>
      </c>
      <c r="AE10" s="71">
        <v>205.4776528853526</v>
      </c>
      <c r="AF10" s="71">
        <v>207.5531847326794</v>
      </c>
      <c r="AG10" s="71">
        <v>207.96829110214475</v>
      </c>
    </row>
    <row r="11" spans="1:619" ht="15.75" x14ac:dyDescent="0.25">
      <c r="A11" s="19">
        <v>11871</v>
      </c>
      <c r="B11" s="27">
        <v>23.380093140851436</v>
      </c>
      <c r="C11" s="20" t="s">
        <v>5</v>
      </c>
      <c r="D11" s="31">
        <v>40.597378847912218</v>
      </c>
      <c r="E11" s="20" t="s">
        <v>5</v>
      </c>
      <c r="G11" s="68">
        <v>1938</v>
      </c>
      <c r="H11" s="14">
        <v>30.859687682103161</v>
      </c>
      <c r="I11" s="14">
        <v>31.775556401440106</v>
      </c>
      <c r="J11" s="14">
        <v>31.673793210402668</v>
      </c>
      <c r="K11" s="14">
        <v>31.750115603680747</v>
      </c>
      <c r="L11" s="14">
        <v>32.462457940942812</v>
      </c>
      <c r="M11" s="14">
        <v>32.233490761108577</v>
      </c>
      <c r="N11" s="14">
        <v>32.233490761108577</v>
      </c>
      <c r="O11" s="14">
        <v>32.208049963349218</v>
      </c>
      <c r="P11" s="14">
        <v>32.996714693889366</v>
      </c>
      <c r="Q11" s="14">
        <v>33.022155491648732</v>
      </c>
      <c r="R11" s="14">
        <v>32.691425120777055</v>
      </c>
      <c r="S11" s="14">
        <v>31.800997199199468</v>
      </c>
      <c r="U11" s="68">
        <v>1965</v>
      </c>
      <c r="V11" s="71">
        <v>206.99970957339221</v>
      </c>
      <c r="W11" s="71">
        <v>207.82992231232291</v>
      </c>
      <c r="X11" s="71">
        <v>208.52176626143185</v>
      </c>
      <c r="Y11" s="71">
        <v>209.49034779018439</v>
      </c>
      <c r="Z11" s="71">
        <v>209.62871658000614</v>
      </c>
      <c r="AA11" s="71">
        <v>209.90545415964971</v>
      </c>
      <c r="AB11" s="71">
        <v>208.93687263089723</v>
      </c>
      <c r="AC11" s="71">
        <v>208.3833974716101</v>
      </c>
      <c r="AD11" s="71">
        <v>209.21361021054082</v>
      </c>
      <c r="AE11" s="71">
        <v>209.07524142071904</v>
      </c>
      <c r="AF11" s="71">
        <v>208.3833974716101</v>
      </c>
      <c r="AG11" s="71">
        <v>208.3833974716101</v>
      </c>
    </row>
    <row r="12" spans="1:619" ht="15.75" x14ac:dyDescent="0.25">
      <c r="A12" s="19">
        <v>11902</v>
      </c>
      <c r="B12" s="27">
        <v>22.61686920807065</v>
      </c>
      <c r="C12" s="20" t="s">
        <v>5</v>
      </c>
      <c r="D12" s="31">
        <v>40.963120999695207</v>
      </c>
      <c r="E12" s="20" t="s">
        <v>5</v>
      </c>
      <c r="G12" s="68">
        <v>1939</v>
      </c>
      <c r="H12" s="14">
        <v>31.877319592477544</v>
      </c>
      <c r="I12" s="14">
        <v>31.699234008162026</v>
      </c>
      <c r="J12" s="14">
        <v>31.470266828327794</v>
      </c>
      <c r="K12" s="14">
        <v>31.800997199199472</v>
      </c>
      <c r="L12" s="14">
        <v>32.080845974552425</v>
      </c>
      <c r="M12" s="14">
        <v>32.208049963349225</v>
      </c>
      <c r="N12" s="14">
        <v>32.462457940942819</v>
      </c>
      <c r="O12" s="14">
        <v>32.844069907333214</v>
      </c>
      <c r="P12" s="14">
        <v>33.276563469242333</v>
      </c>
      <c r="Q12" s="14">
        <v>33.454649053557844</v>
      </c>
      <c r="R12" s="14">
        <v>32.640543525258337</v>
      </c>
      <c r="S12" s="14">
        <v>32.004523581274348</v>
      </c>
      <c r="U12" s="68">
        <v>1966</v>
      </c>
      <c r="V12" s="71">
        <v>209.07524142071904</v>
      </c>
      <c r="W12" s="71">
        <v>208.93687263089726</v>
      </c>
      <c r="X12" s="71">
        <v>208.52176626143188</v>
      </c>
      <c r="Y12" s="71">
        <v>209.76708536982795</v>
      </c>
      <c r="Z12" s="71">
        <v>209.76708536982795</v>
      </c>
      <c r="AA12" s="71">
        <v>210.59729810875865</v>
      </c>
      <c r="AB12" s="71">
        <v>211.98098600697651</v>
      </c>
      <c r="AC12" s="71">
        <v>213.22630511537258</v>
      </c>
      <c r="AD12" s="71">
        <v>213.22630511537258</v>
      </c>
      <c r="AE12" s="71">
        <v>213.9181490644815</v>
      </c>
      <c r="AF12" s="71">
        <v>214.19488664412506</v>
      </c>
      <c r="AG12" s="71">
        <v>214.33325543394682</v>
      </c>
    </row>
    <row r="13" spans="1:619" ht="15.75" x14ac:dyDescent="0.25">
      <c r="A13" s="19">
        <v>11933</v>
      </c>
      <c r="B13" s="27">
        <v>22.00629006184602</v>
      </c>
      <c r="C13" s="20" t="s">
        <v>5</v>
      </c>
      <c r="D13" s="31">
        <v>41.32886315147821</v>
      </c>
      <c r="E13" s="20" t="s">
        <v>5</v>
      </c>
      <c r="G13" s="68">
        <v>1940</v>
      </c>
      <c r="H13" s="14">
        <v>32.45258691141219</v>
      </c>
      <c r="I13" s="14">
        <v>33.028668335875125</v>
      </c>
      <c r="J13" s="14">
        <v>33.540740713175516</v>
      </c>
      <c r="K13" s="14">
        <v>33.540740713175516</v>
      </c>
      <c r="L13" s="14">
        <v>33.380718095269145</v>
      </c>
      <c r="M13" s="14">
        <v>33.156686430200224</v>
      </c>
      <c r="N13" s="14">
        <v>33.220695477362774</v>
      </c>
      <c r="O13" s="14">
        <v>32.516595958574733</v>
      </c>
      <c r="P13" s="14">
        <v>32.164546199180712</v>
      </c>
      <c r="Q13" s="14">
        <v>32.324568817087084</v>
      </c>
      <c r="R13" s="14">
        <v>32.196550722761984</v>
      </c>
      <c r="S13" s="14">
        <v>32.260559769924534</v>
      </c>
      <c r="U13" s="68">
        <v>1967</v>
      </c>
      <c r="V13" s="71">
        <v>215.99368091180824</v>
      </c>
      <c r="W13" s="71">
        <v>217.37736881002607</v>
      </c>
      <c r="X13" s="71">
        <v>217.79247517949145</v>
      </c>
      <c r="Y13" s="71">
        <v>217.51573759984785</v>
      </c>
      <c r="Z13" s="71">
        <v>216.13204970163</v>
      </c>
      <c r="AA13" s="71">
        <v>215.02509938305573</v>
      </c>
      <c r="AB13" s="71">
        <v>216.54715607109537</v>
      </c>
      <c r="AC13" s="71">
        <v>217.37736881002607</v>
      </c>
      <c r="AD13" s="71">
        <v>219.03779428788755</v>
      </c>
      <c r="AE13" s="71">
        <v>219.72963823699646</v>
      </c>
      <c r="AF13" s="71">
        <v>219.31453186753109</v>
      </c>
      <c r="AG13" s="71">
        <v>218.06921275913501</v>
      </c>
    </row>
    <row r="14" spans="1:619" ht="15.75" x14ac:dyDescent="0.25">
      <c r="A14" s="19">
        <v>11963</v>
      </c>
      <c r="B14" s="27">
        <v>22.311579634958335</v>
      </c>
      <c r="C14" s="20" t="s">
        <v>5</v>
      </c>
      <c r="D14" s="31">
        <v>40.597378847912218</v>
      </c>
      <c r="E14" s="20" t="s">
        <v>5</v>
      </c>
      <c r="G14" s="68">
        <v>1941</v>
      </c>
      <c r="H14" s="14">
        <v>33.15668643020021</v>
      </c>
      <c r="I14" s="14">
        <v>33.540740713175502</v>
      </c>
      <c r="J14" s="14">
        <v>33.860785948988244</v>
      </c>
      <c r="K14" s="14">
        <v>34.084817614057165</v>
      </c>
      <c r="L14" s="14">
        <v>35.108962368657949</v>
      </c>
      <c r="M14" s="14">
        <v>35.397003080889419</v>
      </c>
      <c r="N14" s="14">
        <v>35.172971415820498</v>
      </c>
      <c r="O14" s="14">
        <v>35.26898498656432</v>
      </c>
      <c r="P14" s="14">
        <v>35.653039269539612</v>
      </c>
      <c r="Q14" s="14">
        <v>36.069098076096175</v>
      </c>
      <c r="R14" s="14">
        <v>36.197116170421275</v>
      </c>
      <c r="S14" s="14">
        <v>36.197116170421275</v>
      </c>
      <c r="U14" s="68">
        <v>1968</v>
      </c>
      <c r="V14" s="71">
        <v>218.62268791842217</v>
      </c>
      <c r="W14" s="71">
        <v>218.62268791842217</v>
      </c>
      <c r="X14" s="71">
        <v>220.42148218610541</v>
      </c>
      <c r="Y14" s="71">
        <v>222.0819076639668</v>
      </c>
      <c r="Z14" s="71">
        <v>223.7423331418282</v>
      </c>
      <c r="AA14" s="71">
        <v>221.94353887414499</v>
      </c>
      <c r="AB14" s="71">
        <v>221.39006371485783</v>
      </c>
      <c r="AC14" s="71">
        <v>222.49701403343215</v>
      </c>
      <c r="AD14" s="71">
        <v>223.18885798254109</v>
      </c>
      <c r="AE14" s="71">
        <v>222.49701403343215</v>
      </c>
      <c r="AF14" s="71">
        <v>222.91212040289747</v>
      </c>
      <c r="AG14" s="71">
        <v>222.49701403343212</v>
      </c>
    </row>
    <row r="15" spans="1:619" ht="15.75" x14ac:dyDescent="0.25">
      <c r="A15" s="19">
        <v>11994</v>
      </c>
      <c r="B15" s="27">
        <v>22.591428410311288</v>
      </c>
      <c r="C15" s="20" t="s">
        <v>5</v>
      </c>
      <c r="D15" s="31">
        <v>40.231636696129222</v>
      </c>
      <c r="E15" s="20" t="s">
        <v>5</v>
      </c>
      <c r="G15" s="68">
        <v>1942</v>
      </c>
      <c r="H15" s="14">
        <v>36.485156882652745</v>
      </c>
      <c r="I15" s="14">
        <v>37.125247354278237</v>
      </c>
      <c r="J15" s="14">
        <v>37.797342349484992</v>
      </c>
      <c r="K15" s="14">
        <v>38.309414726785384</v>
      </c>
      <c r="L15" s="14">
        <v>39.013514245573425</v>
      </c>
      <c r="M15" s="14">
        <v>39.013514245573425</v>
      </c>
      <c r="N15" s="14">
        <v>38.917500674829597</v>
      </c>
      <c r="O15" s="14">
        <v>38.533446391854305</v>
      </c>
      <c r="P15" s="14">
        <v>38.757478056923226</v>
      </c>
      <c r="Q15" s="14">
        <v>39.141532339898518</v>
      </c>
      <c r="R15" s="14">
        <v>39.877636382267823</v>
      </c>
      <c r="S15" s="14">
        <v>40.229686141661844</v>
      </c>
      <c r="U15" s="68">
        <v>1969</v>
      </c>
      <c r="V15" s="71">
        <v>223.4655955621846</v>
      </c>
      <c r="W15" s="71">
        <v>224.26764185638436</v>
      </c>
      <c r="X15" s="71">
        <v>224.48899585989076</v>
      </c>
      <c r="Y15" s="71">
        <v>225.09744477073491</v>
      </c>
      <c r="Z15" s="71">
        <v>225.09744477073491</v>
      </c>
      <c r="AA15" s="71">
        <v>225.8995909243082</v>
      </c>
      <c r="AB15" s="71">
        <v>226.75705059943601</v>
      </c>
      <c r="AC15" s="71">
        <v>227.00606136371968</v>
      </c>
      <c r="AD15" s="71">
        <v>229.13583227042122</v>
      </c>
      <c r="AE15" s="71">
        <v>231.54227071666239</v>
      </c>
      <c r="AF15" s="71">
        <v>231.56992747743965</v>
      </c>
      <c r="AG15" s="71">
        <v>233.31250361742997</v>
      </c>
    </row>
    <row r="16" spans="1:619" ht="15.75" x14ac:dyDescent="0.25">
      <c r="A16" s="19">
        <v>12024</v>
      </c>
      <c r="B16" s="27">
        <v>22.922158781182961</v>
      </c>
      <c r="C16" s="20" t="s">
        <v>5</v>
      </c>
      <c r="D16" s="31">
        <v>39.500152392563244</v>
      </c>
      <c r="E16" s="20" t="s">
        <v>5</v>
      </c>
      <c r="G16" s="68">
        <v>1943</v>
      </c>
      <c r="H16" s="14">
        <v>40.869776613287335</v>
      </c>
      <c r="I16" s="14">
        <v>42.437998268769775</v>
      </c>
      <c r="J16" s="14">
        <v>43.430138499789273</v>
      </c>
      <c r="K16" s="14">
        <v>45.446423485409561</v>
      </c>
      <c r="L16" s="14">
        <v>47.270681329542192</v>
      </c>
      <c r="M16" s="14">
        <v>47.910771801167677</v>
      </c>
      <c r="N16" s="14">
        <v>47.526717518192392</v>
      </c>
      <c r="O16" s="14">
        <v>47.974780848330241</v>
      </c>
      <c r="P16" s="14">
        <v>48.390839654886804</v>
      </c>
      <c r="Q16" s="14">
        <v>48.550862272793182</v>
      </c>
      <c r="R16" s="14">
        <v>49.639016074556515</v>
      </c>
      <c r="S16" s="14">
        <v>50.119083928275636</v>
      </c>
      <c r="U16" s="68">
        <v>1970</v>
      </c>
      <c r="V16" s="71">
        <v>235.08273651819752</v>
      </c>
      <c r="W16" s="71">
        <v>235.05507975742029</v>
      </c>
      <c r="X16" s="71">
        <v>235.74659882444843</v>
      </c>
      <c r="Y16" s="71">
        <v>236.05082327987046</v>
      </c>
      <c r="Z16" s="71">
        <v>236.54874496354302</v>
      </c>
      <c r="AA16" s="71">
        <v>237.98709664811125</v>
      </c>
      <c r="AB16" s="71">
        <v>239.14878079313985</v>
      </c>
      <c r="AC16" s="71">
        <v>240.25515140213517</v>
      </c>
      <c r="AD16" s="71">
        <v>240.83604339709686</v>
      </c>
      <c r="AE16" s="71">
        <v>240.9190136939074</v>
      </c>
      <c r="AF16" s="71">
        <v>242.21908153115322</v>
      </c>
      <c r="AG16" s="71">
        <v>244.26588212656557</v>
      </c>
    </row>
    <row r="17" spans="1:33" ht="15.75" x14ac:dyDescent="0.25">
      <c r="A17" s="19">
        <v>12055</v>
      </c>
      <c r="B17" s="27">
        <v>21.904526870808581</v>
      </c>
      <c r="C17" s="27">
        <v>8.1658291457286758</v>
      </c>
      <c r="D17" s="31">
        <v>38.402925937214263</v>
      </c>
      <c r="E17" s="31">
        <v>-9.4827586206896459</v>
      </c>
      <c r="G17" s="68">
        <v>1944</v>
      </c>
      <c r="H17" s="14">
        <v>50.63115630557602</v>
      </c>
      <c r="I17" s="14">
        <v>52.231382484639738</v>
      </c>
      <c r="J17" s="14">
        <v>53.927622234447277</v>
      </c>
      <c r="K17" s="14">
        <v>56.135934361555208</v>
      </c>
      <c r="L17" s="14">
        <v>56.93604745108707</v>
      </c>
      <c r="M17" s="14">
        <v>57.672151493456383</v>
      </c>
      <c r="N17" s="14">
        <v>59.04834600745118</v>
      </c>
      <c r="O17" s="14">
        <v>58.888323389544809</v>
      </c>
      <c r="P17" s="14">
        <v>59.5284138611703</v>
      </c>
      <c r="Q17" s="14">
        <v>60.072490762051956</v>
      </c>
      <c r="R17" s="14">
        <v>60.360531474283434</v>
      </c>
      <c r="S17" s="14">
        <v>60.104495285633242</v>
      </c>
      <c r="U17" s="68">
        <v>1971</v>
      </c>
      <c r="V17" s="71">
        <v>246.67232057280671</v>
      </c>
      <c r="W17" s="71">
        <v>247.6957208705129</v>
      </c>
      <c r="X17" s="71">
        <v>248.63615085692993</v>
      </c>
      <c r="Y17" s="71">
        <v>249.90856191891979</v>
      </c>
      <c r="Z17" s="71">
        <v>250.43414037784825</v>
      </c>
      <c r="AA17" s="71">
        <v>251.56816774762092</v>
      </c>
      <c r="AB17" s="71">
        <v>251.37457036426528</v>
      </c>
      <c r="AC17" s="71">
        <v>253.67028187906652</v>
      </c>
      <c r="AD17" s="71">
        <v>254.50008479341705</v>
      </c>
      <c r="AE17" s="71">
        <v>254.7490955577008</v>
      </c>
      <c r="AF17" s="71">
        <v>255.16394709966801</v>
      </c>
      <c r="AG17" s="71">
        <v>256.38104462562467</v>
      </c>
    </row>
    <row r="18" spans="1:33" ht="15.75" x14ac:dyDescent="0.25">
      <c r="A18" s="19">
        <v>12086</v>
      </c>
      <c r="B18" s="27">
        <v>21.980849264086665</v>
      </c>
      <c r="C18" s="27">
        <v>10.485933503836353</v>
      </c>
      <c r="D18" s="31">
        <v>37.671441633648278</v>
      </c>
      <c r="E18" s="31">
        <v>-9.649122807017541</v>
      </c>
      <c r="G18" s="68">
        <v>1945</v>
      </c>
      <c r="H18" s="14">
        <v>60.072490762051956</v>
      </c>
      <c r="I18" s="14">
        <v>60.168504332795784</v>
      </c>
      <c r="J18" s="14">
        <v>61.000621945908911</v>
      </c>
      <c r="K18" s="14">
        <v>62.600848124972629</v>
      </c>
      <c r="L18" s="14">
        <v>63.560983832410855</v>
      </c>
      <c r="M18" s="14">
        <v>63.88102906822359</v>
      </c>
      <c r="N18" s="14">
        <v>64.393101445523982</v>
      </c>
      <c r="O18" s="14">
        <v>64.969182869986923</v>
      </c>
      <c r="P18" s="14">
        <v>64.873169299243088</v>
      </c>
      <c r="Q18" s="14">
        <v>64.873169299243088</v>
      </c>
      <c r="R18" s="14">
        <v>66.057336671750249</v>
      </c>
      <c r="S18" s="14">
        <v>66.601413572631913</v>
      </c>
      <c r="U18" s="68">
        <v>1972</v>
      </c>
      <c r="V18" s="71">
        <v>257.51507199539736</v>
      </c>
      <c r="W18" s="71">
        <v>258.3172181489706</v>
      </c>
      <c r="X18" s="71">
        <v>259.72791305828287</v>
      </c>
      <c r="Y18" s="71">
        <v>261.35986211172803</v>
      </c>
      <c r="Z18" s="71">
        <v>261.88534072576169</v>
      </c>
      <c r="AA18" s="71">
        <v>263.82151424910762</v>
      </c>
      <c r="AB18" s="71">
        <v>264.81735761645274</v>
      </c>
      <c r="AC18" s="71">
        <v>266.55993375644306</v>
      </c>
      <c r="AD18" s="71">
        <v>267.77693143750486</v>
      </c>
      <c r="AE18" s="71">
        <v>267.97052882086047</v>
      </c>
      <c r="AF18" s="71">
        <v>269.71310496085073</v>
      </c>
      <c r="AG18" s="71">
        <v>270.62597803138527</v>
      </c>
    </row>
    <row r="19" spans="1:33" ht="15.75" x14ac:dyDescent="0.25">
      <c r="A19" s="19">
        <v>12114</v>
      </c>
      <c r="B19" s="27">
        <v>22.108053252883462</v>
      </c>
      <c r="C19" s="27">
        <v>13.151041666666718</v>
      </c>
      <c r="D19" s="31">
        <v>38.037183785431274</v>
      </c>
      <c r="E19" s="31">
        <v>-8.7719298245613864</v>
      </c>
      <c r="G19" s="68">
        <v>1946</v>
      </c>
      <c r="H19" s="14">
        <v>66.953463332025933</v>
      </c>
      <c r="I19" s="14">
        <v>67.945603563045438</v>
      </c>
      <c r="J19" s="14">
        <v>69.64184331285297</v>
      </c>
      <c r="K19" s="14">
        <v>70.537969973128654</v>
      </c>
      <c r="L19" s="14">
        <v>71.850155439960901</v>
      </c>
      <c r="M19" s="14">
        <v>72.842295670980405</v>
      </c>
      <c r="N19" s="14">
        <v>73.002318288886769</v>
      </c>
      <c r="O19" s="14">
        <v>73.898444949162453</v>
      </c>
      <c r="P19" s="14">
        <v>76.618829453570768</v>
      </c>
      <c r="Q19" s="14">
        <v>77.802996826077916</v>
      </c>
      <c r="R19" s="14">
        <v>78.699123486353599</v>
      </c>
      <c r="S19" s="14">
        <v>78.475091821284678</v>
      </c>
      <c r="U19" s="68">
        <v>1973</v>
      </c>
      <c r="V19" s="71">
        <v>274.5536386141103</v>
      </c>
      <c r="W19" s="71">
        <v>276.82179319855038</v>
      </c>
      <c r="X19" s="71">
        <v>279.25588840556884</v>
      </c>
      <c r="Y19" s="71">
        <v>283.68147067196645</v>
      </c>
      <c r="Z19" s="71">
        <v>286.6964578739466</v>
      </c>
      <c r="AA19" s="71">
        <v>289.04748292478104</v>
      </c>
      <c r="AB19" s="71">
        <v>296.46039563238145</v>
      </c>
      <c r="AC19" s="71">
        <v>301.21795897435192</v>
      </c>
      <c r="AD19" s="71">
        <v>308.38186090318999</v>
      </c>
      <c r="AE19" s="71">
        <v>312.33727809158717</v>
      </c>
      <c r="AF19" s="71">
        <v>316.18206820791795</v>
      </c>
      <c r="AG19" s="71">
        <v>328.46307147018183</v>
      </c>
    </row>
    <row r="20" spans="1:33" ht="15.75" x14ac:dyDescent="0.25">
      <c r="A20" s="19">
        <v>12145</v>
      </c>
      <c r="B20" s="27">
        <v>22.311579634958338</v>
      </c>
      <c r="C20" s="27">
        <v>13.015463917525816</v>
      </c>
      <c r="D20" s="31">
        <v>38.037183785431274</v>
      </c>
      <c r="E20" s="31">
        <v>-7.9646017699114946</v>
      </c>
      <c r="G20" s="68">
        <v>1947</v>
      </c>
      <c r="H20" s="14">
        <v>79.78727728811694</v>
      </c>
      <c r="I20" s="14">
        <v>79.019168722166356</v>
      </c>
      <c r="J20" s="14">
        <v>77.80299682607793</v>
      </c>
      <c r="K20" s="14">
        <v>78.091037538309394</v>
      </c>
      <c r="L20" s="14">
        <v>78.027028491146851</v>
      </c>
      <c r="M20" s="14">
        <v>76.906870165802246</v>
      </c>
      <c r="N20" s="14">
        <v>75.4666666046449</v>
      </c>
      <c r="O20" s="14">
        <v>75.594684698969985</v>
      </c>
      <c r="P20" s="14">
        <v>76.71484302431459</v>
      </c>
      <c r="Q20" s="14">
        <v>77.258919925196267</v>
      </c>
      <c r="R20" s="14">
        <v>78.091037538309408</v>
      </c>
      <c r="S20" s="14">
        <v>77.642974208171566</v>
      </c>
      <c r="U20" s="68">
        <v>1974</v>
      </c>
      <c r="V20" s="71">
        <v>340.2185961328907</v>
      </c>
      <c r="W20" s="71">
        <v>347.90807652065723</v>
      </c>
      <c r="X20" s="71">
        <v>350.59118249195944</v>
      </c>
      <c r="Y20" s="71">
        <v>355.34864598903505</v>
      </c>
      <c r="Z20" s="71">
        <v>358.14237903240371</v>
      </c>
      <c r="AA20" s="71">
        <v>361.68284484841752</v>
      </c>
      <c r="AB20" s="71">
        <v>366.91057326838842</v>
      </c>
      <c r="AC20" s="71">
        <v>370.78302014549644</v>
      </c>
      <c r="AD20" s="71">
        <v>374.98734826776115</v>
      </c>
      <c r="AE20" s="71">
        <v>382.4278178912441</v>
      </c>
      <c r="AF20" s="71">
        <v>393.04931516970169</v>
      </c>
      <c r="AG20" s="71">
        <v>396.11961590771512</v>
      </c>
    </row>
    <row r="21" spans="1:33" ht="15.75" x14ac:dyDescent="0.25">
      <c r="A21" s="19">
        <v>12175</v>
      </c>
      <c r="B21" s="27">
        <v>22.260698039439617</v>
      </c>
      <c r="C21" s="27">
        <v>8.6956521739130821</v>
      </c>
      <c r="D21" s="31">
        <v>39.500152392563244</v>
      </c>
      <c r="E21" s="31">
        <v>-2.7027027027026862</v>
      </c>
      <c r="G21" s="68">
        <v>1948</v>
      </c>
      <c r="H21" s="14">
        <v>77.770992302496666</v>
      </c>
      <c r="I21" s="14">
        <v>79.883290858860775</v>
      </c>
      <c r="J21" s="14">
        <v>79.915295382442039</v>
      </c>
      <c r="K21" s="14">
        <v>79.819281811698232</v>
      </c>
      <c r="L21" s="14">
        <v>82.795702504756747</v>
      </c>
      <c r="M21" s="14">
        <v>82.827707028338025</v>
      </c>
      <c r="N21" s="14">
        <v>83.33977940563841</v>
      </c>
      <c r="O21" s="14">
        <v>85.868136768559097</v>
      </c>
      <c r="P21" s="14">
        <v>86.508227240184596</v>
      </c>
      <c r="Q21" s="14">
        <v>87.308340329716458</v>
      </c>
      <c r="R21" s="14">
        <v>86.604240810928417</v>
      </c>
      <c r="S21" s="14">
        <v>85.900141292140361</v>
      </c>
      <c r="U21" s="68">
        <v>1975</v>
      </c>
      <c r="V21" s="71">
        <v>401.18140370510764</v>
      </c>
      <c r="W21" s="71">
        <v>403.39414490861969</v>
      </c>
      <c r="X21" s="71">
        <v>405.93886720218325</v>
      </c>
      <c r="Y21" s="71">
        <v>409.3687059316519</v>
      </c>
      <c r="Z21" s="71">
        <v>414.8454451159065</v>
      </c>
      <c r="AA21" s="71">
        <v>421.89871997267812</v>
      </c>
      <c r="AB21" s="71">
        <v>425.27324516611367</v>
      </c>
      <c r="AC21" s="71">
        <v>428.95209467434472</v>
      </c>
      <c r="AD21" s="71">
        <v>432.07760910349651</v>
      </c>
      <c r="AE21" s="71">
        <v>434.29045015190337</v>
      </c>
      <c r="AF21" s="71">
        <v>437.33309412913951</v>
      </c>
      <c r="AG21" s="71">
        <v>440.90121670593055</v>
      </c>
    </row>
    <row r="22" spans="1:33" ht="15.75" x14ac:dyDescent="0.25">
      <c r="A22" s="19">
        <v>12206</v>
      </c>
      <c r="B22" s="27">
        <v>22.744073196867451</v>
      </c>
      <c r="C22" s="27">
        <v>0.56242969628799155</v>
      </c>
      <c r="D22" s="31">
        <v>40.963120999695207</v>
      </c>
      <c r="E22" s="31">
        <v>1.8181818181818077</v>
      </c>
      <c r="G22" s="68">
        <v>1949</v>
      </c>
      <c r="H22" s="14">
        <v>86.284195575115675</v>
      </c>
      <c r="I22" s="14">
        <v>86.604240810928417</v>
      </c>
      <c r="J22" s="14">
        <v>88.012439848504471</v>
      </c>
      <c r="K22" s="14">
        <v>89.676675074730724</v>
      </c>
      <c r="L22" s="14">
        <v>90.796833400075329</v>
      </c>
      <c r="M22" s="14">
        <v>91.180887683050614</v>
      </c>
      <c r="N22" s="14">
        <v>92.589086720626696</v>
      </c>
      <c r="O22" s="14">
        <v>92.109018866907576</v>
      </c>
      <c r="P22" s="14">
        <v>93.9652812346215</v>
      </c>
      <c r="Q22" s="14">
        <v>94.637376229828234</v>
      </c>
      <c r="R22" s="14">
        <v>94.189312899690393</v>
      </c>
      <c r="S22" s="14">
        <v>93.901272187458915</v>
      </c>
      <c r="U22" s="68">
        <v>1976</v>
      </c>
      <c r="V22" s="71">
        <v>449.42050000804772</v>
      </c>
      <c r="W22" s="71">
        <v>457.82915623809845</v>
      </c>
      <c r="X22" s="71">
        <v>462.31005204052934</v>
      </c>
      <c r="Y22" s="71">
        <v>465.54629340112098</v>
      </c>
      <c r="Z22" s="71">
        <v>468.81019152249007</v>
      </c>
      <c r="AA22" s="71">
        <v>470.69105149532407</v>
      </c>
      <c r="AB22" s="71">
        <v>474.67412545897713</v>
      </c>
      <c r="AC22" s="71">
        <v>479.21033481191978</v>
      </c>
      <c r="AD22" s="71">
        <v>495.55748217954215</v>
      </c>
      <c r="AE22" s="71">
        <v>523.46645699610156</v>
      </c>
      <c r="AF22" s="71">
        <v>547.11579015436303</v>
      </c>
      <c r="AG22" s="71">
        <v>560.83514510119517</v>
      </c>
    </row>
    <row r="23" spans="1:33" ht="15.75" x14ac:dyDescent="0.25">
      <c r="A23" s="19">
        <v>12236</v>
      </c>
      <c r="B23" s="27">
        <v>23.863468298279269</v>
      </c>
      <c r="C23" s="27">
        <v>2.0674646354733373</v>
      </c>
      <c r="D23" s="31">
        <v>43.523316062176164</v>
      </c>
      <c r="E23" s="31">
        <v>7.2072072072072224</v>
      </c>
      <c r="G23" s="68">
        <v>1950</v>
      </c>
      <c r="H23" s="14">
        <v>92.109018866907562</v>
      </c>
      <c r="I23" s="14">
        <v>93.133163621508331</v>
      </c>
      <c r="J23" s="14">
        <v>97.261747163492714</v>
      </c>
      <c r="K23" s="14">
        <v>98.285891918093512</v>
      </c>
      <c r="L23" s="14">
        <v>98.157873823768412</v>
      </c>
      <c r="M23" s="14">
        <v>98.090955274462104</v>
      </c>
      <c r="N23" s="14">
        <v>98.767666858155835</v>
      </c>
      <c r="O23" s="14">
        <v>100.4755579979543</v>
      </c>
      <c r="P23" s="14">
        <v>103.50464794401192</v>
      </c>
      <c r="Q23" s="14">
        <v>105.1803147226821</v>
      </c>
      <c r="R23" s="14">
        <v>106.95265458473709</v>
      </c>
      <c r="S23" s="14">
        <v>108.08050722422665</v>
      </c>
      <c r="U23" s="68">
        <v>1977</v>
      </c>
      <c r="V23" s="71">
        <v>578.70361446467496</v>
      </c>
      <c r="W23" s="71">
        <v>591.48253942508995</v>
      </c>
      <c r="X23" s="71">
        <v>601.7997124032305</v>
      </c>
      <c r="Y23" s="71">
        <v>610.89988770030936</v>
      </c>
      <c r="Z23" s="71">
        <v>616.26589995312395</v>
      </c>
      <c r="AA23" s="71">
        <v>623.8170964935681</v>
      </c>
      <c r="AB23" s="71">
        <v>630.87047119523459</v>
      </c>
      <c r="AC23" s="71">
        <v>643.81533676374931</v>
      </c>
      <c r="AD23" s="71">
        <v>655.23898019578019</v>
      </c>
      <c r="AE23" s="71">
        <v>660.24545445713943</v>
      </c>
      <c r="AF23" s="71">
        <v>667.46466992201067</v>
      </c>
      <c r="AG23" s="71">
        <v>676.70312906641198</v>
      </c>
    </row>
    <row r="24" spans="1:33" ht="15.75" x14ac:dyDescent="0.25">
      <c r="A24" s="19">
        <v>12267</v>
      </c>
      <c r="B24" s="27">
        <v>23.481856331888874</v>
      </c>
      <c r="C24" s="27">
        <v>3.8245219347581516</v>
      </c>
      <c r="D24" s="31">
        <v>43.889058213959153</v>
      </c>
      <c r="E24" s="31">
        <v>7.1428571428571397</v>
      </c>
      <c r="G24" s="68">
        <v>1951</v>
      </c>
      <c r="H24" s="14">
        <v>110.91625100351466</v>
      </c>
      <c r="I24" s="14">
        <v>115.5887833671142</v>
      </c>
      <c r="J24" s="14">
        <v>120.97025167553575</v>
      </c>
      <c r="K24" s="14">
        <v>123.9993416215934</v>
      </c>
      <c r="L24" s="14">
        <v>126.86730976200968</v>
      </c>
      <c r="M24" s="14">
        <v>128.89744451309087</v>
      </c>
      <c r="N24" s="14">
        <v>127.54402134570343</v>
      </c>
      <c r="O24" s="14">
        <v>125.12719426108298</v>
      </c>
      <c r="P24" s="14">
        <v>126.54506615072697</v>
      </c>
      <c r="Q24" s="14">
        <v>127.18955337329243</v>
      </c>
      <c r="R24" s="14">
        <v>129.76750226355423</v>
      </c>
      <c r="S24" s="14">
        <v>129.38080993001495</v>
      </c>
      <c r="U24" s="68">
        <v>1978</v>
      </c>
      <c r="V24" s="71">
        <v>691.75020862574581</v>
      </c>
      <c r="W24" s="71">
        <v>701.68018683717526</v>
      </c>
      <c r="X24" s="71">
        <v>708.98237261333577</v>
      </c>
      <c r="Y24" s="71">
        <v>716.86555022935272</v>
      </c>
      <c r="Z24" s="71">
        <v>723.89116831086847</v>
      </c>
      <c r="AA24" s="71">
        <v>733.8488032975539</v>
      </c>
      <c r="AB24" s="71">
        <v>746.29584702729107</v>
      </c>
      <c r="AC24" s="71">
        <v>753.73641648119019</v>
      </c>
      <c r="AD24" s="71">
        <v>762.33867009459641</v>
      </c>
      <c r="AE24" s="71">
        <v>771.57712923899771</v>
      </c>
      <c r="AF24" s="71">
        <v>779.51552054615308</v>
      </c>
      <c r="AG24" s="71">
        <v>786.12628710018032</v>
      </c>
    </row>
    <row r="25" spans="1:33" ht="15.75" x14ac:dyDescent="0.25">
      <c r="A25" s="19">
        <v>12298</v>
      </c>
      <c r="B25" s="27">
        <v>23.354652343092077</v>
      </c>
      <c r="C25" s="27">
        <v>6.127167630057806</v>
      </c>
      <c r="D25" s="31">
        <v>44.620542517525138</v>
      </c>
      <c r="E25" s="31">
        <v>7.9646017699114724</v>
      </c>
      <c r="G25" s="68">
        <v>1952</v>
      </c>
      <c r="H25" s="14">
        <v>129.54193173565631</v>
      </c>
      <c r="I25" s="14">
        <v>128.80077142970603</v>
      </c>
      <c r="J25" s="14">
        <v>130.02529715258038</v>
      </c>
      <c r="K25" s="14">
        <v>131.02425234755682</v>
      </c>
      <c r="L25" s="14">
        <v>130.66978437514584</v>
      </c>
      <c r="M25" s="14">
        <v>130.60533565288929</v>
      </c>
      <c r="N25" s="14">
        <v>128.8329957908343</v>
      </c>
      <c r="O25" s="14">
        <v>128.8329957908343</v>
      </c>
      <c r="P25" s="14">
        <v>126.73841231749658</v>
      </c>
      <c r="Q25" s="14">
        <v>127.8984893181144</v>
      </c>
      <c r="R25" s="14">
        <v>127.25400209554896</v>
      </c>
      <c r="S25" s="14">
        <v>126.54506615072695</v>
      </c>
      <c r="U25" s="68">
        <v>1979</v>
      </c>
      <c r="V25" s="71">
        <v>814.03526191673961</v>
      </c>
      <c r="W25" s="71">
        <v>825.73547302893655</v>
      </c>
      <c r="X25" s="71">
        <v>836.93776245746108</v>
      </c>
      <c r="Y25" s="71">
        <v>844.43364547635065</v>
      </c>
      <c r="Z25" s="71">
        <v>855.49775090244759</v>
      </c>
      <c r="AA25" s="71">
        <v>864.98512096623779</v>
      </c>
      <c r="AB25" s="71">
        <v>875.46823455247818</v>
      </c>
      <c r="AC25" s="71">
        <v>888.71742443578853</v>
      </c>
      <c r="AD25" s="71">
        <v>899.61548940889088</v>
      </c>
      <c r="AE25" s="71">
        <v>915.32643124551817</v>
      </c>
      <c r="AF25" s="71">
        <v>927.10961268348296</v>
      </c>
      <c r="AG25" s="71">
        <v>943.51197375672234</v>
      </c>
    </row>
    <row r="26" spans="1:33" ht="15.75" x14ac:dyDescent="0.25">
      <c r="A26" s="19">
        <v>12328</v>
      </c>
      <c r="B26" s="27">
        <v>23.252889152054639</v>
      </c>
      <c r="C26" s="27">
        <v>4.218928164196134</v>
      </c>
      <c r="D26" s="31">
        <v>44.986284669308134</v>
      </c>
      <c r="E26" s="31">
        <v>10.810810810810811</v>
      </c>
      <c r="G26" s="68">
        <v>1953</v>
      </c>
      <c r="H26" s="14">
        <v>124.7082775664154</v>
      </c>
      <c r="I26" s="14">
        <v>123.70932237143894</v>
      </c>
      <c r="J26" s="14">
        <v>124.41825831626097</v>
      </c>
      <c r="K26" s="14">
        <v>124.8371750109285</v>
      </c>
      <c r="L26" s="14">
        <v>126.60951487298351</v>
      </c>
      <c r="M26" s="14">
        <v>126.06170073380288</v>
      </c>
      <c r="N26" s="14">
        <v>127.76959187360134</v>
      </c>
      <c r="O26" s="14">
        <v>127.31845081780554</v>
      </c>
      <c r="P26" s="14">
        <v>128.22073292939717</v>
      </c>
      <c r="Q26" s="14">
        <v>129.18746376324535</v>
      </c>
      <c r="R26" s="14">
        <v>127.47957262344691</v>
      </c>
      <c r="S26" s="14">
        <v>127.47957262344691</v>
      </c>
      <c r="U26" s="68">
        <v>1980</v>
      </c>
      <c r="V26" s="71">
        <v>989.51067208089444</v>
      </c>
      <c r="W26" s="71">
        <v>1012.3855158608387</v>
      </c>
      <c r="X26" s="71">
        <v>1033.2135590453704</v>
      </c>
      <c r="Y26" s="71">
        <v>1051.2755259473108</v>
      </c>
      <c r="Z26" s="71">
        <v>1068.4248194829852</v>
      </c>
      <c r="AA26" s="71">
        <v>1089.6124006589723</v>
      </c>
      <c r="AB26" s="71">
        <v>1120.0384409938392</v>
      </c>
      <c r="AC26" s="71">
        <v>1143.2451660044615</v>
      </c>
      <c r="AD26" s="71">
        <v>1155.9412204840037</v>
      </c>
      <c r="AE26" s="71">
        <v>1173.4499521662383</v>
      </c>
      <c r="AF26" s="71">
        <v>1193.8078302872484</v>
      </c>
      <c r="AG26" s="71">
        <v>1225.1189870580206</v>
      </c>
    </row>
    <row r="27" spans="1:33" ht="15.75" x14ac:dyDescent="0.25">
      <c r="A27" s="19">
        <v>12359</v>
      </c>
      <c r="B27" s="27">
        <v>23.252889152054639</v>
      </c>
      <c r="C27" s="27">
        <v>2.9279279279279313</v>
      </c>
      <c r="D27" s="31">
        <v>44.986284669308134</v>
      </c>
      <c r="E27" s="31">
        <v>11.818181818181838</v>
      </c>
      <c r="G27" s="68">
        <v>1954</v>
      </c>
      <c r="H27" s="14">
        <v>124.19268778836309</v>
      </c>
      <c r="I27" s="14">
        <v>127.83404059585791</v>
      </c>
      <c r="J27" s="14">
        <v>129.12301504098883</v>
      </c>
      <c r="K27" s="14">
        <v>132.50657295945746</v>
      </c>
      <c r="L27" s="14">
        <v>138.98366954624029</v>
      </c>
      <c r="M27" s="14">
        <v>140.65933632491047</v>
      </c>
      <c r="N27" s="14">
        <v>140.91713121393664</v>
      </c>
      <c r="O27" s="14">
        <v>141.94831077004139</v>
      </c>
      <c r="P27" s="14">
        <v>141.56161843650213</v>
      </c>
      <c r="Q27" s="14">
        <v>144.88072763271424</v>
      </c>
      <c r="R27" s="14">
        <v>146.36304824461479</v>
      </c>
      <c r="S27" s="14">
        <v>148.19983682892632</v>
      </c>
      <c r="U27" s="68">
        <v>1981</v>
      </c>
      <c r="V27" s="71">
        <v>1264.5898891394543</v>
      </c>
      <c r="W27" s="71">
        <v>1295.6521350053163</v>
      </c>
      <c r="X27" s="71">
        <v>1323.3674125791465</v>
      </c>
      <c r="Y27" s="71">
        <v>1353.2126607639464</v>
      </c>
      <c r="Z27" s="71">
        <v>1373.6810660976494</v>
      </c>
      <c r="AA27" s="71">
        <v>1392.8771602287361</v>
      </c>
      <c r="AB27" s="71">
        <v>1417.4116098373813</v>
      </c>
      <c r="AC27" s="71">
        <v>1446.6206524767078</v>
      </c>
      <c r="AD27" s="71">
        <v>1473.5338837563386</v>
      </c>
      <c r="AE27" s="71">
        <v>1506.2280786756455</v>
      </c>
      <c r="AF27" s="71">
        <v>1535.2157673259446</v>
      </c>
      <c r="AG27" s="71">
        <v>1576.5398726194353</v>
      </c>
    </row>
    <row r="28" spans="1:33" ht="15.75" x14ac:dyDescent="0.25">
      <c r="A28" s="19">
        <v>12389</v>
      </c>
      <c r="B28" s="27">
        <v>23.609060320685671</v>
      </c>
      <c r="C28" s="27">
        <v>2.9966703662597238</v>
      </c>
      <c r="D28" s="31">
        <v>44.620542517525138</v>
      </c>
      <c r="E28" s="31">
        <v>12.962962962962932</v>
      </c>
      <c r="G28" s="68">
        <v>1955</v>
      </c>
      <c r="H28" s="14">
        <v>149.29992421770743</v>
      </c>
      <c r="I28" s="14">
        <v>150.8219809057471</v>
      </c>
      <c r="J28" s="14">
        <v>153.86609428182641</v>
      </c>
      <c r="K28" s="14">
        <v>155.52651975968783</v>
      </c>
      <c r="L28" s="14">
        <v>155.24978218004424</v>
      </c>
      <c r="M28" s="14">
        <v>156.21836370879674</v>
      </c>
      <c r="N28" s="14">
        <v>158.57063313576711</v>
      </c>
      <c r="O28" s="14">
        <v>160.23105861362856</v>
      </c>
      <c r="P28" s="14">
        <v>160.23105861362856</v>
      </c>
      <c r="Q28" s="14">
        <v>161.89148409149001</v>
      </c>
      <c r="R28" s="14">
        <v>162.16822167113358</v>
      </c>
      <c r="S28" s="14">
        <v>162.16822167113358</v>
      </c>
      <c r="U28" s="69">
        <v>1982</v>
      </c>
      <c r="V28" s="72">
        <v>1654.8731280265645</v>
      </c>
      <c r="W28" s="72">
        <v>1719.9019798737236</v>
      </c>
      <c r="X28" s="72">
        <v>1782.7178908131023</v>
      </c>
      <c r="Y28" s="72">
        <v>1879.3344671111995</v>
      </c>
      <c r="Z28" s="72">
        <v>1984.9682484095647</v>
      </c>
      <c r="AA28" s="72">
        <v>2080.5889813403173</v>
      </c>
      <c r="AB28" s="72">
        <v>2187.7993981705736</v>
      </c>
      <c r="AC28" s="72">
        <v>2433.3099347389784</v>
      </c>
      <c r="AD28" s="72">
        <v>2563.2015979658236</v>
      </c>
      <c r="AE28" s="72">
        <v>2696.0804917744977</v>
      </c>
      <c r="AF28" s="72">
        <v>2832.3892243126406</v>
      </c>
      <c r="AG28" s="72">
        <v>3134.8518377288319</v>
      </c>
    </row>
    <row r="29" spans="1:33" ht="15.75" x14ac:dyDescent="0.25">
      <c r="A29" s="19">
        <v>12420</v>
      </c>
      <c r="B29" s="25">
        <v>23.812586702760548</v>
      </c>
      <c r="C29" s="25">
        <v>8.710801393728218</v>
      </c>
      <c r="D29" s="28">
        <v>45.35202682109113</v>
      </c>
      <c r="E29" s="28">
        <v>18.095238095238098</v>
      </c>
      <c r="G29" s="68">
        <v>1956</v>
      </c>
      <c r="H29" s="14">
        <v>164.65885988792573</v>
      </c>
      <c r="I29" s="14">
        <v>166.18091657596537</v>
      </c>
      <c r="J29" s="14">
        <v>166.04254778614359</v>
      </c>
      <c r="K29" s="14">
        <v>167.0111293148961</v>
      </c>
      <c r="L29" s="14">
        <v>165.9041789963218</v>
      </c>
      <c r="M29" s="14">
        <v>164.52049109810395</v>
      </c>
      <c r="N29" s="14">
        <v>162.72169683042071</v>
      </c>
      <c r="O29" s="14">
        <v>163.13680319988609</v>
      </c>
      <c r="P29" s="14">
        <v>163.13680319988609</v>
      </c>
      <c r="Q29" s="14">
        <v>162.0298528813118</v>
      </c>
      <c r="R29" s="14">
        <v>163.69027835917325</v>
      </c>
      <c r="S29" s="14">
        <v>164.93559746756932</v>
      </c>
    </row>
    <row r="30" spans="1:33" ht="15.75" x14ac:dyDescent="0.25">
      <c r="A30" s="19">
        <v>12451</v>
      </c>
      <c r="B30" s="25">
        <v>24.143317073632225</v>
      </c>
      <c r="C30" s="25">
        <v>9.8379629629629548</v>
      </c>
      <c r="D30" s="28">
        <v>46.449253276440103</v>
      </c>
      <c r="E30" s="29">
        <v>23.300970873786397</v>
      </c>
      <c r="G30" s="68">
        <v>1957</v>
      </c>
      <c r="H30" s="14">
        <v>165.90417899632183</v>
      </c>
      <c r="I30" s="14">
        <v>166.04254778614361</v>
      </c>
      <c r="J30" s="14">
        <v>167.01112931489612</v>
      </c>
      <c r="K30" s="14">
        <v>169.36339874186649</v>
      </c>
      <c r="L30" s="14">
        <v>171.1621930095497</v>
      </c>
      <c r="M30" s="14">
        <v>170.8854554299061</v>
      </c>
      <c r="N30" s="14">
        <v>173.23772485687647</v>
      </c>
      <c r="O30" s="14">
        <v>176.14346944313397</v>
      </c>
      <c r="P30" s="14">
        <v>174.89815033473792</v>
      </c>
      <c r="Q30" s="14">
        <v>175.03651912455967</v>
      </c>
      <c r="R30" s="14">
        <v>174.89815033473789</v>
      </c>
      <c r="S30" s="14">
        <v>175.17488791438146</v>
      </c>
    </row>
    <row r="31" spans="1:33" ht="15.75" x14ac:dyDescent="0.25">
      <c r="A31" s="19">
        <v>12479</v>
      </c>
      <c r="B31" s="25">
        <v>24.219639466910301</v>
      </c>
      <c r="C31" s="25">
        <v>9.551208285385492</v>
      </c>
      <c r="D31" s="28">
        <v>46.449253276440103</v>
      </c>
      <c r="E31" s="29">
        <v>22.115384615384581</v>
      </c>
      <c r="G31" s="69">
        <v>1958</v>
      </c>
      <c r="H31" s="23">
        <v>177.38878855153004</v>
      </c>
      <c r="I31" s="23">
        <v>176.83531339224291</v>
      </c>
      <c r="J31" s="23">
        <v>177.94226371081717</v>
      </c>
      <c r="K31" s="23">
        <v>179.74105797850044</v>
      </c>
      <c r="L31" s="23">
        <v>181.12474587671829</v>
      </c>
      <c r="M31" s="23">
        <v>180.70963950725292</v>
      </c>
      <c r="N31" s="23">
        <v>180.2945331377876</v>
      </c>
      <c r="O31" s="23">
        <v>179.46432039885684</v>
      </c>
      <c r="P31" s="23">
        <v>176.97368218206472</v>
      </c>
      <c r="Q31" s="23">
        <v>178.35737008028258</v>
      </c>
      <c r="R31" s="23">
        <v>180.70963950725292</v>
      </c>
      <c r="S31" s="23">
        <v>181.53985224618361</v>
      </c>
    </row>
    <row r="32" spans="1:33" ht="15.75" x14ac:dyDescent="0.25">
      <c r="A32" s="19">
        <v>12510</v>
      </c>
      <c r="B32" s="25">
        <v>24.881100208653649</v>
      </c>
      <c r="C32" s="25">
        <v>11.516533637400194</v>
      </c>
      <c r="D32" s="28">
        <v>46.449253276440103</v>
      </c>
      <c r="E32" s="29">
        <v>22.115384615384581</v>
      </c>
      <c r="G32" s="6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33" ht="15.75" x14ac:dyDescent="0.25">
      <c r="A33" s="19">
        <v>12540</v>
      </c>
      <c r="B33" s="25">
        <v>24.32140265794774</v>
      </c>
      <c r="C33" s="25">
        <v>9.2571428571428527</v>
      </c>
      <c r="D33" s="28">
        <v>46.449253276440103</v>
      </c>
      <c r="E33" s="29">
        <v>17.592592592592581</v>
      </c>
      <c r="G33" s="6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33" ht="15.75" x14ac:dyDescent="0.25">
      <c r="A34" s="19">
        <v>12571</v>
      </c>
      <c r="B34" s="25">
        <v>23.939790691557345</v>
      </c>
      <c r="C34" s="25">
        <v>5.2572706935122726</v>
      </c>
      <c r="D34" s="28">
        <v>47.180737580006095</v>
      </c>
      <c r="E34" s="29">
        <v>15.178571428571441</v>
      </c>
      <c r="G34" s="6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33" ht="15.75" x14ac:dyDescent="0.25">
      <c r="A35" s="19">
        <v>12601</v>
      </c>
      <c r="B35" s="25">
        <v>24.194198669150939</v>
      </c>
      <c r="C35" s="25">
        <v>1.3859275053304643</v>
      </c>
      <c r="D35" s="28">
        <v>47.180737580006095</v>
      </c>
      <c r="E35" s="29">
        <v>8.4033613445378066</v>
      </c>
      <c r="G35" s="68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33" ht="15.75" x14ac:dyDescent="0.25">
      <c r="A36" s="19">
        <v>12632</v>
      </c>
      <c r="B36" s="25">
        <v>23.965231489316704</v>
      </c>
      <c r="C36" s="25">
        <v>2.058504875406264</v>
      </c>
      <c r="D36" s="28">
        <v>48.277964035355069</v>
      </c>
      <c r="E36" s="29">
        <v>10.000000000000009</v>
      </c>
      <c r="G36" s="64" t="s">
        <v>35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U36" s="64" t="s">
        <v>35</v>
      </c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ht="15.75" x14ac:dyDescent="0.25">
      <c r="A37" s="19">
        <v>12663</v>
      </c>
      <c r="B37" s="25">
        <v>24.194198669150936</v>
      </c>
      <c r="C37" s="25">
        <v>3.5947712418300304</v>
      </c>
      <c r="D37" s="28">
        <v>49.009448338921061</v>
      </c>
      <c r="E37" s="29">
        <v>9.8360655737705027</v>
      </c>
      <c r="G37" s="70" t="s">
        <v>34</v>
      </c>
      <c r="H37" s="70" t="s">
        <v>22</v>
      </c>
      <c r="I37" s="70" t="s">
        <v>23</v>
      </c>
      <c r="J37" s="70" t="s">
        <v>24</v>
      </c>
      <c r="K37" s="70" t="s">
        <v>25</v>
      </c>
      <c r="L37" s="70" t="s">
        <v>26</v>
      </c>
      <c r="M37" s="70" t="s">
        <v>27</v>
      </c>
      <c r="N37" s="70" t="s">
        <v>28</v>
      </c>
      <c r="O37" s="70" t="s">
        <v>29</v>
      </c>
      <c r="P37" s="70" t="s">
        <v>30</v>
      </c>
      <c r="Q37" s="70" t="s">
        <v>31</v>
      </c>
      <c r="R37" s="70" t="s">
        <v>32</v>
      </c>
      <c r="S37" s="70" t="s">
        <v>33</v>
      </c>
      <c r="U37" s="70" t="s">
        <v>34</v>
      </c>
      <c r="V37" s="70" t="s">
        <v>22</v>
      </c>
      <c r="W37" s="70" t="s">
        <v>23</v>
      </c>
      <c r="X37" s="70" t="s">
        <v>24</v>
      </c>
      <c r="Y37" s="70" t="s">
        <v>25</v>
      </c>
      <c r="Z37" s="70" t="s">
        <v>26</v>
      </c>
      <c r="AA37" s="70" t="s">
        <v>27</v>
      </c>
      <c r="AB37" s="70" t="s">
        <v>28</v>
      </c>
      <c r="AC37" s="70" t="s">
        <v>29</v>
      </c>
      <c r="AD37" s="70" t="s">
        <v>30</v>
      </c>
      <c r="AE37" s="70" t="s">
        <v>31</v>
      </c>
      <c r="AF37" s="70" t="s">
        <v>32</v>
      </c>
      <c r="AG37" s="70" t="s">
        <v>33</v>
      </c>
    </row>
    <row r="38" spans="1:33" ht="15.75" x14ac:dyDescent="0.25">
      <c r="A38" s="19">
        <v>12693</v>
      </c>
      <c r="B38" s="25">
        <v>23.736264309482465</v>
      </c>
      <c r="C38" s="25">
        <v>2.0787746170678023</v>
      </c>
      <c r="D38" s="28">
        <v>48.277964035355069</v>
      </c>
      <c r="E38" s="29">
        <v>7.3170731707317138</v>
      </c>
      <c r="G38" s="68">
        <v>1932</v>
      </c>
      <c r="H38" s="63" t="s">
        <v>5</v>
      </c>
      <c r="I38" s="63" t="s">
        <v>5</v>
      </c>
      <c r="J38" s="63" t="s">
        <v>5</v>
      </c>
      <c r="K38" s="63" t="s">
        <v>5</v>
      </c>
      <c r="L38" s="63" t="s">
        <v>5</v>
      </c>
      <c r="M38" s="63" t="s">
        <v>5</v>
      </c>
      <c r="N38" s="63" t="s">
        <v>5</v>
      </c>
      <c r="O38" s="63" t="s">
        <v>5</v>
      </c>
      <c r="P38" s="63" t="s">
        <v>5</v>
      </c>
      <c r="Q38" s="63" t="s">
        <v>5</v>
      </c>
      <c r="R38" s="63" t="s">
        <v>5</v>
      </c>
      <c r="S38" s="63" t="s">
        <v>5</v>
      </c>
      <c r="U38" s="13">
        <v>1959</v>
      </c>
      <c r="V38" s="17">
        <v>2.4960998439937709</v>
      </c>
      <c r="W38" s="17">
        <v>2.7386541471048576</v>
      </c>
      <c r="X38" s="17">
        <v>2.6438569206843177</v>
      </c>
      <c r="Y38" s="17">
        <v>1.6166281755196188</v>
      </c>
      <c r="Z38" s="17">
        <v>-7.6394194041251584E-2</v>
      </c>
      <c r="AA38" s="17">
        <v>0.22970903522205877</v>
      </c>
      <c r="AB38" s="17">
        <v>0.38372985418264616</v>
      </c>
      <c r="AC38" s="17">
        <v>1.1565150346954489</v>
      </c>
      <c r="AD38" s="17">
        <v>0.93823299452697739</v>
      </c>
      <c r="AE38" s="17">
        <v>1.0085337470907341</v>
      </c>
      <c r="AF38" s="17">
        <v>0.45941807044409533</v>
      </c>
      <c r="AG38" s="17">
        <v>0.30487804878049918</v>
      </c>
    </row>
    <row r="39" spans="1:33" ht="15.75" x14ac:dyDescent="0.25">
      <c r="A39" s="19">
        <v>12724</v>
      </c>
      <c r="B39" s="25">
        <v>23.710823511723106</v>
      </c>
      <c r="C39" s="25">
        <v>1.9693654266958127</v>
      </c>
      <c r="D39" s="28">
        <v>48.277964035355069</v>
      </c>
      <c r="E39" s="29">
        <v>7.3170731707317138</v>
      </c>
      <c r="G39" s="68">
        <v>1933</v>
      </c>
      <c r="H39" s="17">
        <v>8.1658291457286758</v>
      </c>
      <c r="I39" s="17">
        <v>10.485933503836353</v>
      </c>
      <c r="J39" s="17">
        <v>13.151041666666718</v>
      </c>
      <c r="K39" s="17">
        <v>13.015463917525816</v>
      </c>
      <c r="L39" s="17">
        <v>8.6956521739130821</v>
      </c>
      <c r="M39" s="17">
        <v>0.56242969628799155</v>
      </c>
      <c r="N39" s="17">
        <v>2.0674646354733373</v>
      </c>
      <c r="O39" s="17">
        <v>3.8245219347581516</v>
      </c>
      <c r="P39" s="17">
        <v>6.127167630057806</v>
      </c>
      <c r="Q39" s="17">
        <v>4.218928164196134</v>
      </c>
      <c r="R39" s="17">
        <v>2.9279279279279313</v>
      </c>
      <c r="S39" s="17">
        <v>2.9966703662597238</v>
      </c>
      <c r="U39" s="13">
        <v>1960</v>
      </c>
      <c r="V39" s="17">
        <v>0.83713850837137116</v>
      </c>
      <c r="W39" s="17">
        <v>0.99009900990096877</v>
      </c>
      <c r="X39" s="17">
        <v>2.8787878787878807</v>
      </c>
      <c r="Y39" s="17">
        <v>4.9999999999999822</v>
      </c>
      <c r="Z39" s="17">
        <v>5.5810397553516466</v>
      </c>
      <c r="AA39" s="17">
        <v>5.4239877769289402</v>
      </c>
      <c r="AB39" s="17">
        <v>6.2691131498470609</v>
      </c>
      <c r="AC39" s="17">
        <v>6.326219512195097</v>
      </c>
      <c r="AD39" s="17">
        <v>8.5979860573198721</v>
      </c>
      <c r="AE39" s="17">
        <v>6.4516129032258007</v>
      </c>
      <c r="AF39" s="17">
        <v>5.2591463414634054</v>
      </c>
      <c r="AG39" s="17">
        <v>5.3951367781154724</v>
      </c>
    </row>
    <row r="40" spans="1:33" ht="15.75" x14ac:dyDescent="0.25">
      <c r="A40" s="19">
        <v>12754</v>
      </c>
      <c r="B40" s="25">
        <v>24.117876275872856</v>
      </c>
      <c r="C40" s="25">
        <v>2.1551724137930828</v>
      </c>
      <c r="D40" s="28">
        <v>48.643706187138072</v>
      </c>
      <c r="E40" s="29">
        <v>9.0163934426229719</v>
      </c>
      <c r="G40" s="68">
        <v>1934</v>
      </c>
      <c r="H40" s="17">
        <v>8.1658291457286758</v>
      </c>
      <c r="I40" s="17">
        <v>10.485933503836353</v>
      </c>
      <c r="J40" s="17">
        <v>13.151041666666718</v>
      </c>
      <c r="K40" s="17">
        <v>13.015463917525816</v>
      </c>
      <c r="L40" s="17">
        <v>8.6956521739130821</v>
      </c>
      <c r="M40" s="17">
        <v>0.56242969628799155</v>
      </c>
      <c r="N40" s="17">
        <v>2.0674646354733373</v>
      </c>
      <c r="O40" s="17">
        <v>3.8245219347581516</v>
      </c>
      <c r="P40" s="17">
        <v>6.127167630057806</v>
      </c>
      <c r="Q40" s="17">
        <v>4.218928164196134</v>
      </c>
      <c r="R40" s="17">
        <v>2.9279279279279313</v>
      </c>
      <c r="S40" s="17">
        <v>2.9966703662597238</v>
      </c>
      <c r="U40" s="13">
        <v>1961</v>
      </c>
      <c r="V40" s="17">
        <v>4.9811320754716615</v>
      </c>
      <c r="W40" s="17">
        <v>4.7511312217194401</v>
      </c>
      <c r="X40" s="17">
        <v>2.061855670103041</v>
      </c>
      <c r="Y40" s="17">
        <v>0.64935064935061071</v>
      </c>
      <c r="Z40" s="17">
        <v>1.0137581462707823</v>
      </c>
      <c r="AA40" s="17">
        <v>1.1594202898550288</v>
      </c>
      <c r="AB40" s="17">
        <v>0.14388489208629895</v>
      </c>
      <c r="AC40" s="17">
        <v>-0.93189964157708305</v>
      </c>
      <c r="AD40" s="17">
        <v>-1.711840228245376</v>
      </c>
      <c r="AE40" s="17">
        <v>-0.50505050505054161</v>
      </c>
      <c r="AF40" s="17">
        <v>0.3620564808109572</v>
      </c>
      <c r="AG40" s="17">
        <v>-3.3306690738754696E-14</v>
      </c>
    </row>
    <row r="41" spans="1:33" ht="15.75" x14ac:dyDescent="0.25">
      <c r="A41" s="19">
        <v>12785</v>
      </c>
      <c r="B41" s="25">
        <v>24.219639466910298</v>
      </c>
      <c r="C41" s="25">
        <v>1.7094017094017033</v>
      </c>
      <c r="D41" s="28">
        <v>49.740932642487039</v>
      </c>
      <c r="E41" s="29">
        <v>9.6774193548387011</v>
      </c>
      <c r="G41" s="68">
        <v>1935</v>
      </c>
      <c r="H41" s="17">
        <v>1.7094017094017033</v>
      </c>
      <c r="I41" s="17">
        <v>-0.42149631190729897</v>
      </c>
      <c r="J41" s="17">
        <v>-0.6302521008403561</v>
      </c>
      <c r="K41" s="17">
        <v>-4.4989775051124781</v>
      </c>
      <c r="L41" s="17">
        <v>-2.6150627615063038</v>
      </c>
      <c r="M41" s="17">
        <v>-0.53134962805528874</v>
      </c>
      <c r="N41" s="17">
        <v>-0.63091482649844099</v>
      </c>
      <c r="O41" s="17">
        <v>0.63694267515921332</v>
      </c>
      <c r="P41" s="17">
        <v>1.2618296529968376</v>
      </c>
      <c r="Q41" s="17">
        <v>2.1436227224008508</v>
      </c>
      <c r="R41" s="17">
        <v>1.1802575107296098</v>
      </c>
      <c r="S41" s="17">
        <v>-1.0548523206751037</v>
      </c>
      <c r="U41" s="13">
        <v>1962</v>
      </c>
      <c r="V41" s="17">
        <v>-0.6470165348670287</v>
      </c>
      <c r="W41" s="17">
        <v>7.1994240460737657E-2</v>
      </c>
      <c r="X41" s="17">
        <v>1.1544011544011301</v>
      </c>
      <c r="Y41" s="17">
        <v>1.2903225806451646</v>
      </c>
      <c r="Z41" s="17">
        <v>1.1469534050179142</v>
      </c>
      <c r="AA41" s="17">
        <v>1.2177650429799458</v>
      </c>
      <c r="AB41" s="17">
        <v>2.0833333333333037</v>
      </c>
      <c r="AC41" s="17">
        <v>3.0390738060781297</v>
      </c>
      <c r="AD41" s="17">
        <v>3.8461538461538103</v>
      </c>
      <c r="AE41" s="17">
        <v>3.3357505438723623</v>
      </c>
      <c r="AF41" s="17">
        <v>2.813852813852824</v>
      </c>
      <c r="AG41" s="17">
        <v>2.3071377072819255</v>
      </c>
    </row>
    <row r="42" spans="1:33" ht="15.75" x14ac:dyDescent="0.25">
      <c r="A42" s="19">
        <v>12816</v>
      </c>
      <c r="B42" s="25">
        <v>24.04155388259478</v>
      </c>
      <c r="C42" s="25">
        <v>-0.42149631190729897</v>
      </c>
      <c r="D42" s="28">
        <v>50.106674794270035</v>
      </c>
      <c r="E42" s="29">
        <v>7.8740157480315043</v>
      </c>
      <c r="G42" s="68">
        <v>1936</v>
      </c>
      <c r="H42" s="17">
        <v>-1.8907563025210017</v>
      </c>
      <c r="I42" s="17">
        <v>-0.63492063492063266</v>
      </c>
      <c r="J42" s="17">
        <v>0</v>
      </c>
      <c r="K42" s="17">
        <v>3.3190578158458273</v>
      </c>
      <c r="L42" s="17">
        <v>4.9409237379162585</v>
      </c>
      <c r="M42" s="17">
        <v>4.9145299145299415</v>
      </c>
      <c r="N42" s="17">
        <v>6.7724867724868076</v>
      </c>
      <c r="O42" s="17">
        <v>8.5443037974684</v>
      </c>
      <c r="P42" s="17">
        <v>10.591900311526503</v>
      </c>
      <c r="Q42" s="17">
        <v>12.067156348373587</v>
      </c>
      <c r="R42" s="17">
        <v>14.316012725344663</v>
      </c>
      <c r="S42" s="17">
        <v>12.473347547974445</v>
      </c>
      <c r="U42" s="13">
        <v>1963</v>
      </c>
      <c r="V42" s="17">
        <v>2.460202604920414</v>
      </c>
      <c r="W42" s="17">
        <v>2.302158273381294</v>
      </c>
      <c r="X42" s="17">
        <v>1.4265335235378318</v>
      </c>
      <c r="Y42" s="17">
        <v>0.77848549186130267</v>
      </c>
      <c r="Z42" s="17">
        <v>1.2048192771084709</v>
      </c>
      <c r="AA42" s="17">
        <v>0.63694267515923553</v>
      </c>
      <c r="AB42" s="17">
        <v>0.35186488388461168</v>
      </c>
      <c r="AC42" s="17">
        <v>-0.21067415730334771</v>
      </c>
      <c r="AD42" s="17">
        <v>-0.76869322152337549</v>
      </c>
      <c r="AE42" s="17">
        <v>-0.70175438596489226</v>
      </c>
      <c r="AF42" s="17">
        <v>-0.77192982456139037</v>
      </c>
      <c r="AG42" s="17">
        <v>0.35236081747709314</v>
      </c>
    </row>
    <row r="43" spans="1:33" ht="15.75" x14ac:dyDescent="0.25">
      <c r="A43" s="19">
        <v>12844</v>
      </c>
      <c r="B43" s="25">
        <v>24.066994680354139</v>
      </c>
      <c r="C43" s="25">
        <v>-0.6302521008403561</v>
      </c>
      <c r="D43" s="28">
        <v>50.106674794270035</v>
      </c>
      <c r="E43" s="29">
        <v>7.8740157480315043</v>
      </c>
      <c r="G43" s="68">
        <v>1937</v>
      </c>
      <c r="H43" s="17">
        <v>17.77301927194863</v>
      </c>
      <c r="I43" s="17">
        <v>19.914802981895676</v>
      </c>
      <c r="J43" s="17">
        <v>19.344608879492675</v>
      </c>
      <c r="K43" s="17">
        <v>20.000000000000064</v>
      </c>
      <c r="L43" s="17">
        <v>20.982599795291755</v>
      </c>
      <c r="M43" s="17">
        <v>25.865580448065217</v>
      </c>
      <c r="N43" s="17">
        <v>23.686818632309258</v>
      </c>
      <c r="O43" s="17">
        <v>19.339164237123452</v>
      </c>
      <c r="P43" s="17">
        <v>15.399061032863903</v>
      </c>
      <c r="Q43" s="17">
        <v>14.794007490636751</v>
      </c>
      <c r="R43" s="17">
        <v>13.265306122449028</v>
      </c>
      <c r="S43" s="17">
        <v>12.132701421800984</v>
      </c>
      <c r="U43" s="13">
        <v>1964</v>
      </c>
      <c r="V43" s="17">
        <v>1.765536723163863</v>
      </c>
      <c r="W43" s="17">
        <v>3.2348804500703432</v>
      </c>
      <c r="X43" s="17">
        <v>3.0239099859353136</v>
      </c>
      <c r="Y43" s="17">
        <v>3.4410112359550826</v>
      </c>
      <c r="Z43" s="17">
        <v>3.4313725490195957</v>
      </c>
      <c r="AA43" s="17">
        <v>3.9381153305204197</v>
      </c>
      <c r="AB43" s="17">
        <v>4.628330995792429</v>
      </c>
      <c r="AC43" s="17">
        <v>6.1224489795918657</v>
      </c>
      <c r="AD43" s="17">
        <v>4.7183098591549344</v>
      </c>
      <c r="AE43" s="17">
        <v>4.9469964664311084</v>
      </c>
      <c r="AF43" s="17">
        <v>6.0820367751061033</v>
      </c>
      <c r="AG43" s="17">
        <v>5.5477528089887818</v>
      </c>
    </row>
    <row r="44" spans="1:33" ht="15.75" x14ac:dyDescent="0.25">
      <c r="A44" s="19">
        <v>12875</v>
      </c>
      <c r="B44" s="25">
        <v>23.761705107241827</v>
      </c>
      <c r="C44" s="25">
        <v>-4.4989775051124781</v>
      </c>
      <c r="D44" s="28">
        <v>50.472416946053031</v>
      </c>
      <c r="E44" s="29">
        <v>8.6614173228346516</v>
      </c>
      <c r="G44" s="68">
        <v>1938</v>
      </c>
      <c r="H44" s="17">
        <v>10.2727272727273</v>
      </c>
      <c r="I44" s="17">
        <v>10.923623445825958</v>
      </c>
      <c r="J44" s="17">
        <v>10.274579273693551</v>
      </c>
      <c r="K44" s="17">
        <v>7.7720207253886064</v>
      </c>
      <c r="L44" s="17">
        <v>7.9526226734348615</v>
      </c>
      <c r="M44" s="17">
        <v>2.5080906148867266</v>
      </c>
      <c r="N44" s="17">
        <v>1.5224358974359031</v>
      </c>
      <c r="O44" s="17">
        <v>3.0944625407166138</v>
      </c>
      <c r="P44" s="17">
        <v>5.5329536208299501</v>
      </c>
      <c r="Q44" s="17">
        <v>5.8727569331158636</v>
      </c>
      <c r="R44" s="17">
        <v>5.2416052416052628</v>
      </c>
      <c r="S44" s="17">
        <v>5.6635672020287631</v>
      </c>
      <c r="U44" s="13">
        <v>1965</v>
      </c>
      <c r="V44" s="17">
        <v>3.8167938931297662</v>
      </c>
      <c r="W44" s="17">
        <v>2.3160762942779023</v>
      </c>
      <c r="X44" s="17">
        <v>2.8668941979522078</v>
      </c>
      <c r="Y44" s="17">
        <v>2.7834351663272194</v>
      </c>
      <c r="Z44" s="17">
        <v>2.5727826675693954</v>
      </c>
      <c r="AA44" s="17">
        <v>2.638700947225936</v>
      </c>
      <c r="AB44" s="17">
        <v>1.2064343163538771</v>
      </c>
      <c r="AC44" s="17">
        <v>-0.13262599469497927</v>
      </c>
      <c r="AD44" s="17">
        <v>1.6812373907195699</v>
      </c>
      <c r="AE44" s="17">
        <v>1.7508417508417473</v>
      </c>
      <c r="AF44" s="17">
        <v>0.40000000000000036</v>
      </c>
      <c r="AG44" s="17">
        <v>0.19960079840319889</v>
      </c>
    </row>
    <row r="45" spans="1:33" ht="15.75" x14ac:dyDescent="0.25">
      <c r="A45" s="19">
        <v>12905</v>
      </c>
      <c r="B45" s="25">
        <v>23.685382713963744</v>
      </c>
      <c r="C45" s="25">
        <v>-2.6150627615063038</v>
      </c>
      <c r="D45" s="28">
        <v>50.472416946053031</v>
      </c>
      <c r="E45" s="29">
        <v>8.6614173228346516</v>
      </c>
      <c r="G45" s="68">
        <v>1939</v>
      </c>
      <c r="H45" s="17">
        <v>3.2976092333058649</v>
      </c>
      <c r="I45" s="17">
        <v>-0.24019215372298452</v>
      </c>
      <c r="J45" s="17">
        <v>-0.64257028112448822</v>
      </c>
      <c r="K45" s="17">
        <v>0.16025641025643189</v>
      </c>
      <c r="L45" s="17">
        <v>-1.1755485893416795</v>
      </c>
      <c r="M45" s="17">
        <v>-7.8926598263595604E-2</v>
      </c>
      <c r="N45" s="17">
        <v>0.71033938437254918</v>
      </c>
      <c r="O45" s="17">
        <v>1.9747235387046036</v>
      </c>
      <c r="P45" s="17">
        <v>0.84811102544337658</v>
      </c>
      <c r="Q45" s="17">
        <v>1.3097072419106404</v>
      </c>
      <c r="R45" s="17">
        <v>-0.15564202334630295</v>
      </c>
      <c r="S45" s="17">
        <v>0.64000000000001833</v>
      </c>
      <c r="U45" s="13">
        <v>1966</v>
      </c>
      <c r="V45" s="17">
        <v>1.0026737967914645</v>
      </c>
      <c r="W45" s="17">
        <v>0.53262316910789309</v>
      </c>
      <c r="X45" s="17">
        <v>2.2204460492503131E-14</v>
      </c>
      <c r="Y45" s="17">
        <v>0.13210039630118242</v>
      </c>
      <c r="Z45" s="17">
        <v>6.6006600660073467E-2</v>
      </c>
      <c r="AA45" s="17">
        <v>0.32959789057349642</v>
      </c>
      <c r="AB45" s="17">
        <v>1.4569536423840956</v>
      </c>
      <c r="AC45" s="17">
        <v>2.3240371845949293</v>
      </c>
      <c r="AD45" s="17">
        <v>1.9179894179893964</v>
      </c>
      <c r="AE45" s="17">
        <v>2.3163467902051371</v>
      </c>
      <c r="AF45" s="17">
        <v>2.7888446215139195</v>
      </c>
      <c r="AG45" s="17">
        <v>2.855245683930896</v>
      </c>
    </row>
    <row r="46" spans="1:33" ht="15.75" x14ac:dyDescent="0.25">
      <c r="A46" s="19">
        <v>12936</v>
      </c>
      <c r="B46" s="25">
        <v>23.812586702760541</v>
      </c>
      <c r="C46" s="25">
        <v>-0.53134962805528874</v>
      </c>
      <c r="D46" s="28">
        <v>50.472416946053031</v>
      </c>
      <c r="E46" s="29">
        <v>6.9767441860465018</v>
      </c>
      <c r="G46" s="68">
        <v>1940</v>
      </c>
      <c r="H46" s="17">
        <v>1.8046288906624408</v>
      </c>
      <c r="I46" s="17">
        <v>4.1939004815409353</v>
      </c>
      <c r="J46" s="17">
        <v>6.5791430881164237</v>
      </c>
      <c r="K46" s="17">
        <v>5.4707199999999956</v>
      </c>
      <c r="L46" s="17">
        <v>4.0518636003172182</v>
      </c>
      <c r="M46" s="17">
        <v>2.945339652448653</v>
      </c>
      <c r="N46" s="17">
        <v>2.335736677115996</v>
      </c>
      <c r="O46" s="17">
        <v>-0.99705654531372367</v>
      </c>
      <c r="P46" s="17">
        <v>-3.341743119266094</v>
      </c>
      <c r="Q46" s="17">
        <v>-3.3779467680608577</v>
      </c>
      <c r="R46" s="17">
        <v>-1.3602494154326128</v>
      </c>
      <c r="S46" s="17">
        <v>0.79999999999997851</v>
      </c>
      <c r="U46" s="13">
        <v>1967</v>
      </c>
      <c r="V46" s="17">
        <v>3.3090668431501769</v>
      </c>
      <c r="W46" s="17">
        <v>4.0397350993376824</v>
      </c>
      <c r="X46" s="17">
        <v>4.4459190444591457</v>
      </c>
      <c r="Y46" s="17">
        <v>3.6939313984168276</v>
      </c>
      <c r="Z46" s="17">
        <v>3.0343007915566655</v>
      </c>
      <c r="AA46" s="17">
        <v>2.102496714848856</v>
      </c>
      <c r="AB46" s="17">
        <v>2.154046997388992</v>
      </c>
      <c r="AC46" s="17">
        <v>1.9467878001297345</v>
      </c>
      <c r="AD46" s="17">
        <v>2.7255029201816772</v>
      </c>
      <c r="AE46" s="17">
        <v>2.7166882276843163</v>
      </c>
      <c r="AF46" s="17">
        <v>2.3901808785529388</v>
      </c>
      <c r="AG46" s="17">
        <v>1.7430600387346562</v>
      </c>
    </row>
    <row r="47" spans="1:33" ht="15.75" x14ac:dyDescent="0.25">
      <c r="A47" s="19">
        <v>12966</v>
      </c>
      <c r="B47" s="25">
        <v>24.041553882594776</v>
      </c>
      <c r="C47" s="25">
        <v>-0.63091482649844099</v>
      </c>
      <c r="D47" s="28">
        <v>50.106674794270035</v>
      </c>
      <c r="E47" s="29">
        <v>6.201550387596888</v>
      </c>
      <c r="G47" s="68">
        <v>1941</v>
      </c>
      <c r="H47" s="17">
        <v>2.1696252465482679</v>
      </c>
      <c r="I47" s="17">
        <v>1.5503875968991832</v>
      </c>
      <c r="J47" s="17">
        <v>0.95419847328239715</v>
      </c>
      <c r="K47" s="17">
        <v>1.622137404580104</v>
      </c>
      <c r="L47" s="17">
        <v>5.1773729626078291</v>
      </c>
      <c r="M47" s="17">
        <v>6.7567567567567322</v>
      </c>
      <c r="N47" s="17">
        <v>5.8766859344893785</v>
      </c>
      <c r="O47" s="17">
        <v>8.4645669291338432</v>
      </c>
      <c r="P47" s="17">
        <v>10.845771144278604</v>
      </c>
      <c r="Q47" s="17">
        <v>11.584158415841571</v>
      </c>
      <c r="R47" s="17">
        <v>12.425447316103376</v>
      </c>
      <c r="S47" s="17">
        <v>12.202380952380953</v>
      </c>
      <c r="U47" s="13">
        <v>1968</v>
      </c>
      <c r="V47" s="17">
        <v>1.2171684817424699</v>
      </c>
      <c r="W47" s="17">
        <v>0.57288351368556256</v>
      </c>
      <c r="X47" s="17">
        <v>1.2071156289707785</v>
      </c>
      <c r="Y47" s="17">
        <v>2.0992366412213803</v>
      </c>
      <c r="Z47" s="17">
        <v>3.5211267605633534</v>
      </c>
      <c r="AA47" s="17">
        <v>3.2175032175032037</v>
      </c>
      <c r="AB47" s="17">
        <v>2.2364217252395902</v>
      </c>
      <c r="AC47" s="17">
        <v>2.3551877784850461</v>
      </c>
      <c r="AD47" s="17">
        <v>1.8951358180669509</v>
      </c>
      <c r="AE47" s="17">
        <v>1.2594458438286882</v>
      </c>
      <c r="AF47" s="17">
        <v>1.6403785488958711</v>
      </c>
      <c r="AG47" s="17">
        <v>2.0304568527918621</v>
      </c>
    </row>
    <row r="48" spans="1:33" ht="15.75" x14ac:dyDescent="0.25">
      <c r="A48" s="19">
        <v>12997</v>
      </c>
      <c r="B48" s="25">
        <v>24.117876275872856</v>
      </c>
      <c r="C48" s="25">
        <v>0.63694267515921332</v>
      </c>
      <c r="D48" s="28">
        <v>50.838159097836019</v>
      </c>
      <c r="E48" s="29">
        <v>5.3030303030302983</v>
      </c>
      <c r="G48" s="68">
        <v>1942</v>
      </c>
      <c r="H48" s="17">
        <v>10.038610038610063</v>
      </c>
      <c r="I48" s="17">
        <v>10.687022900763377</v>
      </c>
      <c r="J48" s="17">
        <v>11.625708884688102</v>
      </c>
      <c r="K48" s="17">
        <v>12.394366197183126</v>
      </c>
      <c r="L48" s="17">
        <v>11.121239744758448</v>
      </c>
      <c r="M48" s="17">
        <v>10.216998191681759</v>
      </c>
      <c r="N48" s="17">
        <v>10.646041856232946</v>
      </c>
      <c r="O48" s="17">
        <v>9.2558983666061856</v>
      </c>
      <c r="P48" s="17">
        <v>8.7073608617594278</v>
      </c>
      <c r="Q48" s="17">
        <v>8.5181898846495407</v>
      </c>
      <c r="R48" s="17">
        <v>10.167992926613611</v>
      </c>
      <c r="S48" s="17">
        <v>11.14058355437666</v>
      </c>
      <c r="U48" s="13">
        <v>1969</v>
      </c>
      <c r="V48" s="17">
        <v>2.2151898734176889</v>
      </c>
      <c r="W48" s="17">
        <v>2.5820531216177223</v>
      </c>
      <c r="X48" s="17">
        <v>1.8453345079818995</v>
      </c>
      <c r="Y48" s="17">
        <v>1.3578490650084429</v>
      </c>
      <c r="Z48" s="17">
        <v>0.60565723521248671</v>
      </c>
      <c r="AA48" s="17">
        <v>1.7824587596607211</v>
      </c>
      <c r="AB48" s="17">
        <v>2.4242221148148113</v>
      </c>
      <c r="AC48" s="17">
        <v>2.0265653226294589</v>
      </c>
      <c r="AD48" s="17">
        <v>2.6645480162568624</v>
      </c>
      <c r="AE48" s="17">
        <v>4.0653384597202358</v>
      </c>
      <c r="AF48" s="17">
        <v>3.8839552819711187</v>
      </c>
      <c r="AG48" s="17">
        <v>4.8609594294927172</v>
      </c>
    </row>
    <row r="49" spans="1:33" ht="15.75" x14ac:dyDescent="0.25">
      <c r="A49" s="19">
        <v>13028</v>
      </c>
      <c r="B49" s="25">
        <v>24.499488242263251</v>
      </c>
      <c r="C49" s="25">
        <v>1.2618296529968376</v>
      </c>
      <c r="D49" s="28">
        <v>50.838159097836019</v>
      </c>
      <c r="E49" s="29">
        <v>3.731343283582067</v>
      </c>
      <c r="G49" s="68">
        <v>1943</v>
      </c>
      <c r="H49" s="17">
        <v>12.017543859649148</v>
      </c>
      <c r="I49" s="17">
        <v>14.310344827586196</v>
      </c>
      <c r="J49" s="17">
        <v>14.90262489415748</v>
      </c>
      <c r="K49" s="17">
        <v>18.629908103592307</v>
      </c>
      <c r="L49" s="17">
        <v>21.164889253486429</v>
      </c>
      <c r="M49" s="17">
        <v>22.805578342903978</v>
      </c>
      <c r="N49" s="17">
        <v>22.121710526315773</v>
      </c>
      <c r="O49" s="17">
        <v>24.501661129568131</v>
      </c>
      <c r="P49" s="17">
        <v>24.855491329479772</v>
      </c>
      <c r="Q49" s="17">
        <v>24.039247751430935</v>
      </c>
      <c r="R49" s="17">
        <v>24.478330658105985</v>
      </c>
      <c r="S49" s="17">
        <v>24.582338902148027</v>
      </c>
      <c r="U49" s="13">
        <v>1970</v>
      </c>
      <c r="V49" s="17">
        <v>5.1986261808163459</v>
      </c>
      <c r="W49" s="17">
        <v>4.8100732730511186</v>
      </c>
      <c r="X49" s="17">
        <v>5.0147682836016783</v>
      </c>
      <c r="Y49" s="17">
        <v>4.8660607943780576</v>
      </c>
      <c r="Z49" s="17">
        <v>5.0872635202373839</v>
      </c>
      <c r="AA49" s="17">
        <v>5.3508311698772237</v>
      </c>
      <c r="AB49" s="17">
        <v>5.4647607035574364</v>
      </c>
      <c r="AC49" s="17">
        <v>5.8364476960759193</v>
      </c>
      <c r="AD49" s="17">
        <v>5.1062337176785544</v>
      </c>
      <c r="AE49" s="17">
        <v>4.0496894792568128</v>
      </c>
      <c r="AF49" s="17">
        <v>4.5986774576984191</v>
      </c>
      <c r="AG49" s="17">
        <v>4.6947241743615198</v>
      </c>
    </row>
    <row r="50" spans="1:33" ht="15.75" x14ac:dyDescent="0.25">
      <c r="A50" s="19">
        <v>13058</v>
      </c>
      <c r="B50" s="25">
        <v>24.245080264669657</v>
      </c>
      <c r="C50" s="25">
        <v>2.1436227224008508</v>
      </c>
      <c r="D50" s="28">
        <v>50.838159097836019</v>
      </c>
      <c r="E50" s="29">
        <v>5.3030303030302983</v>
      </c>
      <c r="G50" s="68">
        <v>1944</v>
      </c>
      <c r="H50" s="17">
        <v>23.884103367267052</v>
      </c>
      <c r="I50" s="17">
        <v>23.076923076923105</v>
      </c>
      <c r="J50" s="17">
        <v>24.170965364775299</v>
      </c>
      <c r="K50" s="17">
        <v>23.521126760563416</v>
      </c>
      <c r="L50" s="17">
        <v>20.446851726472648</v>
      </c>
      <c r="M50" s="17">
        <v>20.374081496326045</v>
      </c>
      <c r="N50" s="17">
        <v>24.242424242424288</v>
      </c>
      <c r="O50" s="17">
        <v>22.748498999332934</v>
      </c>
      <c r="P50" s="17">
        <v>23.015873015873069</v>
      </c>
      <c r="Q50" s="17">
        <v>23.731048121292055</v>
      </c>
      <c r="R50" s="17">
        <v>21.598968407479056</v>
      </c>
      <c r="S50" s="17">
        <v>19.92337164750959</v>
      </c>
      <c r="U50" s="13">
        <v>1971</v>
      </c>
      <c r="V50" s="17">
        <v>4.9300021882772604</v>
      </c>
      <c r="W50" s="17">
        <v>5.3777357741589427</v>
      </c>
      <c r="X50" s="17">
        <v>5.4675452781738132</v>
      </c>
      <c r="Y50" s="17">
        <v>5.8706588888356004</v>
      </c>
      <c r="Z50" s="17">
        <v>5.8699932719766812</v>
      </c>
      <c r="AA50" s="17">
        <v>5.7066417846975526</v>
      </c>
      <c r="AB50" s="17">
        <v>5.112210704390141</v>
      </c>
      <c r="AC50" s="17">
        <v>5.5837014934499107</v>
      </c>
      <c r="AD50" s="17">
        <v>5.6735865627017157</v>
      </c>
      <c r="AE50" s="17">
        <v>5.7405522510418416</v>
      </c>
      <c r="AF50" s="17">
        <v>5.3442798505739741</v>
      </c>
      <c r="AG50" s="17">
        <v>4.9598259051101046</v>
      </c>
    </row>
    <row r="51" spans="1:33" ht="15.75" x14ac:dyDescent="0.25">
      <c r="A51" s="19">
        <v>13089</v>
      </c>
      <c r="B51" s="25">
        <v>23.990672287076059</v>
      </c>
      <c r="C51" s="25">
        <v>1.1802575107296098</v>
      </c>
      <c r="D51" s="28">
        <v>50.838159097836019</v>
      </c>
      <c r="E51" s="29">
        <v>5.3030303030302983</v>
      </c>
      <c r="G51" s="68">
        <v>1945</v>
      </c>
      <c r="H51" s="17">
        <v>18.64728192161822</v>
      </c>
      <c r="I51" s="17">
        <v>15.196078431372563</v>
      </c>
      <c r="J51" s="17">
        <v>13.11572700296737</v>
      </c>
      <c r="K51" s="17">
        <v>11.51653363740024</v>
      </c>
      <c r="L51" s="17">
        <v>11.635750421585156</v>
      </c>
      <c r="M51" s="17">
        <v>10.765815760266339</v>
      </c>
      <c r="N51" s="17">
        <v>9.0514905149051259</v>
      </c>
      <c r="O51" s="17">
        <v>10.326086956521729</v>
      </c>
      <c r="P51" s="17">
        <v>8.9784946236558749</v>
      </c>
      <c r="Q51" s="17">
        <v>7.9914757591901697</v>
      </c>
      <c r="R51" s="17">
        <v>9.4379639448568078</v>
      </c>
      <c r="S51" s="17">
        <v>10.809371671991453</v>
      </c>
      <c r="U51" s="13">
        <v>1972</v>
      </c>
      <c r="V51" s="17">
        <v>4.3956092833651983</v>
      </c>
      <c r="W51" s="17">
        <v>4.288123041096159</v>
      </c>
      <c r="X51" s="17">
        <v>4.4610416317679258</v>
      </c>
      <c r="Y51" s="17">
        <v>4.5821960259702976</v>
      </c>
      <c r="Z51" s="17">
        <v>4.5725396428123455</v>
      </c>
      <c r="AA51" s="17">
        <v>4.8707857640317709</v>
      </c>
      <c r="AB51" s="17">
        <v>5.3477116769240496</v>
      </c>
      <c r="AC51" s="17">
        <v>5.0812620942020548</v>
      </c>
      <c r="AD51" s="17">
        <v>5.2168338784110535</v>
      </c>
      <c r="AE51" s="17">
        <v>5.1899824155273722</v>
      </c>
      <c r="AF51" s="17">
        <v>5.7018861898619821</v>
      </c>
      <c r="AG51" s="17">
        <v>5.5561570187692588</v>
      </c>
    </row>
    <row r="52" spans="1:33" ht="15.75" x14ac:dyDescent="0.25">
      <c r="A52" s="19">
        <v>13119</v>
      </c>
      <c r="B52" s="25">
        <v>23.863468298279262</v>
      </c>
      <c r="C52" s="25">
        <v>-1.0548523206751037</v>
      </c>
      <c r="D52" s="28">
        <v>51.203901249619008</v>
      </c>
      <c r="E52" s="29">
        <v>5.2631578947368141</v>
      </c>
      <c r="G52" s="68">
        <v>1946</v>
      </c>
      <c r="H52" s="17">
        <v>11.454448588172594</v>
      </c>
      <c r="I52" s="17">
        <v>12.925531914893584</v>
      </c>
      <c r="J52" s="17">
        <v>14.165792235047192</v>
      </c>
      <c r="K52" s="17">
        <v>12.678936605316959</v>
      </c>
      <c r="L52" s="17">
        <v>13.041289023162129</v>
      </c>
      <c r="M52" s="17">
        <v>14.028056112224441</v>
      </c>
      <c r="N52" s="17">
        <v>13.369781312127227</v>
      </c>
      <c r="O52" s="17">
        <v>13.743842364532011</v>
      </c>
      <c r="P52" s="17">
        <v>18.105574740996545</v>
      </c>
      <c r="Q52" s="17">
        <v>19.930932412432156</v>
      </c>
      <c r="R52" s="17">
        <v>19.137596899224786</v>
      </c>
      <c r="S52" s="17">
        <v>17.827967323402195</v>
      </c>
      <c r="U52" s="13">
        <v>1973</v>
      </c>
      <c r="V52" s="17">
        <v>6.6165317962505465</v>
      </c>
      <c r="W52" s="17">
        <v>7.1635081788888888</v>
      </c>
      <c r="X52" s="17">
        <v>7.5186279046195237</v>
      </c>
      <c r="Y52" s="17">
        <v>8.5405648671088574</v>
      </c>
      <c r="Z52" s="17">
        <v>9.4740381723642741</v>
      </c>
      <c r="AA52" s="17">
        <v>9.5617556996713926</v>
      </c>
      <c r="AB52" s="17">
        <v>11.949004514182482</v>
      </c>
      <c r="AC52" s="17">
        <v>13.001963471965761</v>
      </c>
      <c r="AD52" s="17">
        <v>15.163714531982265</v>
      </c>
      <c r="AE52" s="17">
        <v>16.556577869197731</v>
      </c>
      <c r="AF52" s="17">
        <v>17.229034256163512</v>
      </c>
      <c r="AG52" s="17">
        <v>21.37159701353173</v>
      </c>
    </row>
    <row r="53" spans="1:33" ht="15.75" x14ac:dyDescent="0.25">
      <c r="A53" s="19">
        <v>13150</v>
      </c>
      <c r="B53" s="25">
        <v>23.761705107241827</v>
      </c>
      <c r="C53" s="25">
        <v>-1.8907563025210017</v>
      </c>
      <c r="D53" s="28">
        <v>50.838159097836019</v>
      </c>
      <c r="E53" s="29">
        <v>2.2058823529411908</v>
      </c>
      <c r="G53" s="68">
        <v>1947</v>
      </c>
      <c r="H53" s="17">
        <v>19.168260038240902</v>
      </c>
      <c r="I53" s="17">
        <v>16.297691945360327</v>
      </c>
      <c r="J53" s="17">
        <v>11.71875</v>
      </c>
      <c r="K53" s="17">
        <v>10.707803992740473</v>
      </c>
      <c r="L53" s="17">
        <v>8.5968819599109061</v>
      </c>
      <c r="M53" s="17">
        <v>5.5799648506151156</v>
      </c>
      <c r="N53" s="17">
        <v>3.3757124068391153</v>
      </c>
      <c r="O53" s="17">
        <v>2.2953659592897191</v>
      </c>
      <c r="P53" s="17">
        <v>0.12531328320801727</v>
      </c>
      <c r="Q53" s="17">
        <v>-0.69930069930067562</v>
      </c>
      <c r="R53" s="17">
        <v>-0.77267181781208727</v>
      </c>
      <c r="S53" s="17">
        <v>-1.0603588907014405</v>
      </c>
      <c r="U53" s="13">
        <v>1974</v>
      </c>
      <c r="V53" s="17">
        <v>23.916986804561557</v>
      </c>
      <c r="W53" s="17">
        <v>25.679438927382513</v>
      </c>
      <c r="X53" s="17">
        <v>25.544777047919908</v>
      </c>
      <c r="Y53" s="17">
        <v>25.263255702710509</v>
      </c>
      <c r="Z53" s="17">
        <v>24.92040595418521</v>
      </c>
      <c r="AA53" s="17">
        <v>25.129214476688055</v>
      </c>
      <c r="AB53" s="17">
        <v>23.763773736363426</v>
      </c>
      <c r="AC53" s="17">
        <v>23.094592835040029</v>
      </c>
      <c r="AD53" s="17">
        <v>21.598380387710471</v>
      </c>
      <c r="AE53" s="17">
        <v>22.440657813219509</v>
      </c>
      <c r="AF53" s="17">
        <v>24.311070959038904</v>
      </c>
      <c r="AG53" s="17">
        <v>20.597915051669723</v>
      </c>
    </row>
    <row r="54" spans="1:33" ht="15.75" x14ac:dyDescent="0.25">
      <c r="A54" s="19">
        <v>13181</v>
      </c>
      <c r="B54" s="25">
        <v>23.888909096038624</v>
      </c>
      <c r="C54" s="25">
        <v>-0.63492063492063266</v>
      </c>
      <c r="D54" s="28">
        <v>50.838159097836019</v>
      </c>
      <c r="E54" s="29">
        <v>1.4598540145985384</v>
      </c>
      <c r="G54" s="68">
        <v>1948</v>
      </c>
      <c r="H54" s="17">
        <v>-2.5270758122743597</v>
      </c>
      <c r="I54" s="17">
        <v>1.0935601458080368</v>
      </c>
      <c r="J54" s="17">
        <v>2.7149321266968451</v>
      </c>
      <c r="K54" s="17">
        <v>2.2131147540983998</v>
      </c>
      <c r="L54" s="17">
        <v>6.1115668580804083</v>
      </c>
      <c r="M54" s="17">
        <v>7.6987099459009833</v>
      </c>
      <c r="N54" s="17">
        <v>10.432569974554728</v>
      </c>
      <c r="O54" s="17">
        <v>13.590177815410742</v>
      </c>
      <c r="P54" s="17">
        <v>12.765957446808596</v>
      </c>
      <c r="Q54" s="17">
        <v>13.007456503728321</v>
      </c>
      <c r="R54" s="17">
        <v>10.901639344262337</v>
      </c>
      <c r="S54" s="17">
        <v>10.634789777411392</v>
      </c>
      <c r="U54" s="13">
        <v>1975</v>
      </c>
      <c r="V54" s="17">
        <v>17.918717044027964</v>
      </c>
      <c r="W54" s="17">
        <v>15.948485284637526</v>
      </c>
      <c r="X54" s="17">
        <v>15.786958564336739</v>
      </c>
      <c r="Y54" s="17">
        <v>15.201988399945598</v>
      </c>
      <c r="Z54" s="17">
        <v>15.832548562585069</v>
      </c>
      <c r="AA54" s="17">
        <v>16.648805986221781</v>
      </c>
      <c r="AB54" s="17">
        <v>15.906511327225781</v>
      </c>
      <c r="AC54" s="17">
        <v>15.68817107806677</v>
      </c>
      <c r="AD54" s="17">
        <v>15.224583202463094</v>
      </c>
      <c r="AE54" s="17">
        <v>13.561417301344992</v>
      </c>
      <c r="AF54" s="17">
        <v>11.266723347506158</v>
      </c>
      <c r="AG54" s="17">
        <v>11.305070236321836</v>
      </c>
    </row>
    <row r="55" spans="1:33" ht="15.75" x14ac:dyDescent="0.25">
      <c r="A55" s="19">
        <v>13210</v>
      </c>
      <c r="B55" s="25">
        <v>24.066994680354139</v>
      </c>
      <c r="C55" s="25">
        <v>0</v>
      </c>
      <c r="D55" s="28">
        <v>50.106674794270035</v>
      </c>
      <c r="E55" s="29">
        <v>0</v>
      </c>
      <c r="G55" s="68">
        <v>1949</v>
      </c>
      <c r="H55" s="17">
        <v>10.946502057613205</v>
      </c>
      <c r="I55" s="17">
        <v>8.413461538461565</v>
      </c>
      <c r="J55" s="17">
        <v>10.132158590308403</v>
      </c>
      <c r="K55" s="17">
        <v>12.349639133921396</v>
      </c>
      <c r="L55" s="17">
        <v>9.6637031310398136</v>
      </c>
      <c r="M55" s="17">
        <v>10.085007727975249</v>
      </c>
      <c r="N55" s="17">
        <v>11.098310291858681</v>
      </c>
      <c r="O55" s="17">
        <v>7.2679836004472254</v>
      </c>
      <c r="P55" s="17">
        <v>8.6200517943026078</v>
      </c>
      <c r="Q55" s="17">
        <v>8.3944281524926048</v>
      </c>
      <c r="R55" s="17">
        <v>8.7583148558757706</v>
      </c>
      <c r="S55" s="17">
        <v>9.31445603576746</v>
      </c>
      <c r="U55" s="13">
        <v>1976</v>
      </c>
      <c r="V55" s="17">
        <v>12.02426031152697</v>
      </c>
      <c r="W55" s="17">
        <v>13.49424923899425</v>
      </c>
      <c r="X55" s="17">
        <v>13.886619240692145</v>
      </c>
      <c r="Y55" s="17">
        <v>13.722980446592437</v>
      </c>
      <c r="Z55" s="17">
        <v>13.008397956859818</v>
      </c>
      <c r="AA55" s="17">
        <v>11.564939454143342</v>
      </c>
      <c r="AB55" s="17">
        <v>11.616268094544079</v>
      </c>
      <c r="AC55" s="17">
        <v>11.716515844439579</v>
      </c>
      <c r="AD55" s="17">
        <v>14.691775676077711</v>
      </c>
      <c r="AE55" s="17">
        <v>20.533725025039516</v>
      </c>
      <c r="AF55" s="17">
        <v>25.102764345751961</v>
      </c>
      <c r="AG55" s="17">
        <v>27.201995333856701</v>
      </c>
    </row>
    <row r="56" spans="1:33" ht="15.75" x14ac:dyDescent="0.25">
      <c r="A56" s="19">
        <v>13241</v>
      </c>
      <c r="B56" s="25">
        <v>24.550369837781972</v>
      </c>
      <c r="C56" s="25">
        <v>3.3190578158458273</v>
      </c>
      <c r="D56" s="28">
        <v>50.106674794270035</v>
      </c>
      <c r="E56" s="29">
        <v>-0.72463768115942351</v>
      </c>
      <c r="G56" s="68">
        <v>1950</v>
      </c>
      <c r="H56" s="17">
        <v>6.750741839762564</v>
      </c>
      <c r="I56" s="17">
        <v>7.5388026607538183</v>
      </c>
      <c r="J56" s="17">
        <v>10.509090909090869</v>
      </c>
      <c r="K56" s="17">
        <v>9.6002855103497264</v>
      </c>
      <c r="L56" s="17">
        <v>8.1071554458935324</v>
      </c>
      <c r="M56" s="17">
        <v>7.5784166693257493</v>
      </c>
      <c r="N56" s="17">
        <v>6.6731192156285646</v>
      </c>
      <c r="O56" s="17">
        <v>9.0833006734507791</v>
      </c>
      <c r="P56" s="17">
        <v>10.152012087923845</v>
      </c>
      <c r="Q56" s="17">
        <v>11.140353751196773</v>
      </c>
      <c r="R56" s="17">
        <v>13.550732341193928</v>
      </c>
      <c r="S56" s="17">
        <v>15.100152219941343</v>
      </c>
      <c r="U56" s="13">
        <v>1977</v>
      </c>
      <c r="V56" s="17">
        <v>28.766626011566498</v>
      </c>
      <c r="W56" s="17">
        <v>29.192850950166171</v>
      </c>
      <c r="X56" s="17">
        <v>30.172318284455677</v>
      </c>
      <c r="Y56" s="17">
        <v>31.222156928215462</v>
      </c>
      <c r="Z56" s="17">
        <v>31.453178940449721</v>
      </c>
      <c r="AA56" s="17">
        <v>32.532176788103918</v>
      </c>
      <c r="AB56" s="17">
        <v>32.906016435007146</v>
      </c>
      <c r="AC56" s="17">
        <v>34.349217868273563</v>
      </c>
      <c r="AD56" s="17">
        <v>32.222598539715896</v>
      </c>
      <c r="AE56" s="17">
        <v>26.129467443996425</v>
      </c>
      <c r="AF56" s="17">
        <v>21.996966991885291</v>
      </c>
      <c r="AG56" s="17">
        <v>20.659900681564803</v>
      </c>
    </row>
    <row r="57" spans="1:33" ht="15.75" x14ac:dyDescent="0.25">
      <c r="A57" s="19">
        <v>13271</v>
      </c>
      <c r="B57" s="25">
        <v>24.85565941089429</v>
      </c>
      <c r="C57" s="25">
        <v>4.9409237379162585</v>
      </c>
      <c r="D57" s="28">
        <v>49.37519049070405</v>
      </c>
      <c r="E57" s="29">
        <v>-2.1739130434782594</v>
      </c>
      <c r="G57" s="68">
        <v>1951</v>
      </c>
      <c r="H57" s="17">
        <v>20.418448017324465</v>
      </c>
      <c r="I57" s="17">
        <v>24.111303506090632</v>
      </c>
      <c r="J57" s="17">
        <v>24.375980489215433</v>
      </c>
      <c r="K57" s="17">
        <v>26.161892822754428</v>
      </c>
      <c r="L57" s="17">
        <v>29.248225149809048</v>
      </c>
      <c r="M57" s="17">
        <v>31.406044678055256</v>
      </c>
      <c r="N57" s="17">
        <v>29.135399673735797</v>
      </c>
      <c r="O57" s="17">
        <v>24.534958306606857</v>
      </c>
      <c r="P57" s="17">
        <v>22.260273972602796</v>
      </c>
      <c r="Q57" s="17">
        <v>20.92524509803928</v>
      </c>
      <c r="R57" s="17">
        <v>21.331726423621646</v>
      </c>
      <c r="S57" s="17">
        <v>19.707811568276725</v>
      </c>
      <c r="U57" s="13">
        <v>1978</v>
      </c>
      <c r="V57" s="17">
        <v>19.534454483344412</v>
      </c>
      <c r="W57" s="17">
        <v>18.630752400433547</v>
      </c>
      <c r="X57" s="17">
        <v>17.810354176156284</v>
      </c>
      <c r="Y57" s="17">
        <v>17.34583107028287</v>
      </c>
      <c r="Z57" s="17">
        <v>17.464095995889274</v>
      </c>
      <c r="AA57" s="17">
        <v>17.638456435783212</v>
      </c>
      <c r="AB57" s="17">
        <v>18.296208350562647</v>
      </c>
      <c r="AC57" s="17">
        <v>17.073386333102668</v>
      </c>
      <c r="AD57" s="17">
        <v>16.345134086316971</v>
      </c>
      <c r="AE57" s="17">
        <v>16.862164522343637</v>
      </c>
      <c r="AF57" s="17">
        <v>16.787532834844264</v>
      </c>
      <c r="AG57" s="17">
        <v>16.17003872654319</v>
      </c>
    </row>
    <row r="58" spans="1:33" ht="15.75" x14ac:dyDescent="0.25">
      <c r="A58" s="19">
        <v>13302</v>
      </c>
      <c r="B58" s="25">
        <v>24.982863399691087</v>
      </c>
      <c r="C58" s="25">
        <v>4.9145299145299415</v>
      </c>
      <c r="D58" s="28">
        <v>50.106674794270035</v>
      </c>
      <c r="E58" s="29">
        <v>-0.72463768115942351</v>
      </c>
      <c r="G58" s="68">
        <v>1952</v>
      </c>
      <c r="H58" s="17">
        <v>16.792562463683925</v>
      </c>
      <c r="I58" s="17">
        <v>11.430164482854765</v>
      </c>
      <c r="J58" s="17">
        <v>7.4853489611081514</v>
      </c>
      <c r="K58" s="17">
        <v>5.6652806652806476</v>
      </c>
      <c r="L58" s="17">
        <v>2.9972059944119778</v>
      </c>
      <c r="M58" s="17">
        <v>1.3249999999999762</v>
      </c>
      <c r="N58" s="17">
        <v>1.0106114199090133</v>
      </c>
      <c r="O58" s="17">
        <v>2.9616276075199233</v>
      </c>
      <c r="P58" s="17">
        <v>0.15278838808248096</v>
      </c>
      <c r="Q58" s="17">
        <v>0.55738535596654426</v>
      </c>
      <c r="R58" s="17">
        <v>-1.9369257511795412</v>
      </c>
      <c r="S58" s="17">
        <v>-2.1917808219178103</v>
      </c>
      <c r="U58" s="13">
        <v>1979</v>
      </c>
      <c r="V58" s="17">
        <v>17.6776315736759</v>
      </c>
      <c r="W58" s="17">
        <v>17.679747628466004</v>
      </c>
      <c r="X58" s="17">
        <v>18.047753341522</v>
      </c>
      <c r="Y58" s="17">
        <v>17.795260939263159</v>
      </c>
      <c r="Z58" s="17">
        <v>18.180437661461003</v>
      </c>
      <c r="AA58" s="17">
        <v>17.869664306792089</v>
      </c>
      <c r="AB58" s="17">
        <v>17.308469294009534</v>
      </c>
      <c r="AC58" s="17">
        <v>17.90825081594911</v>
      </c>
      <c r="AD58" s="17">
        <v>18.007327281096753</v>
      </c>
      <c r="AE58" s="17">
        <v>18.630580995616029</v>
      </c>
      <c r="AF58" s="17">
        <v>18.934079982643691</v>
      </c>
      <c r="AG58" s="17">
        <v>20.020407565443165</v>
      </c>
    </row>
    <row r="59" spans="1:33" ht="15.75" x14ac:dyDescent="0.25">
      <c r="A59" s="19">
        <v>13332</v>
      </c>
      <c r="B59" s="25">
        <v>25.669764939193797</v>
      </c>
      <c r="C59" s="25">
        <v>6.7724867724868076</v>
      </c>
      <c r="D59" s="28">
        <v>50.838159097836019</v>
      </c>
      <c r="E59" s="29">
        <v>1.4598540145985384</v>
      </c>
      <c r="G59" s="68">
        <v>1953</v>
      </c>
      <c r="H59" s="17">
        <v>-3.7313432835820892</v>
      </c>
      <c r="I59" s="17">
        <v>-3.9529647235426513</v>
      </c>
      <c r="J59" s="17">
        <v>-4.3122676579925301</v>
      </c>
      <c r="K59" s="17">
        <v>-4.7220855878012502</v>
      </c>
      <c r="L59" s="17">
        <v>-3.1072749691738344</v>
      </c>
      <c r="M59" s="17">
        <v>-3.4789045151739195</v>
      </c>
      <c r="N59" s="17">
        <v>-0.82541270635314579</v>
      </c>
      <c r="O59" s="17">
        <v>-1.1755877938969039</v>
      </c>
      <c r="P59" s="17">
        <v>1.169590643274887</v>
      </c>
      <c r="Q59" s="17">
        <v>1.0078105316200903</v>
      </c>
      <c r="R59" s="17">
        <v>0.17726006583949072</v>
      </c>
      <c r="S59" s="17">
        <v>0.73847720906548009</v>
      </c>
      <c r="U59" s="13">
        <v>1980</v>
      </c>
      <c r="V59" s="17">
        <v>21.556241894359452</v>
      </c>
      <c r="W59" s="17">
        <v>22.604096460484911</v>
      </c>
      <c r="X59" s="17">
        <v>23.451659775942481</v>
      </c>
      <c r="Y59" s="17">
        <v>24.494746458649132</v>
      </c>
      <c r="Z59" s="17">
        <v>24.889261059532309</v>
      </c>
      <c r="AA59" s="17">
        <v>25.968918337209423</v>
      </c>
      <c r="AB59" s="17">
        <v>27.935931515137202</v>
      </c>
      <c r="AC59" s="17">
        <v>28.639895490995059</v>
      </c>
      <c r="AD59" s="17">
        <v>28.492809882979707</v>
      </c>
      <c r="AE59" s="17">
        <v>28.200160304502742</v>
      </c>
      <c r="AF59" s="17">
        <v>28.766632764362974</v>
      </c>
      <c r="AG59" s="17">
        <v>29.846681455460633</v>
      </c>
    </row>
    <row r="60" spans="1:33" ht="15.75" x14ac:dyDescent="0.25">
      <c r="A60" s="19">
        <v>13363</v>
      </c>
      <c r="B60" s="25">
        <v>26.178580894380989</v>
      </c>
      <c r="C60" s="25">
        <v>8.5443037974684</v>
      </c>
      <c r="D60" s="28">
        <v>51.203901249619008</v>
      </c>
      <c r="E60" s="29">
        <v>0.7194244604316502</v>
      </c>
      <c r="G60" s="68">
        <v>1954</v>
      </c>
      <c r="H60" s="17">
        <v>-0.41343669250641923</v>
      </c>
      <c r="I60" s="17">
        <v>3.3342016150039511</v>
      </c>
      <c r="J60" s="17">
        <v>3.7814037814038137</v>
      </c>
      <c r="K60" s="17">
        <v>6.1435209086216247</v>
      </c>
      <c r="L60" s="17">
        <v>9.7734792568084039</v>
      </c>
      <c r="M60" s="17">
        <v>11.579754601227021</v>
      </c>
      <c r="N60" s="17">
        <v>10.29003783102147</v>
      </c>
      <c r="O60" s="17">
        <v>11.490761832447504</v>
      </c>
      <c r="P60" s="17">
        <v>10.404624277456676</v>
      </c>
      <c r="Q60" s="17">
        <v>12.147667747568036</v>
      </c>
      <c r="R60" s="17">
        <v>14.812942366026327</v>
      </c>
      <c r="S60" s="17">
        <v>16.253791708796793</v>
      </c>
      <c r="U60" s="13">
        <v>1981</v>
      </c>
      <c r="V60" s="17">
        <v>27.799519986993282</v>
      </c>
      <c r="W60" s="17">
        <v>27.980113771542236</v>
      </c>
      <c r="X60" s="17">
        <v>28.082660258723415</v>
      </c>
      <c r="Y60" s="17">
        <v>28.721027681545053</v>
      </c>
      <c r="Z60" s="17">
        <v>28.570680973358421</v>
      </c>
      <c r="AA60" s="17">
        <v>27.832352071833633</v>
      </c>
      <c r="AB60" s="17">
        <v>26.55026452303504</v>
      </c>
      <c r="AC60" s="17">
        <v>26.536345439580234</v>
      </c>
      <c r="AD60" s="17">
        <v>27.47481079871481</v>
      </c>
      <c r="AE60" s="17">
        <v>28.358953519499043</v>
      </c>
      <c r="AF60" s="17">
        <v>28.598232343353637</v>
      </c>
      <c r="AG60" s="17">
        <v>28.684633025344809</v>
      </c>
    </row>
    <row r="61" spans="1:33" ht="15.75" x14ac:dyDescent="0.25">
      <c r="A61" s="19">
        <v>13394</v>
      </c>
      <c r="B61" s="25">
        <v>27.094449613717931</v>
      </c>
      <c r="C61" s="25">
        <v>10.591900311526503</v>
      </c>
      <c r="D61" s="28">
        <v>51.203901249619008</v>
      </c>
      <c r="E61" s="29">
        <v>0.7194244604316502</v>
      </c>
      <c r="G61" s="68">
        <v>1955</v>
      </c>
      <c r="H61" s="17">
        <v>20.216356434872896</v>
      </c>
      <c r="I61" s="17">
        <v>17.98264390512745</v>
      </c>
      <c r="J61" s="17">
        <v>19.162408214355221</v>
      </c>
      <c r="K61" s="17">
        <v>17.372682944017946</v>
      </c>
      <c r="L61" s="17">
        <v>11.703614307285326</v>
      </c>
      <c r="M61" s="17">
        <v>11.061496371592661</v>
      </c>
      <c r="N61" s="17">
        <v>12.5275768600692</v>
      </c>
      <c r="O61" s="17">
        <v>12.879862919401376</v>
      </c>
      <c r="P61" s="17">
        <v>13.188207639417925</v>
      </c>
      <c r="Q61" s="17">
        <v>11.741214126077271</v>
      </c>
      <c r="R61" s="17">
        <v>10.798609086156642</v>
      </c>
      <c r="S61" s="17">
        <v>9.4253712696941605</v>
      </c>
      <c r="U61" s="73">
        <v>1982</v>
      </c>
      <c r="V61" s="24">
        <v>30.862435500942965</v>
      </c>
      <c r="W61" s="24">
        <v>32.744116526822722</v>
      </c>
      <c r="X61" s="24">
        <v>34.710729149565147</v>
      </c>
      <c r="Y61" s="24">
        <v>38.879462304929582</v>
      </c>
      <c r="Z61" s="24">
        <v>44.499935057593731</v>
      </c>
      <c r="AA61" s="24">
        <v>49.373472460317046</v>
      </c>
      <c r="AB61" s="24">
        <v>54.351734033106894</v>
      </c>
      <c r="AC61" s="24">
        <v>68.206497714034086</v>
      </c>
      <c r="AD61" s="24">
        <v>73.949281127604593</v>
      </c>
      <c r="AE61" s="24">
        <v>78.995500744152409</v>
      </c>
      <c r="AF61" s="24">
        <v>84.494537158521155</v>
      </c>
      <c r="AG61" s="24">
        <v>98.843802949318828</v>
      </c>
    </row>
    <row r="62" spans="1:33" ht="15.75" x14ac:dyDescent="0.25">
      <c r="A62" s="19">
        <v>13424</v>
      </c>
      <c r="B62" s="25">
        <v>27.17077200699601</v>
      </c>
      <c r="C62" s="25">
        <v>12.067156348373587</v>
      </c>
      <c r="D62" s="28">
        <v>51.203901249619008</v>
      </c>
      <c r="E62" s="29">
        <v>0.7194244604316502</v>
      </c>
      <c r="G62" s="68">
        <v>1956</v>
      </c>
      <c r="H62" s="17">
        <v>10.287303058387408</v>
      </c>
      <c r="I62" s="17">
        <v>10.183486238532113</v>
      </c>
      <c r="J62" s="17">
        <v>7.9136690647481966</v>
      </c>
      <c r="K62" s="17">
        <v>7.3843416370106718</v>
      </c>
      <c r="L62" s="17">
        <v>6.8627450980392357</v>
      </c>
      <c r="M62" s="17">
        <v>5.314437555358742</v>
      </c>
      <c r="N62" s="17">
        <v>2.6178010471204161</v>
      </c>
      <c r="O62" s="17">
        <v>1.81347150259068</v>
      </c>
      <c r="P62" s="17">
        <v>1.81347150259068</v>
      </c>
      <c r="Q62" s="17">
        <v>8.5470085470085166E-2</v>
      </c>
      <c r="R62" s="17">
        <v>0.9385665529010323</v>
      </c>
      <c r="S62" s="17">
        <v>1.7064846416382284</v>
      </c>
    </row>
    <row r="63" spans="1:33" ht="15.75" x14ac:dyDescent="0.25">
      <c r="A63" s="19">
        <v>13455</v>
      </c>
      <c r="B63" s="25">
        <v>27.425179984589604</v>
      </c>
      <c r="C63" s="25">
        <v>14.316012725344663</v>
      </c>
      <c r="D63" s="28">
        <v>51.935385553185</v>
      </c>
      <c r="E63" s="29">
        <v>2.1582733812949728</v>
      </c>
      <c r="G63" s="68">
        <v>1957</v>
      </c>
      <c r="H63" s="17">
        <v>0.75630252100842288</v>
      </c>
      <c r="I63" s="17">
        <v>-8.3263946711054082E-2</v>
      </c>
      <c r="J63" s="17">
        <v>0.58333333333335791</v>
      </c>
      <c r="K63" s="17">
        <v>1.4084507042253724</v>
      </c>
      <c r="L63" s="17">
        <v>3.1693077564637351</v>
      </c>
      <c r="M63" s="17">
        <v>3.8687973086627414</v>
      </c>
      <c r="N63" s="17">
        <v>6.4625850340136015</v>
      </c>
      <c r="O63" s="17">
        <v>7.9728583545377152</v>
      </c>
      <c r="P63" s="17">
        <v>7.209499575911793</v>
      </c>
      <c r="Q63" s="17">
        <v>8.027327070879565</v>
      </c>
      <c r="R63" s="17">
        <v>6.8469991546914244</v>
      </c>
      <c r="S63" s="17">
        <v>6.2080536912751283</v>
      </c>
    </row>
    <row r="64" spans="1:33" ht="15.75" x14ac:dyDescent="0.25">
      <c r="A64" s="19">
        <v>13485</v>
      </c>
      <c r="B64" s="25">
        <v>26.840041636124337</v>
      </c>
      <c r="C64" s="25">
        <v>12.473347547974445</v>
      </c>
      <c r="D64" s="29">
        <v>53.032612008533974</v>
      </c>
      <c r="E64" s="29">
        <v>3.5714285714285809</v>
      </c>
      <c r="G64" s="69">
        <v>1958</v>
      </c>
      <c r="H64" s="24">
        <v>6.9224353628023039</v>
      </c>
      <c r="I64" s="24">
        <v>6.4999999999999725</v>
      </c>
      <c r="J64" s="24">
        <v>6.5451532725765871</v>
      </c>
      <c r="K64" s="24">
        <v>6.1274509803921351</v>
      </c>
      <c r="L64" s="24">
        <v>5.8205335489086352</v>
      </c>
      <c r="M64" s="24">
        <v>5.7489878542509976</v>
      </c>
      <c r="N64" s="24">
        <v>4.0734824281150273</v>
      </c>
      <c r="O64" s="24">
        <v>1.8853102906519981</v>
      </c>
      <c r="P64" s="24">
        <v>1.1867088607594889</v>
      </c>
      <c r="Q64" s="24">
        <v>1.8972332015810389</v>
      </c>
      <c r="R64" s="24">
        <v>3.3227848101265778</v>
      </c>
      <c r="S64" s="24">
        <v>3.6334913112164191</v>
      </c>
    </row>
    <row r="65" spans="1:33" ht="15.75" x14ac:dyDescent="0.25">
      <c r="A65" s="19">
        <v>13516</v>
      </c>
      <c r="B65" s="25">
        <v>27.984877535295521</v>
      </c>
      <c r="C65" s="25">
        <v>17.77301927194863</v>
      </c>
      <c r="D65" s="29">
        <v>54.129838463882962</v>
      </c>
      <c r="E65" s="29">
        <v>6.4748201438848962</v>
      </c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33" ht="15.75" x14ac:dyDescent="0.25">
      <c r="A66" s="19">
        <v>13547</v>
      </c>
      <c r="B66" s="25">
        <v>28.646338277038872</v>
      </c>
      <c r="C66" s="25">
        <v>19.914802981895676</v>
      </c>
      <c r="D66" s="28">
        <v>54.495580615665951</v>
      </c>
      <c r="E66" s="29">
        <v>7.1942446043165464</v>
      </c>
    </row>
    <row r="67" spans="1:33" ht="15.75" x14ac:dyDescent="0.25">
      <c r="A67" s="19">
        <v>13575</v>
      </c>
      <c r="B67" s="25">
        <v>28.722660670316955</v>
      </c>
      <c r="C67" s="25">
        <v>19.344608879492675</v>
      </c>
      <c r="D67" s="28">
        <v>55.227064919231935</v>
      </c>
      <c r="E67" s="29">
        <v>10.218978102189791</v>
      </c>
    </row>
    <row r="68" spans="1:33" ht="14.1" customHeight="1" x14ac:dyDescent="0.25">
      <c r="A68" s="19">
        <v>13606</v>
      </c>
      <c r="B68" s="25">
        <v>29.460443805338382</v>
      </c>
      <c r="C68" s="25">
        <v>20.000000000000064</v>
      </c>
      <c r="D68" s="28">
        <v>55.592807071014924</v>
      </c>
      <c r="E68" s="29">
        <v>10.948905109489049</v>
      </c>
    </row>
    <row r="69" spans="1:33" ht="14.1" customHeight="1" x14ac:dyDescent="0.25">
      <c r="A69" s="19">
        <v>13636</v>
      </c>
      <c r="B69" s="25">
        <v>30.071022951563013</v>
      </c>
      <c r="C69" s="25">
        <v>20.982599795291755</v>
      </c>
      <c r="D69" s="28">
        <v>55.227064919231935</v>
      </c>
      <c r="E69" s="29">
        <v>11.851851851851848</v>
      </c>
      <c r="G69" s="64" t="s">
        <v>38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U69" s="64" t="s">
        <v>38</v>
      </c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spans="1:33" ht="14.1" customHeight="1" x14ac:dyDescent="0.25">
      <c r="A70" s="19">
        <v>13667</v>
      </c>
      <c r="B70" s="25">
        <v>31.444826030568429</v>
      </c>
      <c r="C70" s="25">
        <v>25.865580448065217</v>
      </c>
      <c r="D70" s="28">
        <v>54.861322767448954</v>
      </c>
      <c r="E70" s="29">
        <v>9.4890510948905327</v>
      </c>
      <c r="G70" s="70" t="s">
        <v>34</v>
      </c>
      <c r="H70" s="70" t="s">
        <v>22</v>
      </c>
      <c r="I70" s="70" t="s">
        <v>23</v>
      </c>
      <c r="J70" s="70" t="s">
        <v>24</v>
      </c>
      <c r="K70" s="70" t="s">
        <v>25</v>
      </c>
      <c r="L70" s="70" t="s">
        <v>26</v>
      </c>
      <c r="M70" s="70" t="s">
        <v>27</v>
      </c>
      <c r="N70" s="70" t="s">
        <v>28</v>
      </c>
      <c r="O70" s="70" t="s">
        <v>29</v>
      </c>
      <c r="P70" s="70" t="s">
        <v>30</v>
      </c>
      <c r="Q70" s="70" t="s">
        <v>31</v>
      </c>
      <c r="R70" s="70" t="s">
        <v>32</v>
      </c>
      <c r="S70" s="70" t="s">
        <v>33</v>
      </c>
      <c r="U70" s="70" t="s">
        <v>34</v>
      </c>
      <c r="V70" s="70" t="s">
        <v>22</v>
      </c>
      <c r="W70" s="70" t="s">
        <v>23</v>
      </c>
      <c r="X70" s="70" t="s">
        <v>24</v>
      </c>
      <c r="Y70" s="70" t="s">
        <v>25</v>
      </c>
      <c r="Z70" s="70" t="s">
        <v>26</v>
      </c>
      <c r="AA70" s="70" t="s">
        <v>27</v>
      </c>
      <c r="AB70" s="70" t="s">
        <v>28</v>
      </c>
      <c r="AC70" s="70" t="s">
        <v>29</v>
      </c>
      <c r="AD70" s="70" t="s">
        <v>30</v>
      </c>
      <c r="AE70" s="70" t="s">
        <v>31</v>
      </c>
      <c r="AF70" s="70" t="s">
        <v>32</v>
      </c>
      <c r="AG70" s="70" t="s">
        <v>33</v>
      </c>
    </row>
    <row r="71" spans="1:33" ht="14.1" customHeight="1" x14ac:dyDescent="0.25">
      <c r="A71" s="19">
        <v>13697</v>
      </c>
      <c r="B71" s="25">
        <v>31.750115603680744</v>
      </c>
      <c r="C71" s="25">
        <v>23.686818632309258</v>
      </c>
      <c r="D71" s="28">
        <v>55.592807071014924</v>
      </c>
      <c r="E71" s="29">
        <v>9.3525179856114971</v>
      </c>
      <c r="G71" s="13">
        <v>1932</v>
      </c>
      <c r="H71" s="17">
        <v>42.426089606827183</v>
      </c>
      <c r="I71" s="17">
        <v>41.694605303261199</v>
      </c>
      <c r="J71" s="17">
        <v>41.694605303261199</v>
      </c>
      <c r="K71" s="17">
        <v>41.32886315147821</v>
      </c>
      <c r="L71" s="17">
        <v>40.597378847912218</v>
      </c>
      <c r="M71" s="17">
        <v>40.231636696129222</v>
      </c>
      <c r="N71" s="17">
        <v>40.597378847912218</v>
      </c>
      <c r="O71" s="17">
        <v>40.963120999695207</v>
      </c>
      <c r="P71" s="17">
        <v>41.32886315147821</v>
      </c>
      <c r="Q71" s="17">
        <v>40.597378847912218</v>
      </c>
      <c r="R71" s="17">
        <v>40.231636696129222</v>
      </c>
      <c r="S71" s="17">
        <v>39.500152392563244</v>
      </c>
      <c r="U71" s="13">
        <v>1959</v>
      </c>
      <c r="V71" s="17">
        <v>115.94026211520875</v>
      </c>
      <c r="W71" s="17">
        <v>115.94026211520875</v>
      </c>
      <c r="X71" s="17">
        <v>115.94026211520875</v>
      </c>
      <c r="Y71" s="17">
        <v>116.30600426699176</v>
      </c>
      <c r="Z71" s="17">
        <v>116.30600426699176</v>
      </c>
      <c r="AA71" s="17">
        <v>115.94026211520875</v>
      </c>
      <c r="AB71" s="17">
        <v>115.94026211520875</v>
      </c>
      <c r="AC71" s="17">
        <v>115.57451996342579</v>
      </c>
      <c r="AD71" s="17">
        <v>115.94026211520875</v>
      </c>
      <c r="AE71" s="17">
        <v>115.57451996342579</v>
      </c>
      <c r="AF71" s="17">
        <v>115.20877781164278</v>
      </c>
      <c r="AG71" s="17">
        <v>115.20877781164278</v>
      </c>
    </row>
    <row r="72" spans="1:33" ht="15.75" x14ac:dyDescent="0.25">
      <c r="A72" s="19">
        <v>13728</v>
      </c>
      <c r="B72" s="25">
        <v>31.241299648493552</v>
      </c>
      <c r="C72" s="25">
        <v>19.339164237123452</v>
      </c>
      <c r="D72" s="28">
        <v>55.227064919231935</v>
      </c>
      <c r="E72" s="29">
        <v>7.8571428571428736</v>
      </c>
      <c r="G72" s="13">
        <v>1933</v>
      </c>
      <c r="H72" s="17">
        <v>38.402925937214263</v>
      </c>
      <c r="I72" s="17">
        <v>37.671441633648278</v>
      </c>
      <c r="J72" s="17">
        <v>38.037183785431274</v>
      </c>
      <c r="K72" s="17">
        <v>38.037183785431274</v>
      </c>
      <c r="L72" s="17">
        <v>39.500152392563244</v>
      </c>
      <c r="M72" s="17">
        <v>40.963120999695207</v>
      </c>
      <c r="N72" s="17">
        <v>43.523316062176164</v>
      </c>
      <c r="O72" s="17">
        <v>43.889058213959153</v>
      </c>
      <c r="P72" s="17">
        <v>44.620542517525138</v>
      </c>
      <c r="Q72" s="17">
        <v>44.986284669308134</v>
      </c>
      <c r="R72" s="17">
        <v>44.986284669308134</v>
      </c>
      <c r="S72" s="17">
        <v>44.620542517525138</v>
      </c>
      <c r="U72" s="13">
        <v>1960</v>
      </c>
      <c r="V72" s="17">
        <v>115.57451996342579</v>
      </c>
      <c r="W72" s="17">
        <v>115.57451996342579</v>
      </c>
      <c r="X72" s="17">
        <v>116.30600426699176</v>
      </c>
      <c r="Y72" s="17">
        <v>116.30600426699176</v>
      </c>
      <c r="Z72" s="17">
        <v>115.94026211520875</v>
      </c>
      <c r="AA72" s="17">
        <v>115.94026211520875</v>
      </c>
      <c r="AB72" s="17">
        <v>115.94026211520875</v>
      </c>
      <c r="AC72" s="17">
        <v>115.57451996342579</v>
      </c>
      <c r="AD72" s="17">
        <v>115.57451996342579</v>
      </c>
      <c r="AE72" s="17">
        <v>115.94026211520875</v>
      </c>
      <c r="AF72" s="17">
        <v>115.94026211520875</v>
      </c>
      <c r="AG72" s="17">
        <v>115.94026211520875</v>
      </c>
    </row>
    <row r="73" spans="1:33" ht="15.75" x14ac:dyDescent="0.25">
      <c r="A73" s="19">
        <v>13759</v>
      </c>
      <c r="B73" s="25">
        <v>31.266740446252914</v>
      </c>
      <c r="C73" s="25">
        <v>15.399061032863903</v>
      </c>
      <c r="D73" s="28">
        <v>55.227064919231935</v>
      </c>
      <c r="E73" s="29">
        <v>7.8571428571428736</v>
      </c>
      <c r="G73" s="13">
        <v>1934</v>
      </c>
      <c r="H73" s="17">
        <v>38.402925937214263</v>
      </c>
      <c r="I73" s="17">
        <v>37.671441633648278</v>
      </c>
      <c r="J73" s="17">
        <v>38.037183785431274</v>
      </c>
      <c r="K73" s="17">
        <v>38.037183785431274</v>
      </c>
      <c r="L73" s="17">
        <v>39.500152392563244</v>
      </c>
      <c r="M73" s="17">
        <v>40.963120999695207</v>
      </c>
      <c r="N73" s="17">
        <v>43.523316062176164</v>
      </c>
      <c r="O73" s="17">
        <v>43.889058213959153</v>
      </c>
      <c r="P73" s="17">
        <v>44.620542517525138</v>
      </c>
      <c r="Q73" s="17">
        <v>44.986284669308134</v>
      </c>
      <c r="R73" s="17">
        <v>44.986284669308134</v>
      </c>
      <c r="S73" s="17">
        <v>44.620542517525138</v>
      </c>
      <c r="U73" s="13">
        <v>1961</v>
      </c>
      <c r="V73" s="17">
        <v>116.30600426699176</v>
      </c>
      <c r="W73" s="17">
        <v>116.30600426699176</v>
      </c>
      <c r="X73" s="17">
        <v>116.30600426699176</v>
      </c>
      <c r="Y73" s="17">
        <v>115.57451996342579</v>
      </c>
      <c r="Z73" s="17">
        <v>115.20877781164278</v>
      </c>
      <c r="AA73" s="17">
        <v>114.4772935080768</v>
      </c>
      <c r="AB73" s="17">
        <v>115.20877781164278</v>
      </c>
      <c r="AC73" s="17">
        <v>115.20877781164278</v>
      </c>
      <c r="AD73" s="17">
        <v>115.20877781164278</v>
      </c>
      <c r="AE73" s="17">
        <v>115.20877781164278</v>
      </c>
      <c r="AF73" s="17">
        <v>115.20877781164278</v>
      </c>
      <c r="AG73" s="17">
        <v>115.57451996342579</v>
      </c>
    </row>
    <row r="74" spans="1:33" ht="15.75" x14ac:dyDescent="0.25">
      <c r="A74" s="19">
        <v>13789</v>
      </c>
      <c r="B74" s="25">
        <v>31.190418052974831</v>
      </c>
      <c r="C74" s="25">
        <v>14.794007490636751</v>
      </c>
      <c r="D74" s="28">
        <v>53.764096312099966</v>
      </c>
      <c r="E74" s="29">
        <v>5.0000000000000044</v>
      </c>
      <c r="G74" s="13">
        <v>1935</v>
      </c>
      <c r="H74" s="17">
        <v>49.740932642487039</v>
      </c>
      <c r="I74" s="17">
        <v>50.106674794270035</v>
      </c>
      <c r="J74" s="17">
        <v>50.106674794270035</v>
      </c>
      <c r="K74" s="17">
        <v>50.472416946053031</v>
      </c>
      <c r="L74" s="17">
        <v>50.472416946053031</v>
      </c>
      <c r="M74" s="17">
        <v>50.472416946053031</v>
      </c>
      <c r="N74" s="17">
        <v>50.106674794270035</v>
      </c>
      <c r="O74" s="17">
        <v>50.838159097836019</v>
      </c>
      <c r="P74" s="17">
        <v>50.838159097836019</v>
      </c>
      <c r="Q74" s="17">
        <v>50.838159097836019</v>
      </c>
      <c r="R74" s="17">
        <v>50.838159097836019</v>
      </c>
      <c r="S74" s="17">
        <v>51.203901249619008</v>
      </c>
      <c r="U74" s="13">
        <v>1962</v>
      </c>
      <c r="V74" s="17">
        <v>115.94026211520875</v>
      </c>
      <c r="W74" s="17">
        <v>115.94026211520875</v>
      </c>
      <c r="X74" s="17">
        <v>115.94026211520875</v>
      </c>
      <c r="Y74" s="17">
        <v>115.57451996342579</v>
      </c>
      <c r="Z74" s="17">
        <v>115.20877781164278</v>
      </c>
      <c r="AA74" s="17">
        <v>115.20877781164278</v>
      </c>
      <c r="AB74" s="17">
        <v>115.57451996342579</v>
      </c>
      <c r="AC74" s="17">
        <v>115.57451996342579</v>
      </c>
      <c r="AD74" s="17">
        <v>116.67174641877476</v>
      </c>
      <c r="AE74" s="17">
        <v>115.94026211520875</v>
      </c>
      <c r="AF74" s="17">
        <v>115.94026211520875</v>
      </c>
      <c r="AG74" s="17">
        <v>115.57451996342579</v>
      </c>
    </row>
    <row r="75" spans="1:33" ht="15.75" x14ac:dyDescent="0.25">
      <c r="A75" s="19">
        <v>13820</v>
      </c>
      <c r="B75" s="25">
        <v>31.063214064178034</v>
      </c>
      <c r="C75" s="25">
        <v>13.265306122449028</v>
      </c>
      <c r="D75" s="28">
        <v>52.666869856750985</v>
      </c>
      <c r="E75" s="29">
        <v>1.4084507042253502</v>
      </c>
      <c r="G75" s="13">
        <v>1936</v>
      </c>
      <c r="H75" s="17">
        <v>50.838159097836019</v>
      </c>
      <c r="I75" s="17">
        <v>50.838159097836019</v>
      </c>
      <c r="J75" s="17">
        <v>50.106674794270035</v>
      </c>
      <c r="K75" s="17">
        <v>50.106674794270035</v>
      </c>
      <c r="L75" s="17">
        <v>49.37519049070405</v>
      </c>
      <c r="M75" s="17">
        <v>50.106674794270035</v>
      </c>
      <c r="N75" s="17">
        <v>50.838159097836019</v>
      </c>
      <c r="O75" s="17">
        <v>51.203901249619008</v>
      </c>
      <c r="P75" s="17">
        <v>51.203901249619008</v>
      </c>
      <c r="Q75" s="17">
        <v>51.203901249619008</v>
      </c>
      <c r="R75" s="17">
        <v>51.935385553185</v>
      </c>
      <c r="S75" s="17">
        <v>53.032612008533974</v>
      </c>
      <c r="U75" s="13">
        <v>1963</v>
      </c>
      <c r="V75" s="17">
        <v>115.57451996342579</v>
      </c>
      <c r="W75" s="17">
        <v>115.20877781164278</v>
      </c>
      <c r="X75" s="17">
        <v>115.20877781164278</v>
      </c>
      <c r="Y75" s="17">
        <v>114.84303565985978</v>
      </c>
      <c r="Z75" s="17">
        <v>115.20877781164278</v>
      </c>
      <c r="AA75" s="17">
        <v>115.57451996342579</v>
      </c>
      <c r="AB75" s="17">
        <v>115.94026211520875</v>
      </c>
      <c r="AC75" s="17">
        <v>115.57451996342579</v>
      </c>
      <c r="AD75" s="17">
        <v>115.57451996342579</v>
      </c>
      <c r="AE75" s="17">
        <v>115.57451996342579</v>
      </c>
      <c r="AF75" s="17">
        <v>115.94026211520875</v>
      </c>
      <c r="AG75" s="17">
        <v>115.57451996342579</v>
      </c>
    </row>
    <row r="76" spans="1:33" ht="15.75" x14ac:dyDescent="0.25">
      <c r="A76" s="19">
        <v>13850</v>
      </c>
      <c r="B76" s="25">
        <v>30.096463749322371</v>
      </c>
      <c r="C76" s="25">
        <v>12.132701421800984</v>
      </c>
      <c r="D76" s="28">
        <v>51.569643401402011</v>
      </c>
      <c r="E76" s="29">
        <v>-2.7586206896551557</v>
      </c>
      <c r="G76" s="13">
        <v>1937</v>
      </c>
      <c r="H76" s="17">
        <v>54.129838463882962</v>
      </c>
      <c r="I76" s="17">
        <v>54.495580615665951</v>
      </c>
      <c r="J76" s="17">
        <v>55.227064919231935</v>
      </c>
      <c r="K76" s="17">
        <v>55.592807071014924</v>
      </c>
      <c r="L76" s="17">
        <v>55.227064919231935</v>
      </c>
      <c r="M76" s="17">
        <v>54.861322767448954</v>
      </c>
      <c r="N76" s="17">
        <v>55.592807071014924</v>
      </c>
      <c r="O76" s="17">
        <v>55.227064919231935</v>
      </c>
      <c r="P76" s="17">
        <v>55.227064919231935</v>
      </c>
      <c r="Q76" s="17">
        <v>53.764096312099966</v>
      </c>
      <c r="R76" s="17">
        <v>52.666869856750985</v>
      </c>
      <c r="S76" s="17">
        <v>51.569643401402011</v>
      </c>
      <c r="U76" s="13">
        <v>1964</v>
      </c>
      <c r="V76" s="17">
        <v>116.30600426699176</v>
      </c>
      <c r="W76" s="17">
        <v>115.57451996342579</v>
      </c>
      <c r="X76" s="17">
        <v>115.57451996342579</v>
      </c>
      <c r="Y76" s="17">
        <v>115.57451996342579</v>
      </c>
      <c r="Z76" s="17">
        <v>115.20877781164278</v>
      </c>
      <c r="AA76" s="17">
        <v>115.20877781164278</v>
      </c>
      <c r="AB76" s="17">
        <v>115.57451996342579</v>
      </c>
      <c r="AC76" s="17">
        <v>115.57451996342579</v>
      </c>
      <c r="AD76" s="17">
        <v>115.94026211520875</v>
      </c>
      <c r="AE76" s="17">
        <v>115.94026211520875</v>
      </c>
      <c r="AF76" s="17">
        <v>115.94026211520875</v>
      </c>
      <c r="AG76" s="17">
        <v>115.94026211520875</v>
      </c>
    </row>
    <row r="77" spans="1:33" ht="15.75" x14ac:dyDescent="0.25">
      <c r="A77" s="19">
        <v>13881</v>
      </c>
      <c r="B77" s="25">
        <v>30.859687682103161</v>
      </c>
      <c r="C77" s="25">
        <v>10.2727272727273</v>
      </c>
      <c r="D77" s="28">
        <v>51.203901249619008</v>
      </c>
      <c r="E77" s="29">
        <v>-5.4054054054054284</v>
      </c>
      <c r="G77" s="13">
        <v>1938</v>
      </c>
      <c r="H77" s="17">
        <v>51.203901249619008</v>
      </c>
      <c r="I77" s="17">
        <v>50.472416946053031</v>
      </c>
      <c r="J77" s="17">
        <v>50.106674794270035</v>
      </c>
      <c r="K77" s="17">
        <v>49.37519049070405</v>
      </c>
      <c r="L77" s="17">
        <v>49.37519049070405</v>
      </c>
      <c r="M77" s="17">
        <v>49.37519049070405</v>
      </c>
      <c r="N77" s="17">
        <v>49.740932642487039</v>
      </c>
      <c r="O77" s="17">
        <v>49.009448338921061</v>
      </c>
      <c r="P77" s="17">
        <v>49.37519049070405</v>
      </c>
      <c r="Q77" s="17">
        <v>49.009448338921061</v>
      </c>
      <c r="R77" s="17">
        <v>49.009448338921061</v>
      </c>
      <c r="S77" s="17">
        <v>48.643706187138072</v>
      </c>
      <c r="U77" s="13">
        <v>1965</v>
      </c>
      <c r="V77" s="17">
        <v>116.30600426699176</v>
      </c>
      <c r="W77" s="17">
        <v>116.67174641877476</v>
      </c>
      <c r="X77" s="17">
        <v>116.67174641877476</v>
      </c>
      <c r="Y77" s="17">
        <v>117.03748857055776</v>
      </c>
      <c r="Z77" s="17">
        <v>117.40323072234075</v>
      </c>
      <c r="AA77" s="17">
        <v>118.50045717768971</v>
      </c>
      <c r="AB77" s="17">
        <v>118.50045717768971</v>
      </c>
      <c r="AC77" s="17">
        <v>118.50045717768971</v>
      </c>
      <c r="AD77" s="17">
        <v>118.50045717768971</v>
      </c>
      <c r="AE77" s="17">
        <v>118.86619932947271</v>
      </c>
      <c r="AF77" s="17">
        <v>119.23194148125572</v>
      </c>
      <c r="AG77" s="17">
        <v>119.96342578482168</v>
      </c>
    </row>
    <row r="78" spans="1:33" ht="15.75" x14ac:dyDescent="0.25">
      <c r="A78" s="19">
        <v>13912</v>
      </c>
      <c r="B78" s="25">
        <v>31.775556401440106</v>
      </c>
      <c r="C78" s="25">
        <v>10.923623445825958</v>
      </c>
      <c r="D78" s="28">
        <v>50.472416946053031</v>
      </c>
      <c r="E78" s="29">
        <v>-7.3825503355704702</v>
      </c>
      <c r="G78" s="13">
        <v>1939</v>
      </c>
      <c r="H78" s="17">
        <v>48.643706187138072</v>
      </c>
      <c r="I78" s="17">
        <v>48.643706187138072</v>
      </c>
      <c r="J78" s="17">
        <v>48.277964035355069</v>
      </c>
      <c r="K78" s="17">
        <v>47.912221883572073</v>
      </c>
      <c r="L78" s="17">
        <v>47.912221883572073</v>
      </c>
      <c r="M78" s="17">
        <v>47.546479731789084</v>
      </c>
      <c r="N78" s="17">
        <v>47.546479731789084</v>
      </c>
      <c r="O78" s="17">
        <v>47.180737580006095</v>
      </c>
      <c r="P78" s="17">
        <v>49.740932642487039</v>
      </c>
      <c r="Q78" s="17">
        <v>50.106674794270035</v>
      </c>
      <c r="R78" s="17">
        <v>49.740932642487039</v>
      </c>
      <c r="S78" s="17">
        <v>50.106674794270035</v>
      </c>
      <c r="U78" s="13">
        <v>1966</v>
      </c>
      <c r="V78" s="17">
        <v>120.32916793660469</v>
      </c>
      <c r="W78" s="17">
        <v>121.42639439195368</v>
      </c>
      <c r="X78" s="17">
        <v>121.42639439195368</v>
      </c>
      <c r="Y78" s="17">
        <v>121.42639439195368</v>
      </c>
      <c r="Z78" s="17">
        <v>121.42639439195368</v>
      </c>
      <c r="AA78" s="17">
        <v>121.79213654373665</v>
      </c>
      <c r="AB78" s="17">
        <v>122.52362084730264</v>
      </c>
      <c r="AC78" s="17">
        <v>122.88936299908563</v>
      </c>
      <c r="AD78" s="17">
        <v>122.88936299908563</v>
      </c>
      <c r="AE78" s="17">
        <v>122.15787869551964</v>
      </c>
      <c r="AF78" s="17">
        <v>121.79213654373665</v>
      </c>
      <c r="AG78" s="17">
        <v>121.79213654373665</v>
      </c>
    </row>
    <row r="79" spans="1:33" ht="15.75" x14ac:dyDescent="0.25">
      <c r="A79" s="19">
        <v>13940</v>
      </c>
      <c r="B79" s="25">
        <v>31.673793210402668</v>
      </c>
      <c r="C79" s="25">
        <v>10.274579273693551</v>
      </c>
      <c r="D79" s="28">
        <v>50.106674794270035</v>
      </c>
      <c r="E79" s="29">
        <v>-9.27152317880795</v>
      </c>
      <c r="G79" s="13">
        <v>1940</v>
      </c>
      <c r="H79" s="17">
        <v>50.106674794270035</v>
      </c>
      <c r="I79" s="17">
        <v>49.740932642487039</v>
      </c>
      <c r="J79" s="17">
        <v>49.37519049070405</v>
      </c>
      <c r="K79" s="17">
        <v>49.37519049070405</v>
      </c>
      <c r="L79" s="17">
        <v>49.37519049070405</v>
      </c>
      <c r="M79" s="17">
        <v>49.009448338921061</v>
      </c>
      <c r="N79" s="17">
        <v>49.009448338921061</v>
      </c>
      <c r="O79" s="17">
        <v>49.009448338921061</v>
      </c>
      <c r="P79" s="17">
        <v>49.009448338921061</v>
      </c>
      <c r="Q79" s="17">
        <v>49.740932642487039</v>
      </c>
      <c r="R79" s="17">
        <v>50.106674794270035</v>
      </c>
      <c r="S79" s="17">
        <v>50.472416946053031</v>
      </c>
      <c r="U79" s="13">
        <v>1967</v>
      </c>
      <c r="V79" s="17">
        <v>122.15787869551964</v>
      </c>
      <c r="W79" s="17">
        <v>122.15787869551964</v>
      </c>
      <c r="X79" s="17">
        <v>121.79213654373665</v>
      </c>
      <c r="Y79" s="17">
        <v>121.06065224017068</v>
      </c>
      <c r="Z79" s="17">
        <v>121.79213654373665</v>
      </c>
      <c r="AA79" s="17">
        <v>122.52362084730264</v>
      </c>
      <c r="AB79" s="17">
        <v>122.52362084730264</v>
      </c>
      <c r="AC79" s="17">
        <v>122.15787869551964</v>
      </c>
      <c r="AD79" s="17">
        <v>122.15787869551964</v>
      </c>
      <c r="AE79" s="17">
        <v>122.15787869551964</v>
      </c>
      <c r="AF79" s="17">
        <v>122.15787869551964</v>
      </c>
      <c r="AG79" s="17">
        <v>123.25510515086864</v>
      </c>
    </row>
    <row r="80" spans="1:33" ht="15.75" x14ac:dyDescent="0.25">
      <c r="A80" s="19">
        <v>13971</v>
      </c>
      <c r="B80" s="25">
        <v>31.750115603680747</v>
      </c>
      <c r="C80" s="25">
        <v>7.7720207253886064</v>
      </c>
      <c r="D80" s="28">
        <v>49.37519049070405</v>
      </c>
      <c r="E80" s="29">
        <v>-11.184210526315786</v>
      </c>
      <c r="G80" s="13">
        <v>1941</v>
      </c>
      <c r="H80" s="17">
        <v>50.838159097836019</v>
      </c>
      <c r="I80" s="17">
        <v>50.838159097836019</v>
      </c>
      <c r="J80" s="17">
        <v>51.203901249619008</v>
      </c>
      <c r="K80" s="17">
        <v>52.666869856750985</v>
      </c>
      <c r="L80" s="17">
        <v>53.398354160316977</v>
      </c>
      <c r="M80" s="17">
        <v>54.861322767448954</v>
      </c>
      <c r="N80" s="17">
        <v>55.958549222797927</v>
      </c>
      <c r="O80" s="17">
        <v>57.055775678146901</v>
      </c>
      <c r="P80" s="17">
        <v>57.787259981712893</v>
      </c>
      <c r="Q80" s="17">
        <v>58.153002133495882</v>
      </c>
      <c r="R80" s="17">
        <v>58.153002133495882</v>
      </c>
      <c r="S80" s="17">
        <v>59.250228588844855</v>
      </c>
      <c r="U80" s="13">
        <v>1968</v>
      </c>
      <c r="V80" s="17">
        <v>123.62084730265161</v>
      </c>
      <c r="W80" s="17">
        <v>124.35233160621762</v>
      </c>
      <c r="X80" s="17">
        <v>124.71807375800061</v>
      </c>
      <c r="Y80" s="17">
        <v>124.71807375800061</v>
      </c>
      <c r="Z80" s="17">
        <v>125.08381590978361</v>
      </c>
      <c r="AA80" s="17">
        <v>125.08381590978361</v>
      </c>
      <c r="AB80" s="17">
        <v>125.44955806156656</v>
      </c>
      <c r="AC80" s="17">
        <v>125.08381590978361</v>
      </c>
      <c r="AD80" s="17">
        <v>125.81530021334957</v>
      </c>
      <c r="AE80" s="17">
        <v>125.81530021334957</v>
      </c>
      <c r="AF80" s="17">
        <v>126.18104236513257</v>
      </c>
      <c r="AG80" s="17">
        <v>126.54678451691557</v>
      </c>
    </row>
    <row r="81" spans="1:33" ht="15.75" x14ac:dyDescent="0.25">
      <c r="A81" s="19">
        <v>14001</v>
      </c>
      <c r="B81" s="25">
        <v>32.462457940942812</v>
      </c>
      <c r="C81" s="25">
        <v>7.9526226734348615</v>
      </c>
      <c r="D81" s="28">
        <v>49.37519049070405</v>
      </c>
      <c r="E81" s="29">
        <v>-10.596026490066224</v>
      </c>
      <c r="G81" s="13">
        <v>1942</v>
      </c>
      <c r="H81" s="17">
        <v>60.347455044193843</v>
      </c>
      <c r="I81" s="17">
        <v>61.078939347759821</v>
      </c>
      <c r="J81" s="17">
        <v>61.444681499542817</v>
      </c>
      <c r="K81" s="17">
        <v>62.176165803108809</v>
      </c>
      <c r="L81" s="17">
        <v>62.176165803108809</v>
      </c>
      <c r="M81" s="17">
        <v>62.176165803108809</v>
      </c>
      <c r="N81" s="17">
        <v>62.176165803108809</v>
      </c>
      <c r="O81" s="17">
        <v>62.541907954891805</v>
      </c>
      <c r="P81" s="17">
        <v>62.907650106674787</v>
      </c>
      <c r="Q81" s="17">
        <v>62.907650106674787</v>
      </c>
      <c r="R81" s="17">
        <v>63.273392258457783</v>
      </c>
      <c r="S81" s="17">
        <v>63.639134410240771</v>
      </c>
      <c r="U81" s="13">
        <v>1969</v>
      </c>
      <c r="V81" s="17">
        <v>129.05871448605271</v>
      </c>
      <c r="W81" s="17">
        <v>130.16998454685935</v>
      </c>
      <c r="X81" s="17">
        <v>131.26304555871204</v>
      </c>
      <c r="Y81" s="17">
        <v>131.60657201789016</v>
      </c>
      <c r="Z81" s="17">
        <v>131.97248982945285</v>
      </c>
      <c r="AA81" s="17">
        <v>131.93278565700518</v>
      </c>
      <c r="AB81" s="17">
        <v>132.27919016233952</v>
      </c>
      <c r="AC81" s="17">
        <v>132.23146253319982</v>
      </c>
      <c r="AD81" s="17">
        <v>132.98426318846921</v>
      </c>
      <c r="AE81" s="17">
        <v>132.94364583450255</v>
      </c>
      <c r="AF81" s="17">
        <v>133.66635843764044</v>
      </c>
      <c r="AG81" s="17">
        <v>134.38912045880895</v>
      </c>
    </row>
    <row r="82" spans="1:33" ht="15.75" x14ac:dyDescent="0.25">
      <c r="A82" s="19">
        <v>14032</v>
      </c>
      <c r="B82" s="25">
        <v>32.233490761108577</v>
      </c>
      <c r="C82" s="25">
        <v>2.5080906148867266</v>
      </c>
      <c r="D82" s="28">
        <v>49.37519049070405</v>
      </c>
      <c r="E82" s="29">
        <v>-10.00000000000002</v>
      </c>
      <c r="G82" s="13">
        <v>1943</v>
      </c>
      <c r="H82" s="17">
        <v>64.004876562023767</v>
      </c>
      <c r="I82" s="17">
        <v>64.736360865589745</v>
      </c>
      <c r="J82" s="17">
        <v>65.102103017372741</v>
      </c>
      <c r="K82" s="17">
        <v>65.467845169155737</v>
      </c>
      <c r="L82" s="17">
        <v>65.467845169155737</v>
      </c>
      <c r="M82" s="17">
        <v>65.467845169155737</v>
      </c>
      <c r="N82" s="17">
        <v>65.102103017372741</v>
      </c>
      <c r="O82" s="17">
        <v>65.102103017372741</v>
      </c>
      <c r="P82" s="17">
        <v>65.102103017372741</v>
      </c>
      <c r="Q82" s="17">
        <v>65.102103017372741</v>
      </c>
      <c r="R82" s="17">
        <v>64.736360865589745</v>
      </c>
      <c r="S82" s="17">
        <v>65.102103017372741</v>
      </c>
      <c r="U82" s="13">
        <v>1970</v>
      </c>
      <c r="V82" s="17">
        <v>137.03425302170763</v>
      </c>
      <c r="W82" s="17">
        <v>138.16925734024178</v>
      </c>
      <c r="X82" s="17">
        <v>138.89884599287535</v>
      </c>
      <c r="Y82" s="17">
        <v>139.58272789776231</v>
      </c>
      <c r="Z82" s="17">
        <v>139.94884910485933</v>
      </c>
      <c r="AA82" s="17">
        <v>139.86317168010385</v>
      </c>
      <c r="AB82" s="17">
        <v>140.18718522639244</v>
      </c>
      <c r="AC82" s="17">
        <v>139.37910915661601</v>
      </c>
      <c r="AD82" s="17">
        <v>140.51167431234484</v>
      </c>
      <c r="AE82" s="17">
        <v>140.42840873671315</v>
      </c>
      <c r="AF82" s="17">
        <v>141.15167451014833</v>
      </c>
      <c r="AG82" s="17">
        <v>141.87498658516168</v>
      </c>
    </row>
    <row r="83" spans="1:33" ht="15.75" x14ac:dyDescent="0.25">
      <c r="A83" s="19">
        <v>14062</v>
      </c>
      <c r="B83" s="25">
        <v>32.233490761108577</v>
      </c>
      <c r="C83" s="25">
        <v>1.5224358974359031</v>
      </c>
      <c r="D83" s="28">
        <v>49.740932642487039</v>
      </c>
      <c r="E83" s="29">
        <v>-10.526315789473683</v>
      </c>
      <c r="G83" s="13">
        <v>1944</v>
      </c>
      <c r="H83" s="17">
        <v>65.102103017372741</v>
      </c>
      <c r="I83" s="17">
        <v>65.102103017372741</v>
      </c>
      <c r="J83" s="17">
        <v>65.467845169155737</v>
      </c>
      <c r="K83" s="17">
        <v>65.467845169155737</v>
      </c>
      <c r="L83" s="17">
        <v>65.467845169155737</v>
      </c>
      <c r="M83" s="17">
        <v>65.833587320938733</v>
      </c>
      <c r="N83" s="17">
        <v>65.467845169155737</v>
      </c>
      <c r="O83" s="17">
        <v>65.467845169155737</v>
      </c>
      <c r="P83" s="17">
        <v>65.467845169155737</v>
      </c>
      <c r="Q83" s="17">
        <v>65.467845169155737</v>
      </c>
      <c r="R83" s="17">
        <v>65.833587320938733</v>
      </c>
      <c r="S83" s="17">
        <v>65.833587320938733</v>
      </c>
      <c r="U83" s="13">
        <v>1971</v>
      </c>
      <c r="V83" s="17">
        <v>144.28474259957576</v>
      </c>
      <c r="W83" s="17">
        <v>145.07772020725389</v>
      </c>
      <c r="X83" s="17">
        <v>145.44381779358676</v>
      </c>
      <c r="Y83" s="17">
        <v>145.3835685376693</v>
      </c>
      <c r="Z83" s="17">
        <v>146.11239945403707</v>
      </c>
      <c r="AA83" s="17">
        <v>146.35166933536641</v>
      </c>
      <c r="AB83" s="17">
        <v>146.29790868497878</v>
      </c>
      <c r="AC83" s="17">
        <v>145.81199111769058</v>
      </c>
      <c r="AD83" s="17">
        <v>146.24684469244053</v>
      </c>
      <c r="AE83" s="17">
        <v>145.77466795257789</v>
      </c>
      <c r="AF83" s="17">
        <v>145.78544160265318</v>
      </c>
      <c r="AG83" s="17">
        <v>146.50909418718959</v>
      </c>
    </row>
    <row r="84" spans="1:33" ht="15.75" x14ac:dyDescent="0.25">
      <c r="A84" s="19">
        <v>14093</v>
      </c>
      <c r="B84" s="25">
        <v>32.208049963349218</v>
      </c>
      <c r="C84" s="25">
        <v>3.0944625407166138</v>
      </c>
      <c r="D84" s="28">
        <v>49.009448338921061</v>
      </c>
      <c r="E84" s="29">
        <v>-11.258278145695355</v>
      </c>
      <c r="G84" s="13">
        <v>1945</v>
      </c>
      <c r="H84" s="17">
        <v>66.199329472721729</v>
      </c>
      <c r="I84" s="17">
        <v>66.199329472721729</v>
      </c>
      <c r="J84" s="17">
        <v>66.199329472721729</v>
      </c>
      <c r="K84" s="17">
        <v>66.565071624504711</v>
      </c>
      <c r="L84" s="17">
        <v>66.930813776287707</v>
      </c>
      <c r="M84" s="17">
        <v>66.930813776287707</v>
      </c>
      <c r="N84" s="17">
        <v>66.930813776287707</v>
      </c>
      <c r="O84" s="17">
        <v>66.565071624504711</v>
      </c>
      <c r="P84" s="17">
        <v>66.199329472721729</v>
      </c>
      <c r="Q84" s="17">
        <v>66.565071624504711</v>
      </c>
      <c r="R84" s="17">
        <v>67.296555928070703</v>
      </c>
      <c r="S84" s="17">
        <v>67.296555928070703</v>
      </c>
      <c r="U84" s="13">
        <v>1972</v>
      </c>
      <c r="V84" s="17">
        <v>148.99756082519005</v>
      </c>
      <c r="W84" s="17">
        <v>150.1681665303154</v>
      </c>
      <c r="X84" s="17">
        <v>150.53435141636228</v>
      </c>
      <c r="Y84" s="17">
        <v>150.45930409758793</v>
      </c>
      <c r="Z84" s="17">
        <v>150.82570266223183</v>
      </c>
      <c r="AA84" s="17">
        <v>150.31686234691577</v>
      </c>
      <c r="AB84" s="17">
        <v>150.61136053809852</v>
      </c>
      <c r="AC84" s="17">
        <v>150.10057909174031</v>
      </c>
      <c r="AD84" s="17">
        <v>150.90667062626832</v>
      </c>
      <c r="AE84" s="17">
        <v>150.76450988738495</v>
      </c>
      <c r="AF84" s="17">
        <v>151.13209594015879</v>
      </c>
      <c r="AG84" s="17">
        <v>151.49967160475808</v>
      </c>
    </row>
    <row r="85" spans="1:33" ht="15.75" x14ac:dyDescent="0.25">
      <c r="A85" s="19">
        <v>14124</v>
      </c>
      <c r="B85" s="25">
        <v>32.996714693889366</v>
      </c>
      <c r="C85" s="25">
        <v>5.5329536208299501</v>
      </c>
      <c r="D85" s="28">
        <v>49.37519049070405</v>
      </c>
      <c r="E85" s="29">
        <v>-10.596026490066224</v>
      </c>
      <c r="G85" s="13">
        <v>1946</v>
      </c>
      <c r="H85" s="17">
        <v>67.296555928070703</v>
      </c>
      <c r="I85" s="17">
        <v>67.662298079853699</v>
      </c>
      <c r="J85" s="17">
        <v>68.759524535202672</v>
      </c>
      <c r="K85" s="17">
        <v>69.491008838768664</v>
      </c>
      <c r="L85" s="17">
        <v>69.85675099055166</v>
      </c>
      <c r="M85" s="17">
        <v>70.953977445900634</v>
      </c>
      <c r="N85" s="17">
        <v>78.634562633343492</v>
      </c>
      <c r="O85" s="17">
        <v>81.194757695824435</v>
      </c>
      <c r="P85" s="17">
        <v>78.268820481560482</v>
      </c>
      <c r="Q85" s="17">
        <v>84.486437061871385</v>
      </c>
      <c r="R85" s="17">
        <v>88.143858579701302</v>
      </c>
      <c r="S85" s="17">
        <v>88.875342883267294</v>
      </c>
      <c r="U85" s="13">
        <v>1973</v>
      </c>
      <c r="V85" s="17">
        <v>154.43542800859115</v>
      </c>
      <c r="W85" s="17">
        <v>155.98581947095715</v>
      </c>
      <c r="X85" s="17">
        <v>157.44293276155764</v>
      </c>
      <c r="Y85" s="17">
        <v>158.07290743746589</v>
      </c>
      <c r="Z85" s="17">
        <v>159.16462372288407</v>
      </c>
      <c r="AA85" s="17">
        <v>159.32866464589154</v>
      </c>
      <c r="AB85" s="17">
        <v>159.23826424433807</v>
      </c>
      <c r="AC85" s="17">
        <v>161.17943135803543</v>
      </c>
      <c r="AD85" s="17">
        <v>162.01856323770377</v>
      </c>
      <c r="AE85" s="17">
        <v>162.52628016228732</v>
      </c>
      <c r="AF85" s="17">
        <v>163.6076227276719</v>
      </c>
      <c r="AG85" s="17">
        <v>164.68905477976057</v>
      </c>
    </row>
    <row r="86" spans="1:33" ht="15.75" x14ac:dyDescent="0.25">
      <c r="A86" s="19">
        <v>14154</v>
      </c>
      <c r="B86" s="25">
        <v>33.022155491648732</v>
      </c>
      <c r="C86" s="25">
        <v>5.8727569331158636</v>
      </c>
      <c r="D86" s="28">
        <v>49.009448338921061</v>
      </c>
      <c r="E86" s="29">
        <v>-8.843537414965974</v>
      </c>
      <c r="G86" s="13">
        <v>1947</v>
      </c>
      <c r="H86" s="17">
        <v>89.606827186833272</v>
      </c>
      <c r="I86" s="17">
        <v>90.338311490399263</v>
      </c>
      <c r="J86" s="17">
        <v>92.532764401097225</v>
      </c>
      <c r="K86" s="17">
        <v>91.801280097531233</v>
      </c>
      <c r="L86" s="17">
        <v>91.435537945748251</v>
      </c>
      <c r="M86" s="17">
        <v>91.435537945748251</v>
      </c>
      <c r="N86" s="17">
        <v>92.532764401097225</v>
      </c>
      <c r="O86" s="17">
        <v>93.629990856446199</v>
      </c>
      <c r="P86" s="17">
        <v>95.458701615361178</v>
      </c>
      <c r="Q86" s="17">
        <v>96.555928070710138</v>
      </c>
      <c r="R86" s="17">
        <v>97.653154526059112</v>
      </c>
      <c r="S86" s="17">
        <v>99.481865284974077</v>
      </c>
      <c r="U86" s="13">
        <v>1974</v>
      </c>
      <c r="V86" s="17">
        <v>168.93640716432742</v>
      </c>
      <c r="W86" s="17">
        <v>171.6207617489319</v>
      </c>
      <c r="X86" s="17">
        <v>173.80536226333615</v>
      </c>
      <c r="Y86" s="17">
        <v>174.02521919721016</v>
      </c>
      <c r="Z86" s="17">
        <v>176.20502762943431</v>
      </c>
      <c r="AA86" s="17">
        <v>176.63132505992499</v>
      </c>
      <c r="AB86" s="17">
        <v>177.5704346200971</v>
      </c>
      <c r="AC86" s="17">
        <v>178.69116558540514</v>
      </c>
      <c r="AD86" s="17">
        <v>181.37476327052676</v>
      </c>
      <c r="AE86" s="17">
        <v>182.12923062045795</v>
      </c>
      <c r="AF86" s="17">
        <v>183.56846558769288</v>
      </c>
      <c r="AG86" s="17">
        <v>185.00783426557518</v>
      </c>
    </row>
    <row r="87" spans="1:33" ht="15.75" x14ac:dyDescent="0.25">
      <c r="A87" s="19">
        <v>14185</v>
      </c>
      <c r="B87" s="25">
        <v>32.691425120777055</v>
      </c>
      <c r="C87" s="25">
        <v>5.2416052416052628</v>
      </c>
      <c r="D87" s="28">
        <v>49.009448338921061</v>
      </c>
      <c r="E87" s="29">
        <v>-6.9444444444444304</v>
      </c>
      <c r="G87" s="13">
        <v>1948</v>
      </c>
      <c r="H87" s="17">
        <v>101.31057604388904</v>
      </c>
      <c r="I87" s="17">
        <v>99.481865284974077</v>
      </c>
      <c r="J87" s="17">
        <v>99.481865284974077</v>
      </c>
      <c r="K87" s="17">
        <v>100.21334958854007</v>
      </c>
      <c r="L87" s="17">
        <v>100.57909174032307</v>
      </c>
      <c r="M87" s="17">
        <v>101.31057604388904</v>
      </c>
      <c r="N87" s="17">
        <v>102.40780249923802</v>
      </c>
      <c r="O87" s="17">
        <v>103.13928680280402</v>
      </c>
      <c r="P87" s="17">
        <v>102.77354465102103</v>
      </c>
      <c r="Q87" s="17">
        <v>101.67631819567204</v>
      </c>
      <c r="R87" s="17">
        <v>101.67631819567204</v>
      </c>
      <c r="S87" s="17">
        <v>100.94483389210606</v>
      </c>
      <c r="U87" s="13">
        <v>1975</v>
      </c>
      <c r="V87" s="17">
        <v>188.87525350346479</v>
      </c>
      <c r="W87" s="17">
        <v>190.89173711480774</v>
      </c>
      <c r="X87" s="17">
        <v>191.62222994305054</v>
      </c>
      <c r="Y87" s="17">
        <v>191.79029365692537</v>
      </c>
      <c r="Z87" s="17">
        <v>192.88286975073882</v>
      </c>
      <c r="AA87" s="17">
        <v>193.21304129004039</v>
      </c>
      <c r="AB87" s="17">
        <v>194.82424203257617</v>
      </c>
      <c r="AC87" s="17">
        <v>194.05860582574996</v>
      </c>
      <c r="AD87" s="17">
        <v>195.71268922076601</v>
      </c>
      <c r="AE87" s="17">
        <v>195.67308730064855</v>
      </c>
      <c r="AF87" s="17">
        <v>197.11332324270711</v>
      </c>
      <c r="AG87" s="17">
        <v>197.84074762503704</v>
      </c>
    </row>
    <row r="88" spans="1:33" ht="15.75" x14ac:dyDescent="0.25">
      <c r="A88" s="19">
        <v>14215</v>
      </c>
      <c r="B88" s="25">
        <v>31.800997199199468</v>
      </c>
      <c r="C88" s="25">
        <v>5.6635672020287631</v>
      </c>
      <c r="D88" s="28">
        <v>48.643706187138072</v>
      </c>
      <c r="E88" s="29">
        <v>-5.6737588652482129</v>
      </c>
      <c r="G88" s="13">
        <v>1949</v>
      </c>
      <c r="H88" s="17">
        <v>99.847607436757073</v>
      </c>
      <c r="I88" s="17">
        <v>98.018896677842122</v>
      </c>
      <c r="J88" s="17">
        <v>98.018896677842122</v>
      </c>
      <c r="K88" s="17">
        <v>96.921670222493134</v>
      </c>
      <c r="L88" s="17">
        <v>96.190185918927156</v>
      </c>
      <c r="M88" s="17">
        <v>95.092959463578168</v>
      </c>
      <c r="N88" s="17">
        <v>95.092959463578168</v>
      </c>
      <c r="O88" s="17">
        <v>95.092959463578168</v>
      </c>
      <c r="P88" s="17">
        <v>95.458701615361178</v>
      </c>
      <c r="Q88" s="17">
        <v>95.092959463578168</v>
      </c>
      <c r="R88" s="17">
        <v>95.092959463578168</v>
      </c>
      <c r="S88" s="17">
        <v>94.727217311795172</v>
      </c>
      <c r="U88" s="13">
        <v>1976</v>
      </c>
      <c r="V88" s="17">
        <v>201.56361026473402</v>
      </c>
      <c r="W88" s="17">
        <v>202.89064630488133</v>
      </c>
      <c r="X88" s="17">
        <v>203.25773536653745</v>
      </c>
      <c r="Y88" s="17">
        <v>203.39197493673942</v>
      </c>
      <c r="Z88" s="17">
        <v>204.84740866384854</v>
      </c>
      <c r="AA88" s="17">
        <v>204.74814823272936</v>
      </c>
      <c r="AB88" s="17">
        <v>205.24841734428227</v>
      </c>
      <c r="AC88" s="17">
        <v>205.13745809204508</v>
      </c>
      <c r="AD88" s="17">
        <v>206.46613368344546</v>
      </c>
      <c r="AE88" s="17">
        <v>206.36560573237799</v>
      </c>
      <c r="AF88" s="17">
        <v>206.73730105021721</v>
      </c>
      <c r="AG88" s="17">
        <v>207.46543264463344</v>
      </c>
    </row>
    <row r="89" spans="1:33" ht="15.75" x14ac:dyDescent="0.25">
      <c r="A89" s="19">
        <v>14246</v>
      </c>
      <c r="B89" s="25">
        <v>31.877319592477544</v>
      </c>
      <c r="C89" s="25">
        <v>3.2976092333058649</v>
      </c>
      <c r="D89" s="28">
        <v>48.643706187138072</v>
      </c>
      <c r="E89" s="29">
        <v>-4.9999999999999716</v>
      </c>
      <c r="G89" s="13">
        <v>1950</v>
      </c>
      <c r="H89" s="17">
        <v>94.727217311795172</v>
      </c>
      <c r="I89" s="17">
        <v>95.458701615361178</v>
      </c>
      <c r="J89" s="17">
        <v>95.458701615361178</v>
      </c>
      <c r="K89" s="17">
        <v>95.458701615361178</v>
      </c>
      <c r="L89" s="17">
        <v>96.555928070710138</v>
      </c>
      <c r="M89" s="17">
        <v>97.287412374276144</v>
      </c>
      <c r="N89" s="17">
        <v>99.847607436757073</v>
      </c>
      <c r="O89" s="17">
        <v>102.04206034745502</v>
      </c>
      <c r="P89" s="17">
        <v>103.87077110637</v>
      </c>
      <c r="Q89" s="17">
        <v>104.60225540993599</v>
      </c>
      <c r="R89" s="17">
        <v>106.06522401706795</v>
      </c>
      <c r="S89" s="17">
        <v>108.62541907954891</v>
      </c>
      <c r="U89" s="13">
        <v>1977</v>
      </c>
      <c r="V89" s="17">
        <v>212.0768201526428</v>
      </c>
      <c r="W89" s="17">
        <v>214.889555494955</v>
      </c>
      <c r="X89" s="17">
        <v>216.34767896796023</v>
      </c>
      <c r="Y89" s="17">
        <v>217.53152399651276</v>
      </c>
      <c r="Z89" s="17">
        <v>218.62475650318703</v>
      </c>
      <c r="AA89" s="17">
        <v>218.80655981913156</v>
      </c>
      <c r="AB89" s="17">
        <v>219.26713586692151</v>
      </c>
      <c r="AC89" s="17">
        <v>218.7179866765359</v>
      </c>
      <c r="AD89" s="17">
        <v>220.08716333617275</v>
      </c>
      <c r="AE89" s="17">
        <v>219.55304513151097</v>
      </c>
      <c r="AF89" s="17">
        <v>220.6386023277318</v>
      </c>
      <c r="AG89" s="17">
        <v>221.36775545071711</v>
      </c>
    </row>
    <row r="90" spans="1:33" ht="15.75" x14ac:dyDescent="0.25">
      <c r="A90" s="19">
        <v>14277</v>
      </c>
      <c r="B90" s="25">
        <v>31.699234008162026</v>
      </c>
      <c r="C90" s="25">
        <v>-0.24019215372298452</v>
      </c>
      <c r="D90" s="28">
        <v>48.643706187138072</v>
      </c>
      <c r="E90" s="29">
        <v>-3.6231884057970842</v>
      </c>
      <c r="G90" s="13">
        <v>1951</v>
      </c>
      <c r="H90" s="17">
        <v>111.55135629381286</v>
      </c>
      <c r="I90" s="17">
        <v>113.01432490094483</v>
      </c>
      <c r="J90" s="17">
        <v>113.01432490094483</v>
      </c>
      <c r="K90" s="17">
        <v>112.64858274916183</v>
      </c>
      <c r="L90" s="17">
        <v>112.28284059737884</v>
      </c>
      <c r="M90" s="17">
        <v>111.55135629381286</v>
      </c>
      <c r="N90" s="17">
        <v>110.81987199024688</v>
      </c>
      <c r="O90" s="17">
        <v>110.08838768668087</v>
      </c>
      <c r="P90" s="17">
        <v>110.08838768668087</v>
      </c>
      <c r="Q90" s="17">
        <v>110.08838768668087</v>
      </c>
      <c r="R90" s="17">
        <v>110.08838768668087</v>
      </c>
      <c r="S90" s="17">
        <v>110.08838768668087</v>
      </c>
      <c r="U90" s="13">
        <v>1978</v>
      </c>
      <c r="V90" s="17">
        <v>226.57779930837904</v>
      </c>
      <c r="W90" s="17">
        <v>228.70648122897916</v>
      </c>
      <c r="X90" s="17">
        <v>230.52845120283493</v>
      </c>
      <c r="Y90" s="17">
        <v>231.67107305628608</v>
      </c>
      <c r="Z90" s="17">
        <v>233.85235148350853</v>
      </c>
      <c r="AA90" s="17">
        <v>235.02780395728794</v>
      </c>
      <c r="AB90" s="17">
        <v>236.1614889583073</v>
      </c>
      <c r="AC90" s="17">
        <v>235.87233857273478</v>
      </c>
      <c r="AD90" s="17">
        <v>238.36801892272783</v>
      </c>
      <c r="AE90" s="17">
        <v>239.15599558968157</v>
      </c>
      <c r="AF90" s="17">
        <v>240.24300156525243</v>
      </c>
      <c r="AG90" s="17">
        <v>241.33006512099112</v>
      </c>
    </row>
    <row r="91" spans="1:33" ht="15.75" x14ac:dyDescent="0.25">
      <c r="A91" s="19">
        <v>14305</v>
      </c>
      <c r="B91" s="25">
        <v>31.470266828327794</v>
      </c>
      <c r="C91" s="25">
        <v>-0.64257028112448822</v>
      </c>
      <c r="D91" s="28">
        <v>48.277964035355069</v>
      </c>
      <c r="E91" s="29">
        <v>-3.649635036496357</v>
      </c>
      <c r="G91" s="13">
        <v>1952</v>
      </c>
      <c r="H91" s="17">
        <v>109.72264553489791</v>
      </c>
      <c r="I91" s="17">
        <v>108.9911612313319</v>
      </c>
      <c r="J91" s="17">
        <v>108.9911612313319</v>
      </c>
      <c r="K91" s="17">
        <v>108.25967692776592</v>
      </c>
      <c r="L91" s="17">
        <v>108.25967692776592</v>
      </c>
      <c r="M91" s="17">
        <v>107.89393477598293</v>
      </c>
      <c r="N91" s="17">
        <v>108.25967692776592</v>
      </c>
      <c r="O91" s="17">
        <v>108.9911612313319</v>
      </c>
      <c r="P91" s="17">
        <v>108.25967692776592</v>
      </c>
      <c r="Q91" s="17">
        <v>107.89393477598293</v>
      </c>
      <c r="R91" s="17">
        <v>107.16245047241695</v>
      </c>
      <c r="S91" s="17">
        <v>106.43096616885094</v>
      </c>
      <c r="U91" s="13">
        <v>1979</v>
      </c>
      <c r="V91" s="17">
        <v>247.60421908419661</v>
      </c>
      <c r="W91" s="17">
        <v>251.24988637396598</v>
      </c>
      <c r="X91" s="17">
        <v>253.79946204980882</v>
      </c>
      <c r="Y91" s="17">
        <v>255.96209323589665</v>
      </c>
      <c r="Z91" s="17">
        <v>259.23167645071101</v>
      </c>
      <c r="AA91" s="17">
        <v>260.62132248637909</v>
      </c>
      <c r="AB91" s="17">
        <v>262.76110871921253</v>
      </c>
      <c r="AC91" s="17">
        <v>263.74816040405796</v>
      </c>
      <c r="AD91" s="17">
        <v>267.4023189719623</v>
      </c>
      <c r="AE91" s="17">
        <v>268.02579535535108</v>
      </c>
      <c r="AF91" s="17">
        <v>270.54070947778428</v>
      </c>
      <c r="AG91" s="17">
        <v>273.41234851964578</v>
      </c>
    </row>
    <row r="92" spans="1:33" ht="15.75" x14ac:dyDescent="0.25">
      <c r="A92" s="19">
        <v>14336</v>
      </c>
      <c r="B92" s="25">
        <v>31.800997199199472</v>
      </c>
      <c r="C92" s="25">
        <v>0.16025641025643189</v>
      </c>
      <c r="D92" s="28">
        <v>47.912221883572073</v>
      </c>
      <c r="E92" s="29">
        <v>-2.9629629629629783</v>
      </c>
      <c r="G92" s="13">
        <v>1953</v>
      </c>
      <c r="H92" s="17">
        <v>106.43096616885094</v>
      </c>
      <c r="I92" s="17">
        <v>106.43096616885094</v>
      </c>
      <c r="J92" s="17">
        <v>106.79670832063395</v>
      </c>
      <c r="K92" s="17">
        <v>106.06522401706795</v>
      </c>
      <c r="L92" s="17">
        <v>106.43096616885094</v>
      </c>
      <c r="M92" s="17">
        <v>106.06522401706795</v>
      </c>
      <c r="N92" s="17">
        <v>107.52819262419993</v>
      </c>
      <c r="O92" s="17">
        <v>107.16245047241695</v>
      </c>
      <c r="P92" s="17">
        <v>107.52819262419993</v>
      </c>
      <c r="Q92" s="17">
        <v>106.79670832063395</v>
      </c>
      <c r="R92" s="17">
        <v>106.43096616885094</v>
      </c>
      <c r="S92" s="17">
        <v>106.79670832063395</v>
      </c>
      <c r="U92" s="13">
        <v>1980</v>
      </c>
      <c r="V92" s="17">
        <v>282.04404457907026</v>
      </c>
      <c r="W92" s="17">
        <v>286.88301063539677</v>
      </c>
      <c r="X92" s="17">
        <v>291.25124513165741</v>
      </c>
      <c r="Y92" s="17">
        <v>293.66755739529225</v>
      </c>
      <c r="Z92" s="17">
        <v>296.57554033102321</v>
      </c>
      <c r="AA92" s="17">
        <v>298.11042005011831</v>
      </c>
      <c r="AB92" s="17">
        <v>297.26872354417071</v>
      </c>
      <c r="AC92" s="17">
        <v>297.69948186528495</v>
      </c>
      <c r="AD92" s="17">
        <v>301.09644495502459</v>
      </c>
      <c r="AE92" s="17">
        <v>302.24185433688524</v>
      </c>
      <c r="AF92" s="17">
        <v>304.75929723782019</v>
      </c>
      <c r="AG92" s="17">
        <v>307.63345081154404</v>
      </c>
    </row>
    <row r="93" spans="1:33" ht="15.75" x14ac:dyDescent="0.25">
      <c r="A93" s="19">
        <v>14366</v>
      </c>
      <c r="B93" s="25">
        <v>32.080845974552425</v>
      </c>
      <c r="C93" s="25">
        <v>-1.1755485893416795</v>
      </c>
      <c r="D93" s="28">
        <v>47.912221883572073</v>
      </c>
      <c r="E93" s="29">
        <v>-2.9629629629629783</v>
      </c>
      <c r="G93" s="13">
        <v>1954</v>
      </c>
      <c r="H93" s="17">
        <v>107.52819262419993</v>
      </c>
      <c r="I93" s="17">
        <v>107.16245047241695</v>
      </c>
      <c r="J93" s="17">
        <v>107.16245047241695</v>
      </c>
      <c r="K93" s="17">
        <v>107.52819262419993</v>
      </c>
      <c r="L93" s="17">
        <v>107.52819262419993</v>
      </c>
      <c r="M93" s="17">
        <v>106.79670832063395</v>
      </c>
      <c r="N93" s="17">
        <v>107.16245047241695</v>
      </c>
      <c r="O93" s="17">
        <v>107.16245047241695</v>
      </c>
      <c r="P93" s="17">
        <v>106.79670832063395</v>
      </c>
      <c r="Q93" s="17">
        <v>106.43096616885094</v>
      </c>
      <c r="R93" s="17">
        <v>106.79670832063395</v>
      </c>
      <c r="S93" s="17">
        <v>106.06522401706795</v>
      </c>
      <c r="U93" s="13">
        <v>1981</v>
      </c>
      <c r="V93" s="17">
        <v>315.39629663726367</v>
      </c>
      <c r="W93" s="17">
        <v>319.60730842650668</v>
      </c>
      <c r="X93" s="17">
        <v>321.79444686831062</v>
      </c>
      <c r="Y93" s="17">
        <v>323.03431313482145</v>
      </c>
      <c r="Z93" s="17">
        <v>325.58048315068316</v>
      </c>
      <c r="AA93" s="17">
        <v>326.58771531488173</v>
      </c>
      <c r="AB93" s="17">
        <v>329.26015812147563</v>
      </c>
      <c r="AC93" s="17">
        <v>329.86389167065789</v>
      </c>
      <c r="AD93" s="17">
        <v>334.07367464057495</v>
      </c>
      <c r="AE93" s="17">
        <v>332.89374050784301</v>
      </c>
      <c r="AF93" s="17">
        <v>333.98767428285089</v>
      </c>
      <c r="AG93" s="17">
        <v>335.08162660817078</v>
      </c>
    </row>
    <row r="94" spans="1:33" ht="15.75" x14ac:dyDescent="0.25">
      <c r="A94" s="19">
        <v>14397</v>
      </c>
      <c r="B94" s="25">
        <v>32.208049963349225</v>
      </c>
      <c r="C94" s="25">
        <v>-7.8926598263595604E-2</v>
      </c>
      <c r="D94" s="28">
        <v>47.546479731789084</v>
      </c>
      <c r="E94" s="29">
        <v>-3.703703703703709</v>
      </c>
      <c r="G94" s="13">
        <v>1955</v>
      </c>
      <c r="H94" s="17">
        <v>106.79670832063395</v>
      </c>
      <c r="I94" s="17">
        <v>107.16245047241695</v>
      </c>
      <c r="J94" s="17">
        <v>106.79670832063395</v>
      </c>
      <c r="K94" s="17">
        <v>107.16245047241695</v>
      </c>
      <c r="L94" s="17">
        <v>106.43096616885094</v>
      </c>
      <c r="M94" s="17">
        <v>107.16245047241695</v>
      </c>
      <c r="N94" s="17">
        <v>107.16245047241695</v>
      </c>
      <c r="O94" s="17">
        <v>107.52819262419993</v>
      </c>
      <c r="P94" s="17">
        <v>108.25967692776592</v>
      </c>
      <c r="Q94" s="17">
        <v>108.25967692776592</v>
      </c>
      <c r="R94" s="17">
        <v>107.89393477598293</v>
      </c>
      <c r="S94" s="17">
        <v>107.89393477598293</v>
      </c>
      <c r="U94" s="73">
        <v>1982</v>
      </c>
      <c r="V94" s="24">
        <v>341.86058359648234</v>
      </c>
      <c r="W94" s="24">
        <v>343.96873011544403</v>
      </c>
      <c r="X94" s="24">
        <v>343.61101953734862</v>
      </c>
      <c r="Y94" s="24">
        <v>344.06236045448441</v>
      </c>
      <c r="Z94" s="24">
        <v>347.33419026542811</v>
      </c>
      <c r="AA94" s="24">
        <v>349.65792920025973</v>
      </c>
      <c r="AB94" s="24">
        <v>350.46796306598117</v>
      </c>
      <c r="AC94" s="24">
        <v>349.16253755388169</v>
      </c>
      <c r="AD94" s="24">
        <v>350.92073763210612</v>
      </c>
      <c r="AE94" s="24">
        <v>350.00176999861009</v>
      </c>
      <c r="AF94" s="24">
        <v>349.31475005036702</v>
      </c>
      <c r="AG94" s="24">
        <v>347.91453996763261</v>
      </c>
    </row>
    <row r="95" spans="1:33" ht="15.75" x14ac:dyDescent="0.25">
      <c r="A95" s="19">
        <v>14427</v>
      </c>
      <c r="B95" s="25">
        <v>32.462457940942819</v>
      </c>
      <c r="C95" s="25">
        <v>0.71033938437254918</v>
      </c>
      <c r="D95" s="28">
        <v>47.546479731789084</v>
      </c>
      <c r="E95" s="29">
        <v>-4.4117647058823479</v>
      </c>
      <c r="G95" s="13">
        <v>1956</v>
      </c>
      <c r="H95" s="17">
        <v>108.62541907954891</v>
      </c>
      <c r="I95" s="17">
        <v>108.9911612313319</v>
      </c>
      <c r="J95" s="17">
        <v>109.3569033831149</v>
      </c>
      <c r="K95" s="17">
        <v>110.08838768668087</v>
      </c>
      <c r="L95" s="17">
        <v>110.81987199024688</v>
      </c>
      <c r="M95" s="17">
        <v>110.81987199024688</v>
      </c>
      <c r="N95" s="17">
        <v>110.45412983846387</v>
      </c>
      <c r="O95" s="17">
        <v>111.18561414202985</v>
      </c>
      <c r="P95" s="17">
        <v>111.91709844559585</v>
      </c>
      <c r="Q95" s="17">
        <v>111.91709844559585</v>
      </c>
      <c r="R95" s="17">
        <v>112.28284059737884</v>
      </c>
      <c r="S95" s="17">
        <v>112.64858274916183</v>
      </c>
    </row>
    <row r="96" spans="1:33" ht="15.75" x14ac:dyDescent="0.25">
      <c r="A96" s="19">
        <v>14458</v>
      </c>
      <c r="B96" s="25">
        <v>32.844069907333214</v>
      </c>
      <c r="C96" s="25">
        <v>1.9747235387046036</v>
      </c>
      <c r="D96" s="28">
        <v>47.180737580006095</v>
      </c>
      <c r="E96" s="29">
        <v>-3.7313432835820892</v>
      </c>
      <c r="G96" s="13">
        <v>1957</v>
      </c>
      <c r="H96" s="17">
        <v>113.38006705272782</v>
      </c>
      <c r="I96" s="17">
        <v>113.38006705272782</v>
      </c>
      <c r="J96" s="17">
        <v>113.38006705272782</v>
      </c>
      <c r="K96" s="17">
        <v>113.74580920451083</v>
      </c>
      <c r="L96" s="17">
        <v>113.38006705272782</v>
      </c>
      <c r="M96" s="17">
        <v>113.74580920451083</v>
      </c>
      <c r="N96" s="17">
        <v>114.4772935080768</v>
      </c>
      <c r="O96" s="17">
        <v>114.84303565985978</v>
      </c>
      <c r="P96" s="17">
        <v>114.4772935080768</v>
      </c>
      <c r="Q96" s="17">
        <v>114.1115513562938</v>
      </c>
      <c r="R96" s="17">
        <v>114.4772935080768</v>
      </c>
      <c r="S96" s="17">
        <v>114.84303565985978</v>
      </c>
    </row>
    <row r="97" spans="1:33" ht="15.75" x14ac:dyDescent="0.25">
      <c r="A97" s="19">
        <v>14489</v>
      </c>
      <c r="B97" s="25">
        <v>33.276563469242333</v>
      </c>
      <c r="C97" s="25">
        <v>0.84811102544337658</v>
      </c>
      <c r="D97" s="28">
        <v>49.740932642487039</v>
      </c>
      <c r="E97" s="29">
        <v>0.74074074074073071</v>
      </c>
      <c r="G97" s="73">
        <v>1958</v>
      </c>
      <c r="H97" s="24">
        <v>115.20877781164278</v>
      </c>
      <c r="I97" s="24">
        <v>115.20877781164278</v>
      </c>
      <c r="J97" s="24">
        <v>115.94026211520875</v>
      </c>
      <c r="K97" s="24">
        <v>115.57451996342579</v>
      </c>
      <c r="L97" s="24">
        <v>115.94026211520875</v>
      </c>
      <c r="M97" s="24">
        <v>115.57451996342579</v>
      </c>
      <c r="N97" s="24">
        <v>115.57451996342579</v>
      </c>
      <c r="O97" s="24">
        <v>115.57451996342579</v>
      </c>
      <c r="P97" s="24">
        <v>115.57451996342579</v>
      </c>
      <c r="Q97" s="24">
        <v>115.20877781164278</v>
      </c>
      <c r="R97" s="24">
        <v>115.57451996342579</v>
      </c>
      <c r="S97" s="24">
        <v>115.57451996342579</v>
      </c>
    </row>
    <row r="98" spans="1:33" ht="15.75" x14ac:dyDescent="0.25">
      <c r="A98" s="19">
        <v>14519</v>
      </c>
      <c r="B98" s="25">
        <v>33.454649053557844</v>
      </c>
      <c r="C98" s="25">
        <v>1.3097072419106404</v>
      </c>
      <c r="D98" s="28">
        <v>50.106674794270035</v>
      </c>
      <c r="E98" s="29">
        <v>2.2388059701492491</v>
      </c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33" ht="15.75" x14ac:dyDescent="0.25">
      <c r="A99" s="19">
        <v>14550</v>
      </c>
      <c r="B99" s="25">
        <v>32.640543525258337</v>
      </c>
      <c r="C99" s="25">
        <v>-0.15564202334630295</v>
      </c>
      <c r="D99" s="28">
        <v>49.740932642487039</v>
      </c>
      <c r="E99" s="29">
        <v>1.4925373134328179</v>
      </c>
    </row>
    <row r="100" spans="1:33" ht="15.75" x14ac:dyDescent="0.25">
      <c r="A100" s="19">
        <v>14580</v>
      </c>
      <c r="B100" s="25">
        <v>32.004523581274348</v>
      </c>
      <c r="C100" s="25">
        <v>0.64000000000001833</v>
      </c>
      <c r="D100" s="28">
        <v>50.106674794270035</v>
      </c>
      <c r="E100" s="29">
        <v>3.0075187969924588</v>
      </c>
    </row>
    <row r="101" spans="1:33" ht="15.75" x14ac:dyDescent="0.25">
      <c r="A101" s="19">
        <v>14611</v>
      </c>
      <c r="B101" s="25">
        <v>32.45258691141219</v>
      </c>
      <c r="C101" s="25">
        <v>1.8046288906624408</v>
      </c>
      <c r="D101" s="28">
        <v>50.106674794270035</v>
      </c>
      <c r="E101" s="29">
        <v>3.0075187969924588</v>
      </c>
      <c r="G101" s="64" t="s">
        <v>36</v>
      </c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U101" s="64" t="s">
        <v>36</v>
      </c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spans="1:33" ht="15.75" x14ac:dyDescent="0.25">
      <c r="A102" s="19">
        <v>14642</v>
      </c>
      <c r="B102" s="25">
        <v>33.028668335875125</v>
      </c>
      <c r="C102" s="25">
        <v>4.1939004815409353</v>
      </c>
      <c r="D102" s="28">
        <v>49.740932642487039</v>
      </c>
      <c r="E102" s="29">
        <v>2.255639097744333</v>
      </c>
      <c r="G102" s="70" t="s">
        <v>34</v>
      </c>
      <c r="H102" s="70" t="s">
        <v>22</v>
      </c>
      <c r="I102" s="70" t="s">
        <v>23</v>
      </c>
      <c r="J102" s="70" t="s">
        <v>24</v>
      </c>
      <c r="K102" s="70" t="s">
        <v>25</v>
      </c>
      <c r="L102" s="70" t="s">
        <v>26</v>
      </c>
      <c r="M102" s="70" t="s">
        <v>27</v>
      </c>
      <c r="N102" s="70" t="s">
        <v>28</v>
      </c>
      <c r="O102" s="70" t="s">
        <v>29</v>
      </c>
      <c r="P102" s="70" t="s">
        <v>30</v>
      </c>
      <c r="Q102" s="70" t="s">
        <v>31</v>
      </c>
      <c r="R102" s="70" t="s">
        <v>32</v>
      </c>
      <c r="S102" s="70" t="s">
        <v>33</v>
      </c>
      <c r="U102" s="70" t="s">
        <v>34</v>
      </c>
      <c r="V102" s="70" t="s">
        <v>22</v>
      </c>
      <c r="W102" s="70" t="s">
        <v>23</v>
      </c>
      <c r="X102" s="70" t="s">
        <v>24</v>
      </c>
      <c r="Y102" s="70" t="s">
        <v>25</v>
      </c>
      <c r="Z102" s="70" t="s">
        <v>26</v>
      </c>
      <c r="AA102" s="70" t="s">
        <v>27</v>
      </c>
      <c r="AB102" s="70" t="s">
        <v>28</v>
      </c>
      <c r="AC102" s="70" t="s">
        <v>29</v>
      </c>
      <c r="AD102" s="70" t="s">
        <v>30</v>
      </c>
      <c r="AE102" s="70" t="s">
        <v>31</v>
      </c>
      <c r="AF102" s="70" t="s">
        <v>32</v>
      </c>
      <c r="AG102" s="70" t="s">
        <v>33</v>
      </c>
    </row>
    <row r="103" spans="1:33" ht="15.75" x14ac:dyDescent="0.25">
      <c r="A103" s="19">
        <v>14671</v>
      </c>
      <c r="B103" s="25">
        <v>33.540740713175516</v>
      </c>
      <c r="C103" s="25">
        <v>6.5791430881164237</v>
      </c>
      <c r="D103" s="28">
        <v>49.37519049070405</v>
      </c>
      <c r="E103" s="29">
        <v>2.2727272727272707</v>
      </c>
      <c r="G103" s="13">
        <v>1932</v>
      </c>
      <c r="H103" s="63" t="s">
        <v>5</v>
      </c>
      <c r="I103" s="63" t="s">
        <v>5</v>
      </c>
      <c r="J103" s="63" t="s">
        <v>5</v>
      </c>
      <c r="K103" s="63" t="s">
        <v>5</v>
      </c>
      <c r="L103" s="63" t="s">
        <v>5</v>
      </c>
      <c r="M103" s="63" t="s">
        <v>5</v>
      </c>
      <c r="N103" s="63" t="s">
        <v>5</v>
      </c>
      <c r="O103" s="63" t="s">
        <v>5</v>
      </c>
      <c r="P103" s="63" t="s">
        <v>5</v>
      </c>
      <c r="Q103" s="63" t="s">
        <v>5</v>
      </c>
      <c r="R103" s="63" t="s">
        <v>5</v>
      </c>
      <c r="S103" s="63" t="s">
        <v>5</v>
      </c>
      <c r="U103" s="13">
        <v>1959</v>
      </c>
      <c r="V103" s="17">
        <v>0.63492063492063266</v>
      </c>
      <c r="W103" s="17">
        <v>0.63492063492063266</v>
      </c>
      <c r="X103" s="17">
        <v>0</v>
      </c>
      <c r="Y103" s="17">
        <v>0.63291139240506666</v>
      </c>
      <c r="Z103" s="17">
        <v>0.3154574132492316</v>
      </c>
      <c r="AA103" s="17">
        <v>0.31645569620251113</v>
      </c>
      <c r="AB103" s="17">
        <v>0.31645569620251113</v>
      </c>
      <c r="AC103" s="17">
        <v>0</v>
      </c>
      <c r="AD103" s="17">
        <v>0.31645569620251113</v>
      </c>
      <c r="AE103" s="17">
        <v>0.31746031746033854</v>
      </c>
      <c r="AF103" s="17">
        <v>-0.31645569620254443</v>
      </c>
      <c r="AG103" s="17">
        <v>-0.31645569620254443</v>
      </c>
    </row>
    <row r="104" spans="1:33" ht="15.75" x14ac:dyDescent="0.25">
      <c r="A104" s="19">
        <v>14702</v>
      </c>
      <c r="B104" s="25">
        <v>33.540740713175516</v>
      </c>
      <c r="C104" s="25">
        <v>5.4707199999999956</v>
      </c>
      <c r="D104" s="28">
        <v>49.37519049070405</v>
      </c>
      <c r="E104" s="29">
        <v>3.0534351145038219</v>
      </c>
      <c r="G104" s="13">
        <v>1933</v>
      </c>
      <c r="H104" s="17">
        <v>-9.4827586206896459</v>
      </c>
      <c r="I104" s="17">
        <v>-9.649122807017541</v>
      </c>
      <c r="J104" s="17">
        <v>-8.7719298245613864</v>
      </c>
      <c r="K104" s="17">
        <v>-7.9646017699114946</v>
      </c>
      <c r="L104" s="17">
        <v>-2.7027027027026862</v>
      </c>
      <c r="M104" s="17">
        <v>1.8181818181818077</v>
      </c>
      <c r="N104" s="17">
        <v>7.2072072072072224</v>
      </c>
      <c r="O104" s="17">
        <v>7.1428571428571397</v>
      </c>
      <c r="P104" s="17">
        <v>7.9646017699114724</v>
      </c>
      <c r="Q104" s="17">
        <v>10.810810810810811</v>
      </c>
      <c r="R104" s="17">
        <v>11.818181818181838</v>
      </c>
      <c r="S104" s="17">
        <v>12.962962962962932</v>
      </c>
      <c r="U104" s="13">
        <v>1960</v>
      </c>
      <c r="V104" s="17">
        <v>-0.31545741324918719</v>
      </c>
      <c r="W104" s="17">
        <v>-0.31545741324918719</v>
      </c>
      <c r="X104" s="17">
        <v>0.3154574132492316</v>
      </c>
      <c r="Y104" s="17">
        <v>0</v>
      </c>
      <c r="Z104" s="17">
        <v>-0.31446540880504248</v>
      </c>
      <c r="AA104" s="17">
        <v>0</v>
      </c>
      <c r="AB104" s="17">
        <v>0</v>
      </c>
      <c r="AC104" s="17">
        <v>0</v>
      </c>
      <c r="AD104" s="17">
        <v>-0.31545741324918719</v>
      </c>
      <c r="AE104" s="17">
        <v>0.31645569620251113</v>
      </c>
      <c r="AF104" s="17">
        <v>0.63492063492063266</v>
      </c>
      <c r="AG104" s="17">
        <v>0.63492063492063266</v>
      </c>
    </row>
    <row r="105" spans="1:33" ht="15.75" x14ac:dyDescent="0.25">
      <c r="A105" s="19">
        <v>14732</v>
      </c>
      <c r="B105" s="25">
        <v>33.380718095269145</v>
      </c>
      <c r="C105" s="25">
        <v>4.0518636003172182</v>
      </c>
      <c r="D105" s="28">
        <v>49.37519049070405</v>
      </c>
      <c r="E105" s="29">
        <v>3.0534351145038219</v>
      </c>
      <c r="G105" s="13">
        <v>1934</v>
      </c>
      <c r="H105" s="17">
        <v>-9.4827586206896459</v>
      </c>
      <c r="I105" s="17">
        <v>-9.649122807017541</v>
      </c>
      <c r="J105" s="17">
        <v>-8.7719298245613864</v>
      </c>
      <c r="K105" s="17">
        <v>-7.9646017699114946</v>
      </c>
      <c r="L105" s="17">
        <v>-2.7027027027026862</v>
      </c>
      <c r="M105" s="17">
        <v>1.8181818181818077</v>
      </c>
      <c r="N105" s="17">
        <v>7.2072072072072224</v>
      </c>
      <c r="O105" s="17">
        <v>7.1428571428571397</v>
      </c>
      <c r="P105" s="17">
        <v>7.9646017699114724</v>
      </c>
      <c r="Q105" s="17">
        <v>10.810810810810811</v>
      </c>
      <c r="R105" s="17">
        <v>11.818181818181838</v>
      </c>
      <c r="S105" s="17">
        <v>12.962962962962932</v>
      </c>
      <c r="U105" s="13">
        <v>1961</v>
      </c>
      <c r="V105" s="17">
        <v>0.63291139240506666</v>
      </c>
      <c r="W105" s="17">
        <v>0.63291139240506666</v>
      </c>
      <c r="X105" s="17">
        <v>0</v>
      </c>
      <c r="Y105" s="17">
        <v>-0.62893081761005165</v>
      </c>
      <c r="Z105" s="17">
        <v>-0.63091482649841879</v>
      </c>
      <c r="AA105" s="17">
        <v>-1.2618296529968265</v>
      </c>
      <c r="AB105" s="17">
        <v>-0.63091482649841879</v>
      </c>
      <c r="AC105" s="17">
        <v>-0.31645569620254443</v>
      </c>
      <c r="AD105" s="17">
        <v>-0.31645569620254443</v>
      </c>
      <c r="AE105" s="17">
        <v>-0.63091482649841879</v>
      </c>
      <c r="AF105" s="17">
        <v>-0.63091482649841879</v>
      </c>
      <c r="AG105" s="17">
        <v>-0.31545741324918719</v>
      </c>
    </row>
    <row r="106" spans="1:33" ht="15.75" x14ac:dyDescent="0.25">
      <c r="A106" s="19">
        <v>14763</v>
      </c>
      <c r="B106" s="25">
        <v>33.156686430200224</v>
      </c>
      <c r="C106" s="25">
        <v>2.945339652448653</v>
      </c>
      <c r="D106" s="28">
        <v>49.009448338921061</v>
      </c>
      <c r="E106" s="29">
        <v>3.0769230769230882</v>
      </c>
      <c r="G106" s="13">
        <v>1935</v>
      </c>
      <c r="H106" s="17">
        <v>9.6774193548387011</v>
      </c>
      <c r="I106" s="17">
        <v>7.8740157480315043</v>
      </c>
      <c r="J106" s="17">
        <v>7.8740157480315043</v>
      </c>
      <c r="K106" s="17">
        <v>8.6614173228346516</v>
      </c>
      <c r="L106" s="17">
        <v>8.6614173228346516</v>
      </c>
      <c r="M106" s="17">
        <v>6.9767441860465018</v>
      </c>
      <c r="N106" s="17">
        <v>6.201550387596888</v>
      </c>
      <c r="O106" s="17">
        <v>5.3030303030302983</v>
      </c>
      <c r="P106" s="17">
        <v>3.731343283582067</v>
      </c>
      <c r="Q106" s="17">
        <v>5.3030303030302983</v>
      </c>
      <c r="R106" s="17">
        <v>5.3030303030302983</v>
      </c>
      <c r="S106" s="17">
        <v>5.2631578947368141</v>
      </c>
      <c r="U106" s="13">
        <v>1962</v>
      </c>
      <c r="V106" s="17">
        <v>-0.31446540880504248</v>
      </c>
      <c r="W106" s="17">
        <v>-0.31446540880504248</v>
      </c>
      <c r="X106" s="17">
        <v>-0.31446540880504248</v>
      </c>
      <c r="Y106" s="17">
        <v>0</v>
      </c>
      <c r="Z106" s="17">
        <v>0</v>
      </c>
      <c r="AA106" s="17">
        <v>0.6389776357827337</v>
      </c>
      <c r="AB106" s="17">
        <v>0.31746031746033854</v>
      </c>
      <c r="AC106" s="17">
        <v>0.31746031746033854</v>
      </c>
      <c r="AD106" s="17">
        <v>1.2698412698412875</v>
      </c>
      <c r="AE106" s="17">
        <v>0.63492063492063266</v>
      </c>
      <c r="AF106" s="17">
        <v>0.63492063492063266</v>
      </c>
      <c r="AG106" s="17">
        <v>0</v>
      </c>
    </row>
    <row r="107" spans="1:33" ht="15.75" x14ac:dyDescent="0.25">
      <c r="A107" s="19">
        <v>14793</v>
      </c>
      <c r="B107" s="25">
        <v>33.220695477362774</v>
      </c>
      <c r="C107" s="25">
        <v>2.335736677115996</v>
      </c>
      <c r="D107" s="28">
        <v>49.009448338921061</v>
      </c>
      <c r="E107" s="29">
        <v>3.0769230769230882</v>
      </c>
      <c r="G107" s="13">
        <v>1936</v>
      </c>
      <c r="H107" s="17">
        <v>2.2058823529411908</v>
      </c>
      <c r="I107" s="17">
        <v>1.4598540145985384</v>
      </c>
      <c r="J107" s="17">
        <v>0</v>
      </c>
      <c r="K107" s="17">
        <v>-0.72463768115942351</v>
      </c>
      <c r="L107" s="17">
        <v>-2.1739130434782594</v>
      </c>
      <c r="M107" s="17">
        <v>-0.72463768115942351</v>
      </c>
      <c r="N107" s="17">
        <v>1.4598540145985384</v>
      </c>
      <c r="O107" s="17">
        <v>0.7194244604316502</v>
      </c>
      <c r="P107" s="17">
        <v>0.7194244604316502</v>
      </c>
      <c r="Q107" s="17">
        <v>0.7194244604316502</v>
      </c>
      <c r="R107" s="17">
        <v>2.1582733812949728</v>
      </c>
      <c r="S107" s="17">
        <v>3.5714285714285809</v>
      </c>
      <c r="U107" s="13">
        <v>1963</v>
      </c>
      <c r="V107" s="17">
        <v>-0.31545741324918719</v>
      </c>
      <c r="W107" s="17">
        <v>-0.63091482649841879</v>
      </c>
      <c r="X107" s="17">
        <v>-0.63091482649841879</v>
      </c>
      <c r="Y107" s="17">
        <v>-0.63291139240507777</v>
      </c>
      <c r="Z107" s="17">
        <v>0</v>
      </c>
      <c r="AA107" s="17">
        <v>0.31746031746033854</v>
      </c>
      <c r="AB107" s="17">
        <v>0.31645569620251113</v>
      </c>
      <c r="AC107" s="17">
        <v>0</v>
      </c>
      <c r="AD107" s="17">
        <v>-0.94043887147334804</v>
      </c>
      <c r="AE107" s="17">
        <v>-0.31545741324918719</v>
      </c>
      <c r="AF107" s="17">
        <v>0</v>
      </c>
      <c r="AG107" s="17">
        <v>0</v>
      </c>
    </row>
    <row r="108" spans="1:33" ht="15.75" x14ac:dyDescent="0.25">
      <c r="A108" s="19">
        <v>14824</v>
      </c>
      <c r="B108" s="25">
        <v>32.516595958574733</v>
      </c>
      <c r="C108" s="25">
        <v>-0.99705654531372367</v>
      </c>
      <c r="D108" s="28">
        <v>49.009448338921061</v>
      </c>
      <c r="E108" s="29">
        <v>3.8759689922480689</v>
      </c>
      <c r="G108" s="13">
        <v>1937</v>
      </c>
      <c r="H108" s="17">
        <v>6.4748201438848962</v>
      </c>
      <c r="I108" s="17">
        <v>7.1942446043165464</v>
      </c>
      <c r="J108" s="17">
        <v>10.218978102189791</v>
      </c>
      <c r="K108" s="17">
        <v>10.948905109489049</v>
      </c>
      <c r="L108" s="17">
        <v>11.851851851851848</v>
      </c>
      <c r="M108" s="17">
        <v>9.4890510948905327</v>
      </c>
      <c r="N108" s="17">
        <v>9.3525179856114971</v>
      </c>
      <c r="O108" s="17">
        <v>7.8571428571428736</v>
      </c>
      <c r="P108" s="17">
        <v>7.8571428571428736</v>
      </c>
      <c r="Q108" s="17">
        <v>5.0000000000000044</v>
      </c>
      <c r="R108" s="17">
        <v>1.4084507042253502</v>
      </c>
      <c r="S108" s="17">
        <v>-2.7586206896551557</v>
      </c>
      <c r="U108" s="13">
        <v>1964</v>
      </c>
      <c r="V108" s="17">
        <v>0.63291139240506666</v>
      </c>
      <c r="W108" s="17">
        <v>0.31746031746033854</v>
      </c>
      <c r="X108" s="17">
        <v>0.31746031746033854</v>
      </c>
      <c r="Y108" s="17">
        <v>0.63694267515925773</v>
      </c>
      <c r="Z108" s="17">
        <v>0</v>
      </c>
      <c r="AA108" s="17">
        <v>-0.31645569620254443</v>
      </c>
      <c r="AB108" s="17">
        <v>-0.31545741324918719</v>
      </c>
      <c r="AC108" s="17">
        <v>0</v>
      </c>
      <c r="AD108" s="17">
        <v>0.31645569620251113</v>
      </c>
      <c r="AE108" s="17">
        <v>0.31645569620251113</v>
      </c>
      <c r="AF108" s="17">
        <v>0</v>
      </c>
      <c r="AG108" s="17">
        <v>0.31645569620251113</v>
      </c>
    </row>
    <row r="109" spans="1:33" ht="15.75" x14ac:dyDescent="0.25">
      <c r="A109" s="19">
        <v>14855</v>
      </c>
      <c r="B109" s="25">
        <v>32.164546199180712</v>
      </c>
      <c r="C109" s="25">
        <v>-3.341743119266094</v>
      </c>
      <c r="D109" s="28">
        <v>49.009448338921061</v>
      </c>
      <c r="E109" s="29">
        <v>-1.4705882352941013</v>
      </c>
      <c r="G109" s="13">
        <v>1938</v>
      </c>
      <c r="H109" s="17">
        <v>-5.4054054054054284</v>
      </c>
      <c r="I109" s="17">
        <v>-7.3825503355704702</v>
      </c>
      <c r="J109" s="17">
        <v>-9.27152317880795</v>
      </c>
      <c r="K109" s="17">
        <v>-11.184210526315786</v>
      </c>
      <c r="L109" s="17">
        <v>-10.596026490066224</v>
      </c>
      <c r="M109" s="17">
        <v>-10.00000000000002</v>
      </c>
      <c r="N109" s="17">
        <v>-10.526315789473683</v>
      </c>
      <c r="O109" s="17">
        <v>-11.258278145695355</v>
      </c>
      <c r="P109" s="17">
        <v>-10.596026490066224</v>
      </c>
      <c r="Q109" s="17">
        <v>-8.843537414965974</v>
      </c>
      <c r="R109" s="17">
        <v>-6.9444444444444304</v>
      </c>
      <c r="S109" s="17">
        <v>-5.6737588652482129</v>
      </c>
      <c r="U109" s="13">
        <v>1965</v>
      </c>
      <c r="V109" s="17">
        <v>0</v>
      </c>
      <c r="W109" s="17">
        <v>0.9493670886076</v>
      </c>
      <c r="X109" s="17">
        <v>0.9493670886076</v>
      </c>
      <c r="Y109" s="17">
        <v>1.2658227848101333</v>
      </c>
      <c r="Z109" s="17">
        <v>1.9047619047619202</v>
      </c>
      <c r="AA109" s="17">
        <v>2.857142857142847</v>
      </c>
      <c r="AB109" s="17">
        <v>2.5316455696202445</v>
      </c>
      <c r="AC109" s="17">
        <v>2.5316455696202445</v>
      </c>
      <c r="AD109" s="17">
        <v>2.208201892744488</v>
      </c>
      <c r="AE109" s="17">
        <v>2.5236593059936974</v>
      </c>
      <c r="AF109" s="17">
        <v>2.839116719242929</v>
      </c>
      <c r="AG109" s="17">
        <v>3.4700315457413256</v>
      </c>
    </row>
    <row r="110" spans="1:33" ht="15.75" x14ac:dyDescent="0.25">
      <c r="A110" s="19">
        <v>14885</v>
      </c>
      <c r="B110" s="25">
        <v>32.324568817087084</v>
      </c>
      <c r="C110" s="25">
        <v>-3.3779467680608577</v>
      </c>
      <c r="D110" s="28">
        <v>49.740932642487039</v>
      </c>
      <c r="E110" s="29" t="s">
        <v>8</v>
      </c>
      <c r="G110" s="13">
        <v>1939</v>
      </c>
      <c r="H110" s="17">
        <v>-4.9999999999999716</v>
      </c>
      <c r="I110" s="17">
        <v>-3.6231884057970842</v>
      </c>
      <c r="J110" s="17">
        <v>-3.649635036496357</v>
      </c>
      <c r="K110" s="17">
        <v>-2.9629629629629783</v>
      </c>
      <c r="L110" s="17">
        <v>-2.9629629629629783</v>
      </c>
      <c r="M110" s="17">
        <v>-3.703703703703709</v>
      </c>
      <c r="N110" s="17">
        <v>-4.4117647058823479</v>
      </c>
      <c r="O110" s="17">
        <v>-3.7313432835820892</v>
      </c>
      <c r="P110" s="17">
        <v>0.74074074074073071</v>
      </c>
      <c r="Q110" s="17">
        <v>2.2388059701492491</v>
      </c>
      <c r="R110" s="17">
        <v>1.4925373134328179</v>
      </c>
      <c r="S110" s="17">
        <v>3.0075187969924588</v>
      </c>
      <c r="U110" s="13">
        <v>1966</v>
      </c>
      <c r="V110" s="17">
        <v>3.4591194968553562</v>
      </c>
      <c r="W110" s="17">
        <v>4.0752351097178785</v>
      </c>
      <c r="X110" s="17">
        <v>4.0752351097178785</v>
      </c>
      <c r="Y110" s="17">
        <v>3.7500000000000089</v>
      </c>
      <c r="Z110" s="17">
        <v>3.4267912772585785</v>
      </c>
      <c r="AA110" s="17">
        <v>2.7777777777777679</v>
      </c>
      <c r="AB110" s="17">
        <v>3.3950617283950768</v>
      </c>
      <c r="AC110" s="17">
        <v>3.7037037037037202</v>
      </c>
      <c r="AD110" s="17">
        <v>3.7037037037037202</v>
      </c>
      <c r="AE110" s="17">
        <v>2.7692307692307683</v>
      </c>
      <c r="AF110" s="17">
        <v>2.1472392638036686</v>
      </c>
      <c r="AG110" s="17">
        <v>1.5243902439024293</v>
      </c>
    </row>
    <row r="111" spans="1:33" ht="15.75" x14ac:dyDescent="0.25">
      <c r="A111" s="19">
        <v>14916</v>
      </c>
      <c r="B111" s="25">
        <v>32.196550722761984</v>
      </c>
      <c r="C111" s="25">
        <v>-1.3602494154326128</v>
      </c>
      <c r="D111" s="28">
        <v>50.106674794270035</v>
      </c>
      <c r="E111" s="29">
        <v>0.73529411764705621</v>
      </c>
      <c r="G111" s="13">
        <v>1940</v>
      </c>
      <c r="H111" s="17">
        <v>3.0075187969924588</v>
      </c>
      <c r="I111" s="17">
        <v>2.255639097744333</v>
      </c>
      <c r="J111" s="17">
        <v>2.2727272727272707</v>
      </c>
      <c r="K111" s="17">
        <v>3.0534351145038219</v>
      </c>
      <c r="L111" s="17">
        <v>3.0534351145038219</v>
      </c>
      <c r="M111" s="17">
        <v>3.0769230769230882</v>
      </c>
      <c r="N111" s="17">
        <v>3.0769230769230882</v>
      </c>
      <c r="O111" s="17">
        <v>3.8759689922480689</v>
      </c>
      <c r="P111" s="17">
        <v>-1.4705882352941013</v>
      </c>
      <c r="Q111" s="17" t="s">
        <v>8</v>
      </c>
      <c r="R111" s="17">
        <v>0.73529411764705621</v>
      </c>
      <c r="S111" s="17">
        <v>0.72992700729928028</v>
      </c>
      <c r="U111" s="13">
        <v>1967</v>
      </c>
      <c r="V111" s="17">
        <v>1.5197568389057725</v>
      </c>
      <c r="W111" s="17">
        <v>0.60240963855420215</v>
      </c>
      <c r="X111" s="17">
        <v>0.30120481927708997</v>
      </c>
      <c r="Y111" s="17">
        <v>-0.30120481927711218</v>
      </c>
      <c r="Z111" s="17">
        <v>0.30120481927708997</v>
      </c>
      <c r="AA111" s="17">
        <v>0.60060060060060927</v>
      </c>
      <c r="AB111" s="17">
        <v>0</v>
      </c>
      <c r="AC111" s="17">
        <v>-0.59523809523810423</v>
      </c>
      <c r="AD111" s="17">
        <v>-0.59523809523810423</v>
      </c>
      <c r="AE111" s="17">
        <v>0</v>
      </c>
      <c r="AF111" s="17">
        <v>0.30030030030030463</v>
      </c>
      <c r="AG111" s="17">
        <v>1.2012012012012185</v>
      </c>
    </row>
    <row r="112" spans="1:33" ht="15.75" x14ac:dyDescent="0.25">
      <c r="A112" s="19">
        <v>14946</v>
      </c>
      <c r="B112" s="25">
        <v>32.260559769924534</v>
      </c>
      <c r="C112" s="25">
        <v>0.79999999999997851</v>
      </c>
      <c r="D112" s="28">
        <v>50.472416946053031</v>
      </c>
      <c r="E112" s="29">
        <v>0.72992700729928028</v>
      </c>
      <c r="G112" s="13">
        <v>1941</v>
      </c>
      <c r="H112" s="17">
        <v>1.4598540145985384</v>
      </c>
      <c r="I112" s="17">
        <v>2.2058823529411908</v>
      </c>
      <c r="J112" s="17">
        <v>3.7037037037036979</v>
      </c>
      <c r="K112" s="17">
        <v>6.6666666666666652</v>
      </c>
      <c r="L112" s="17">
        <v>8.1481481481481488</v>
      </c>
      <c r="M112" s="17">
        <v>11.9402985074627</v>
      </c>
      <c r="N112" s="17">
        <v>14.179104477611947</v>
      </c>
      <c r="O112" s="17">
        <v>16.417910447761173</v>
      </c>
      <c r="P112" s="17">
        <v>17.910447761194035</v>
      </c>
      <c r="Q112" s="17">
        <v>16.911764705882359</v>
      </c>
      <c r="R112" s="17">
        <v>16.058394160583944</v>
      </c>
      <c r="S112" s="17">
        <v>17.391304347826075</v>
      </c>
      <c r="U112" s="13">
        <v>1968</v>
      </c>
      <c r="V112" s="17">
        <v>1.1976047904191489</v>
      </c>
      <c r="W112" s="17">
        <v>1.7964071856287678</v>
      </c>
      <c r="X112" s="17">
        <v>2.4024024024024149</v>
      </c>
      <c r="Y112" s="17">
        <v>3.0211480362537735</v>
      </c>
      <c r="Z112" s="17">
        <v>2.7027027027027195</v>
      </c>
      <c r="AA112" s="17">
        <v>2.0895522388059806</v>
      </c>
      <c r="AB112" s="17">
        <v>2.3880597014925176</v>
      </c>
      <c r="AC112" s="17">
        <v>2.3952095808383422</v>
      </c>
      <c r="AD112" s="17">
        <v>2.9940119760479167</v>
      </c>
      <c r="AE112" s="17">
        <v>2.9940119760479167</v>
      </c>
      <c r="AF112" s="17">
        <v>3.2934131736527039</v>
      </c>
      <c r="AG112" s="17">
        <v>2.6706231454005858</v>
      </c>
    </row>
    <row r="113" spans="1:33" ht="15.75" x14ac:dyDescent="0.25">
      <c r="A113" s="19">
        <v>14977</v>
      </c>
      <c r="B113" s="25">
        <v>33.15668643020021</v>
      </c>
      <c r="C113" s="25">
        <v>2.1696252465482679</v>
      </c>
      <c r="D113" s="28">
        <v>50.838159097836019</v>
      </c>
      <c r="E113" s="29">
        <v>1.4598540145985384</v>
      </c>
      <c r="G113" s="13">
        <v>1942</v>
      </c>
      <c r="H113" s="17">
        <v>18.70503597122304</v>
      </c>
      <c r="I113" s="17">
        <v>20.143884892086341</v>
      </c>
      <c r="J113" s="17">
        <v>20.000000000000018</v>
      </c>
      <c r="K113" s="17">
        <v>18.055555555555578</v>
      </c>
      <c r="L113" s="17">
        <v>16.43835616438356</v>
      </c>
      <c r="M113" s="17">
        <v>13.33333333333333</v>
      </c>
      <c r="N113" s="17">
        <v>11.111111111111116</v>
      </c>
      <c r="O113" s="17">
        <v>9.6153846153846256</v>
      </c>
      <c r="P113" s="17">
        <v>8.8607594936708658</v>
      </c>
      <c r="Q113" s="17">
        <v>8.1761006289308149</v>
      </c>
      <c r="R113" s="17">
        <v>8.8050314465408785</v>
      </c>
      <c r="S113" s="17">
        <v>7.4074074074074181</v>
      </c>
      <c r="U113" s="13">
        <v>1969</v>
      </c>
      <c r="V113" s="17">
        <v>4.3988269794721369</v>
      </c>
      <c r="W113" s="17">
        <v>4.6783625730993927</v>
      </c>
      <c r="X113" s="17">
        <v>5.2478134110787389</v>
      </c>
      <c r="Y113" s="17">
        <v>5.523255813953476</v>
      </c>
      <c r="Z113" s="17">
        <v>5.507246376811592</v>
      </c>
      <c r="AA113" s="17">
        <v>5.4755043227665556</v>
      </c>
      <c r="AB113" s="17">
        <v>5.4441260744985565</v>
      </c>
      <c r="AC113" s="17">
        <v>5.7142857142857162</v>
      </c>
      <c r="AD113" s="17">
        <v>5.6980056980056926</v>
      </c>
      <c r="AE113" s="17">
        <v>5.6657223796034106</v>
      </c>
      <c r="AF113" s="17">
        <v>5.9322033898305149</v>
      </c>
      <c r="AG113" s="17">
        <v>6.1971830985915632</v>
      </c>
    </row>
    <row r="114" spans="1:33" ht="15.75" x14ac:dyDescent="0.25">
      <c r="A114" s="19">
        <v>15008</v>
      </c>
      <c r="B114" s="25">
        <v>33.540740713175502</v>
      </c>
      <c r="C114" s="25">
        <v>1.5503875968991832</v>
      </c>
      <c r="D114" s="28">
        <v>50.838159097836019</v>
      </c>
      <c r="E114" s="29">
        <v>2.2058823529411908</v>
      </c>
      <c r="G114" s="13">
        <v>1943</v>
      </c>
      <c r="H114" s="17">
        <v>6.0606060606060552</v>
      </c>
      <c r="I114" s="17">
        <v>5.988023952095789</v>
      </c>
      <c r="J114" s="17">
        <v>5.9523809523809534</v>
      </c>
      <c r="K114" s="17">
        <v>5.2941176470588047</v>
      </c>
      <c r="L114" s="17">
        <v>5.2941176470588047</v>
      </c>
      <c r="M114" s="17">
        <v>5.2941176470588047</v>
      </c>
      <c r="N114" s="17">
        <v>4.7058823529411598</v>
      </c>
      <c r="O114" s="17">
        <v>4.0935672514619714</v>
      </c>
      <c r="P114" s="17">
        <v>3.4883720930232398</v>
      </c>
      <c r="Q114" s="17">
        <v>3.4883720930232398</v>
      </c>
      <c r="R114" s="17">
        <v>2.3121387283236761</v>
      </c>
      <c r="S114" s="17">
        <v>2.2988505747126409</v>
      </c>
      <c r="U114" s="13">
        <v>1970</v>
      </c>
      <c r="V114" s="17">
        <v>6.1797752808988582</v>
      </c>
      <c r="W114" s="17">
        <v>6.1452513966480549</v>
      </c>
      <c r="X114" s="17">
        <v>5.8171745152354681</v>
      </c>
      <c r="Y114" s="17">
        <v>6.0606060606060774</v>
      </c>
      <c r="Z114" s="17">
        <v>6.0439560439560447</v>
      </c>
      <c r="AA114" s="17">
        <v>6.0109289617486183</v>
      </c>
      <c r="AB114" s="17">
        <v>5.9782608695652328</v>
      </c>
      <c r="AC114" s="17">
        <v>5.4054054054053946</v>
      </c>
      <c r="AD114" s="17">
        <v>5.6603773584905648</v>
      </c>
      <c r="AE114" s="17">
        <v>5.6300268096514783</v>
      </c>
      <c r="AF114" s="17">
        <v>5.600000000000005</v>
      </c>
      <c r="AG114" s="17">
        <v>5.5702917771883076</v>
      </c>
    </row>
    <row r="115" spans="1:33" ht="15.75" x14ac:dyDescent="0.25">
      <c r="A115" s="19">
        <v>15036</v>
      </c>
      <c r="B115" s="25">
        <v>33.860785948988244</v>
      </c>
      <c r="C115" s="25">
        <v>0.95419847328239715</v>
      </c>
      <c r="D115" s="28">
        <v>51.203901249619008</v>
      </c>
      <c r="E115" s="29">
        <v>3.7037037037036979</v>
      </c>
      <c r="G115" s="13">
        <v>1944</v>
      </c>
      <c r="H115" s="17">
        <v>1.7142857142857126</v>
      </c>
      <c r="I115" s="17">
        <v>0.56497175141243527</v>
      </c>
      <c r="J115" s="17">
        <v>0.56179775280900124</v>
      </c>
      <c r="K115" s="17">
        <v>0</v>
      </c>
      <c r="L115" s="17">
        <v>0</v>
      </c>
      <c r="M115" s="17">
        <v>0.55865921787709993</v>
      </c>
      <c r="N115" s="17">
        <v>0.56179775280900124</v>
      </c>
      <c r="O115" s="17">
        <v>0.56179775280900124</v>
      </c>
      <c r="P115" s="17">
        <v>0.56179775280900124</v>
      </c>
      <c r="Q115" s="17">
        <v>0.56179775280900124</v>
      </c>
      <c r="R115" s="17">
        <v>1.6949152542373058</v>
      </c>
      <c r="S115" s="17">
        <v>1.1235955056179803</v>
      </c>
      <c r="U115" s="13">
        <v>1971</v>
      </c>
      <c r="V115" s="17">
        <v>5.2910052910053018</v>
      </c>
      <c r="W115" s="17">
        <v>5.0000000000000044</v>
      </c>
      <c r="X115" s="17">
        <v>4.7120418848167533</v>
      </c>
      <c r="Y115" s="17">
        <v>4.1558441558441572</v>
      </c>
      <c r="Z115" s="17">
        <v>4.4041450777202007</v>
      </c>
      <c r="AA115" s="17">
        <v>4.6391752577319645</v>
      </c>
      <c r="AB115" s="17">
        <v>4.3589743589743657</v>
      </c>
      <c r="AC115" s="17">
        <v>4.615384615384599</v>
      </c>
      <c r="AD115" s="17">
        <v>4.0816326530612068</v>
      </c>
      <c r="AE115" s="17">
        <v>3.8071065989847774</v>
      </c>
      <c r="AF115" s="17">
        <v>3.2828282828282651</v>
      </c>
      <c r="AG115" s="17">
        <v>3.2663316582914659</v>
      </c>
    </row>
    <row r="116" spans="1:33" ht="15.75" x14ac:dyDescent="0.25">
      <c r="A116" s="19">
        <v>15067</v>
      </c>
      <c r="B116" s="25">
        <v>34.084817614057165</v>
      </c>
      <c r="C116" s="25">
        <v>1.622137404580104</v>
      </c>
      <c r="D116" s="28">
        <v>52.666869856750985</v>
      </c>
      <c r="E116" s="29">
        <v>6.6666666666666652</v>
      </c>
      <c r="G116" s="13">
        <v>1945</v>
      </c>
      <c r="H116" s="17">
        <v>1.6853932584269815</v>
      </c>
      <c r="I116" s="17">
        <v>1.6853932584269815</v>
      </c>
      <c r="J116" s="17">
        <v>1.1173184357541999</v>
      </c>
      <c r="K116" s="17">
        <v>1.6759776536312776</v>
      </c>
      <c r="L116" s="17">
        <v>2.2346368715083775</v>
      </c>
      <c r="M116" s="17">
        <v>1.6666666666666607</v>
      </c>
      <c r="N116" s="17">
        <v>2.2346368715083775</v>
      </c>
      <c r="O116" s="17">
        <v>1.6759776536312776</v>
      </c>
      <c r="P116" s="17">
        <v>1.1173184357541999</v>
      </c>
      <c r="Q116" s="17">
        <v>1.6759776536312776</v>
      </c>
      <c r="R116" s="17">
        <v>2.2222222222222143</v>
      </c>
      <c r="S116" s="17">
        <v>2.2222222222222143</v>
      </c>
      <c r="U116" s="13">
        <v>1972</v>
      </c>
      <c r="V116" s="17">
        <v>3.2663316582914659</v>
      </c>
      <c r="W116" s="17">
        <v>3.5087719298245501</v>
      </c>
      <c r="X116" s="17">
        <v>3.499999999999992</v>
      </c>
      <c r="Y116" s="17">
        <v>3.4912718204488824</v>
      </c>
      <c r="Z116" s="17">
        <v>3.2258064516129226</v>
      </c>
      <c r="AA116" s="17">
        <v>2.7093596059113434</v>
      </c>
      <c r="AB116" s="17">
        <v>2.9484029484029284</v>
      </c>
      <c r="AC116" s="17">
        <v>2.941176470588247</v>
      </c>
      <c r="AD116" s="17">
        <v>3.1862745098039325</v>
      </c>
      <c r="AE116" s="17">
        <v>3.4229828850855792</v>
      </c>
      <c r="AF116" s="17">
        <v>3.6674816625916762</v>
      </c>
      <c r="AG116" s="17">
        <v>3.4063260340632562</v>
      </c>
    </row>
    <row r="117" spans="1:33" ht="15.75" x14ac:dyDescent="0.25">
      <c r="A117" s="19">
        <v>15097</v>
      </c>
      <c r="B117" s="25">
        <v>35.108962368657949</v>
      </c>
      <c r="C117" s="25">
        <v>5.1773729626078291</v>
      </c>
      <c r="D117" s="28">
        <v>53.398354160316977</v>
      </c>
      <c r="E117" s="29">
        <v>8.1481481481481488</v>
      </c>
      <c r="G117" s="13">
        <v>1946</v>
      </c>
      <c r="H117" s="17">
        <v>1.6574585635358963</v>
      </c>
      <c r="I117" s="17">
        <v>2.2099447513812098</v>
      </c>
      <c r="J117" s="17">
        <v>3.8674033149171061</v>
      </c>
      <c r="K117" s="17">
        <v>4.3956043956044022</v>
      </c>
      <c r="L117" s="17">
        <v>4.3715846994535568</v>
      </c>
      <c r="M117" s="17">
        <v>6.0109289617486406</v>
      </c>
      <c r="N117" s="17">
        <v>17.486338797814227</v>
      </c>
      <c r="O117" s="17">
        <v>21.978021978021989</v>
      </c>
      <c r="P117" s="17">
        <v>18.232044198895014</v>
      </c>
      <c r="Q117" s="17">
        <v>26.923076923076962</v>
      </c>
      <c r="R117" s="17">
        <v>30.978260869565212</v>
      </c>
      <c r="S117" s="17">
        <v>32.065217391304365</v>
      </c>
      <c r="U117" s="13">
        <v>1973</v>
      </c>
      <c r="V117" s="17">
        <v>3.649635036496357</v>
      </c>
      <c r="W117" s="17">
        <v>3.874092009685226</v>
      </c>
      <c r="X117" s="17">
        <v>4.5893719806763267</v>
      </c>
      <c r="Y117" s="17">
        <v>5.0602409638554224</v>
      </c>
      <c r="Z117" s="17">
        <v>5.5288461538461453</v>
      </c>
      <c r="AA117" s="17">
        <v>5.9952038369304628</v>
      </c>
      <c r="AB117" s="17">
        <v>5.7279236276849721</v>
      </c>
      <c r="AC117" s="17">
        <v>7.3809523809523769</v>
      </c>
      <c r="AD117" s="17">
        <v>7.3634204275534465</v>
      </c>
      <c r="AE117" s="17">
        <v>7.8014184397163122</v>
      </c>
      <c r="AF117" s="17">
        <v>8.25471698113207</v>
      </c>
      <c r="AG117" s="17">
        <v>8.7058823529411846</v>
      </c>
    </row>
    <row r="118" spans="1:33" ht="15.75" x14ac:dyDescent="0.25">
      <c r="A118" s="19">
        <v>15128</v>
      </c>
      <c r="B118" s="25">
        <v>35.397003080889419</v>
      </c>
      <c r="C118" s="25">
        <v>6.7567567567567322</v>
      </c>
      <c r="D118" s="28">
        <v>54.861322767448954</v>
      </c>
      <c r="E118" s="29">
        <v>11.9402985074627</v>
      </c>
      <c r="G118" s="13">
        <v>1947</v>
      </c>
      <c r="H118" s="17">
        <v>33.152173913043484</v>
      </c>
      <c r="I118" s="17">
        <v>33.513513513513502</v>
      </c>
      <c r="J118" s="17">
        <v>34.574468085106403</v>
      </c>
      <c r="K118" s="17">
        <v>32.105263157894726</v>
      </c>
      <c r="L118" s="17">
        <v>30.890052356020959</v>
      </c>
      <c r="M118" s="17">
        <v>28.865979381443307</v>
      </c>
      <c r="N118" s="17">
        <v>17.674418604651155</v>
      </c>
      <c r="O118" s="17">
        <v>15.315315315315313</v>
      </c>
      <c r="P118" s="17">
        <v>21.962616822429947</v>
      </c>
      <c r="Q118" s="17">
        <v>14.285714285714256</v>
      </c>
      <c r="R118" s="17">
        <v>10.788381742738572</v>
      </c>
      <c r="S118" s="17">
        <v>11.934156378600802</v>
      </c>
      <c r="U118" s="13">
        <v>1974</v>
      </c>
      <c r="V118" s="17">
        <v>9.3896713615023497</v>
      </c>
      <c r="W118" s="17">
        <v>10.023310023310028</v>
      </c>
      <c r="X118" s="17">
        <v>10.39260969976905</v>
      </c>
      <c r="Y118" s="17">
        <v>10.091743119266061</v>
      </c>
      <c r="Z118" s="17">
        <v>10.70615034168565</v>
      </c>
      <c r="AA118" s="17">
        <v>10.859728506787313</v>
      </c>
      <c r="AB118" s="17">
        <v>11.512415349887139</v>
      </c>
      <c r="AC118" s="17">
        <v>10.864745011086473</v>
      </c>
      <c r="AD118" s="17">
        <v>11.946902654867241</v>
      </c>
      <c r="AE118" s="17">
        <v>12.061403508771939</v>
      </c>
      <c r="AF118" s="17">
        <v>12.200435729847502</v>
      </c>
      <c r="AG118" s="17">
        <v>12.337662337662337</v>
      </c>
    </row>
    <row r="119" spans="1:33" ht="15.75" x14ac:dyDescent="0.25">
      <c r="A119" s="19">
        <v>15158</v>
      </c>
      <c r="B119" s="25">
        <v>35.172971415820498</v>
      </c>
      <c r="C119" s="25">
        <v>5.8766859344893785</v>
      </c>
      <c r="D119" s="28">
        <v>55.958549222797927</v>
      </c>
      <c r="E119" s="29">
        <v>14.179104477611947</v>
      </c>
      <c r="G119" s="13">
        <v>1948</v>
      </c>
      <c r="H119" s="17">
        <v>13.061224489795919</v>
      </c>
      <c r="I119" s="17">
        <v>10.121457489878537</v>
      </c>
      <c r="J119" s="17">
        <v>7.50988142292488</v>
      </c>
      <c r="K119" s="17">
        <v>9.1633466135458086</v>
      </c>
      <c r="L119" s="17">
        <v>9.9999999999999858</v>
      </c>
      <c r="M119" s="17">
        <v>10.799999999999986</v>
      </c>
      <c r="N119" s="17">
        <v>10.671936758893263</v>
      </c>
      <c r="O119" s="17">
        <v>10.15625</v>
      </c>
      <c r="P119" s="17">
        <v>7.6628352490421436</v>
      </c>
      <c r="Q119" s="17">
        <v>5.3030303030302983</v>
      </c>
      <c r="R119" s="17">
        <v>4.1198501872659277</v>
      </c>
      <c r="S119" s="17">
        <v>1.4705882352941346</v>
      </c>
      <c r="U119" s="13">
        <v>1975</v>
      </c>
      <c r="V119" s="17">
        <v>11.802575107296143</v>
      </c>
      <c r="W119" s="17">
        <v>11.228813559322038</v>
      </c>
      <c r="X119" s="17">
        <v>10.251046025104603</v>
      </c>
      <c r="Y119" s="17">
        <v>10.20833333333333</v>
      </c>
      <c r="Z119" s="17">
        <v>9.4650205761316997</v>
      </c>
      <c r="AA119" s="17">
        <v>9.387755102040817</v>
      </c>
      <c r="AB119" s="17">
        <v>9.7165991902834037</v>
      </c>
      <c r="AC119" s="17">
        <v>8.5999999999999854</v>
      </c>
      <c r="AD119" s="17">
        <v>7.9051383399209474</v>
      </c>
      <c r="AE119" s="17">
        <v>7.4363992172211235</v>
      </c>
      <c r="AF119" s="17">
        <v>7.3786407766990303</v>
      </c>
      <c r="AG119" s="17">
        <v>6.9364161849710948</v>
      </c>
    </row>
    <row r="120" spans="1:33" ht="15.75" x14ac:dyDescent="0.25">
      <c r="A120" s="19">
        <v>15189</v>
      </c>
      <c r="B120" s="25">
        <v>35.26898498656432</v>
      </c>
      <c r="C120" s="25">
        <v>8.4645669291338432</v>
      </c>
      <c r="D120" s="28">
        <v>57.055775678146901</v>
      </c>
      <c r="E120" s="29">
        <v>16.417910447761173</v>
      </c>
      <c r="G120" s="13">
        <v>1949</v>
      </c>
      <c r="H120" s="17">
        <v>-1.4440433212996373</v>
      </c>
      <c r="I120" s="17">
        <v>-1.4705882352941013</v>
      </c>
      <c r="J120" s="17">
        <v>-1.4705882352941013</v>
      </c>
      <c r="K120" s="17">
        <v>-3.2846715328467169</v>
      </c>
      <c r="L120" s="17">
        <v>-4.363636363636358</v>
      </c>
      <c r="M120" s="17">
        <v>-6.1371841155234641</v>
      </c>
      <c r="N120" s="17">
        <v>-7.1428571428571281</v>
      </c>
      <c r="O120" s="17">
        <v>-7.8014184397163238</v>
      </c>
      <c r="P120" s="17">
        <v>-7.1174377224199166</v>
      </c>
      <c r="Q120" s="17">
        <v>-6.4748201438848856</v>
      </c>
      <c r="R120" s="17">
        <v>-6.4748201438848856</v>
      </c>
      <c r="S120" s="17">
        <v>-6.1594202898550776</v>
      </c>
      <c r="U120" s="13">
        <v>1976</v>
      </c>
      <c r="V120" s="17">
        <v>6.7178502879078783</v>
      </c>
      <c r="W120" s="17">
        <v>6.2857142857142723</v>
      </c>
      <c r="X120" s="17">
        <v>6.0721062618595667</v>
      </c>
      <c r="Y120" s="17">
        <v>6.0491493383743045</v>
      </c>
      <c r="Z120" s="17">
        <v>6.203007518796988</v>
      </c>
      <c r="AA120" s="17">
        <v>5.9701492537313383</v>
      </c>
      <c r="AB120" s="17">
        <v>5.3505535055350606</v>
      </c>
      <c r="AC120" s="17">
        <v>5.7090239410681365</v>
      </c>
      <c r="AD120" s="17">
        <v>5.4945054945054972</v>
      </c>
      <c r="AE120" s="17">
        <v>5.464480874316946</v>
      </c>
      <c r="AF120" s="17">
        <v>4.8824593128390603</v>
      </c>
      <c r="AG120" s="17">
        <v>4.8648648648648596</v>
      </c>
    </row>
    <row r="121" spans="1:33" ht="15.75" x14ac:dyDescent="0.25">
      <c r="A121" s="19">
        <v>15220</v>
      </c>
      <c r="B121" s="25">
        <v>35.653039269539612</v>
      </c>
      <c r="C121" s="25">
        <v>10.845771144278604</v>
      </c>
      <c r="D121" s="28">
        <v>57.787259981712893</v>
      </c>
      <c r="E121" s="29">
        <v>17.910447761194035</v>
      </c>
      <c r="G121" s="13">
        <v>1950</v>
      </c>
      <c r="H121" s="17">
        <v>-5.1282051282051322</v>
      </c>
      <c r="I121" s="17">
        <v>-2.6119402985074536</v>
      </c>
      <c r="J121" s="17">
        <v>-2.6119402985074536</v>
      </c>
      <c r="K121" s="17">
        <v>-1.5094339622641395</v>
      </c>
      <c r="L121" s="17">
        <v>0.38022813688212143</v>
      </c>
      <c r="M121" s="17">
        <v>2.3076923076923217</v>
      </c>
      <c r="N121" s="17">
        <v>5.0000000000000044</v>
      </c>
      <c r="O121" s="17">
        <v>7.3076923076923039</v>
      </c>
      <c r="P121" s="17">
        <v>8.812260536398453</v>
      </c>
      <c r="Q121" s="17">
        <v>10.000000000000009</v>
      </c>
      <c r="R121" s="17">
        <v>11.538461538461519</v>
      </c>
      <c r="S121" s="17">
        <v>14.671814671814666</v>
      </c>
      <c r="U121" s="13">
        <v>1977</v>
      </c>
      <c r="V121" s="17">
        <v>5.2158273381294862</v>
      </c>
      <c r="W121" s="17">
        <v>5.9139784946236729</v>
      </c>
      <c r="X121" s="17">
        <v>6.4400715563506239</v>
      </c>
      <c r="Y121" s="17">
        <v>6.9518716577540163</v>
      </c>
      <c r="Z121" s="17">
        <v>6.7256637168141564</v>
      </c>
      <c r="AA121" s="17">
        <v>6.8661971830985991</v>
      </c>
      <c r="AB121" s="17">
        <v>6.8301225919439545</v>
      </c>
      <c r="AC121" s="17">
        <v>6.6202090592334617</v>
      </c>
      <c r="AD121" s="17">
        <v>6.5972222222222099</v>
      </c>
      <c r="AE121" s="17">
        <v>6.390328151986191</v>
      </c>
      <c r="AF121" s="17">
        <v>6.7241379310344795</v>
      </c>
      <c r="AG121" s="17">
        <v>6.7010309278350499</v>
      </c>
    </row>
    <row r="122" spans="1:33" ht="15.75" x14ac:dyDescent="0.25">
      <c r="A122" s="19">
        <v>15250</v>
      </c>
      <c r="B122" s="25">
        <v>36.069098076096175</v>
      </c>
      <c r="C122" s="25">
        <v>11.584158415841571</v>
      </c>
      <c r="D122" s="28">
        <v>58.153002133495882</v>
      </c>
      <c r="E122" s="29">
        <v>16.911764705882359</v>
      </c>
      <c r="G122" s="13">
        <v>1951</v>
      </c>
      <c r="H122" s="17">
        <v>17.76061776061777</v>
      </c>
      <c r="I122" s="17">
        <v>18.390804597701127</v>
      </c>
      <c r="J122" s="17">
        <v>18.390804597701127</v>
      </c>
      <c r="K122" s="17">
        <v>18.007662835249015</v>
      </c>
      <c r="L122" s="17">
        <v>16.287878787878785</v>
      </c>
      <c r="M122" s="17">
        <v>14.661654135338331</v>
      </c>
      <c r="N122" s="17">
        <v>10.989010989011017</v>
      </c>
      <c r="O122" s="17">
        <v>7.8853046594982157</v>
      </c>
      <c r="P122" s="17">
        <v>5.9859154929577496</v>
      </c>
      <c r="Q122" s="17">
        <v>5.2447552447552281</v>
      </c>
      <c r="R122" s="17">
        <v>3.7931034482758585</v>
      </c>
      <c r="S122" s="17">
        <v>1.3468013468013407</v>
      </c>
      <c r="U122" s="13">
        <v>1978</v>
      </c>
      <c r="V122" s="17">
        <v>6.8376068376068355</v>
      </c>
      <c r="W122" s="17">
        <v>6.4297800338409372</v>
      </c>
      <c r="X122" s="17">
        <v>6.5546218487394947</v>
      </c>
      <c r="Y122" s="17">
        <v>6.4999999999999947</v>
      </c>
      <c r="Z122" s="17">
        <v>6.9651741293532465</v>
      </c>
      <c r="AA122" s="17">
        <v>7.4135090609555254</v>
      </c>
      <c r="AB122" s="17">
        <v>7.7049180327869005</v>
      </c>
      <c r="AC122" s="17">
        <v>7.8431372549019551</v>
      </c>
      <c r="AD122" s="17">
        <v>8.306188925081436</v>
      </c>
      <c r="AE122" s="17">
        <v>8.9285714285714199</v>
      </c>
      <c r="AF122" s="17">
        <v>8.8852988691437993</v>
      </c>
      <c r="AG122" s="17">
        <v>9.0177133655394481</v>
      </c>
    </row>
    <row r="123" spans="1:33" ht="15.75" x14ac:dyDescent="0.25">
      <c r="A123" s="19">
        <v>15281</v>
      </c>
      <c r="B123" s="25">
        <v>36.197116170421275</v>
      </c>
      <c r="C123" s="25">
        <v>12.425447316103376</v>
      </c>
      <c r="D123" s="28">
        <v>58.153002133495882</v>
      </c>
      <c r="E123" s="29">
        <v>16.058394160583944</v>
      </c>
      <c r="G123" s="13">
        <v>1952</v>
      </c>
      <c r="H123" s="17">
        <v>-1.6393442622950727</v>
      </c>
      <c r="I123" s="17">
        <v>-3.5598705501618144</v>
      </c>
      <c r="J123" s="17">
        <v>-3.5598705501618144</v>
      </c>
      <c r="K123" s="17">
        <v>-3.8961038961038863</v>
      </c>
      <c r="L123" s="17">
        <v>-3.5830618892508048</v>
      </c>
      <c r="M123" s="17">
        <v>-3.2786885245901676</v>
      </c>
      <c r="N123" s="17">
        <v>-2.310231023102316</v>
      </c>
      <c r="O123" s="17">
        <v>-0.9966777408637828</v>
      </c>
      <c r="P123" s="17">
        <v>-1.661129568106301</v>
      </c>
      <c r="Q123" s="17">
        <v>-1.9933554817275656</v>
      </c>
      <c r="R123" s="17">
        <v>-2.6578073089700838</v>
      </c>
      <c r="S123" s="17">
        <v>-3.3222591362126241</v>
      </c>
      <c r="U123" s="13">
        <v>1979</v>
      </c>
      <c r="V123" s="17">
        <v>9.2799999999999994</v>
      </c>
      <c r="W123" s="17">
        <v>9.856915739268679</v>
      </c>
      <c r="X123" s="17">
        <v>10.094637223974768</v>
      </c>
      <c r="Y123" s="17">
        <v>10.485133020344284</v>
      </c>
      <c r="Z123" s="17">
        <v>10.852713178294572</v>
      </c>
      <c r="AA123" s="17">
        <v>10.889570552147232</v>
      </c>
      <c r="AB123" s="17">
        <v>11.263318112633169</v>
      </c>
      <c r="AC123" s="17">
        <v>11.818181818181817</v>
      </c>
      <c r="AD123" s="17">
        <v>12.180451127819536</v>
      </c>
      <c r="AE123" s="17">
        <v>12.071535022354718</v>
      </c>
      <c r="AF123" s="17">
        <v>12.611275964391687</v>
      </c>
      <c r="AG123" s="17">
        <v>13.293943870014768</v>
      </c>
    </row>
    <row r="124" spans="1:33" ht="15.75" x14ac:dyDescent="0.25">
      <c r="A124" s="19">
        <v>15311</v>
      </c>
      <c r="B124" s="25">
        <v>36.197116170421275</v>
      </c>
      <c r="C124" s="25">
        <v>12.202380952380953</v>
      </c>
      <c r="D124" s="28">
        <v>59.250228588844855</v>
      </c>
      <c r="E124" s="29">
        <v>17.391304347826075</v>
      </c>
      <c r="G124" s="13">
        <v>1953</v>
      </c>
      <c r="H124" s="17">
        <v>-3.0000000000000249</v>
      </c>
      <c r="I124" s="17">
        <v>-2.3489932885906062</v>
      </c>
      <c r="J124" s="17">
        <v>-2.0134228187919323</v>
      </c>
      <c r="K124" s="17">
        <v>-2.0270270270270396</v>
      </c>
      <c r="L124" s="17">
        <v>-1.6891891891891997</v>
      </c>
      <c r="M124" s="17">
        <v>-1.6949152542373058</v>
      </c>
      <c r="N124" s="17">
        <v>-0.67567567567567988</v>
      </c>
      <c r="O124" s="17">
        <v>-1.6778523489932806</v>
      </c>
      <c r="P124" s="17">
        <v>-0.67567567567567988</v>
      </c>
      <c r="Q124" s="17">
        <v>-1.016949152542368</v>
      </c>
      <c r="R124" s="17">
        <v>-0.68259385665531136</v>
      </c>
      <c r="S124" s="17">
        <v>0.34364261168386978</v>
      </c>
      <c r="U124" s="13">
        <v>1980</v>
      </c>
      <c r="V124" s="17">
        <v>13.909224011713039</v>
      </c>
      <c r="W124" s="17">
        <v>14.182344428364701</v>
      </c>
      <c r="X124" s="17">
        <v>14.756446991404015</v>
      </c>
      <c r="Y124" s="17">
        <v>14.730878186968855</v>
      </c>
      <c r="Z124" s="17">
        <v>14.405594405594391</v>
      </c>
      <c r="AA124" s="17">
        <v>14.384508990318135</v>
      </c>
      <c r="AB124" s="17">
        <v>13.132694938440515</v>
      </c>
      <c r="AC124" s="17">
        <v>12.872628726287271</v>
      </c>
      <c r="AD124" s="17">
        <v>12.600536193029498</v>
      </c>
      <c r="AE124" s="17">
        <v>12.765957446808507</v>
      </c>
      <c r="AF124" s="17">
        <v>12.648221343873512</v>
      </c>
      <c r="AG124" s="17">
        <v>12.516297262059961</v>
      </c>
    </row>
    <row r="125" spans="1:33" ht="15.75" x14ac:dyDescent="0.25">
      <c r="A125" s="19">
        <v>15342</v>
      </c>
      <c r="B125" s="25">
        <v>36.485156882652745</v>
      </c>
      <c r="C125" s="25">
        <v>10.038610038610063</v>
      </c>
      <c r="D125" s="28">
        <v>60.347455044193843</v>
      </c>
      <c r="E125" s="29">
        <v>18.70503597122304</v>
      </c>
      <c r="G125" s="13">
        <v>1954</v>
      </c>
      <c r="H125" s="17">
        <v>1.0309278350515649</v>
      </c>
      <c r="I125" s="17">
        <v>0.68728522336771736</v>
      </c>
      <c r="J125" s="17">
        <v>0.34246575342467001</v>
      </c>
      <c r="K125" s="17">
        <v>1.379310344827589</v>
      </c>
      <c r="L125" s="17">
        <v>1.0309278350515649</v>
      </c>
      <c r="M125" s="17">
        <v>0.68965517241381669</v>
      </c>
      <c r="N125" s="17">
        <v>-0.34013605442175798</v>
      </c>
      <c r="O125" s="17">
        <v>0</v>
      </c>
      <c r="P125" s="17">
        <v>-0.68027210884352707</v>
      </c>
      <c r="Q125" s="17">
        <v>-0.34246575342467001</v>
      </c>
      <c r="R125" s="17">
        <v>0.34364261168386978</v>
      </c>
      <c r="S125" s="17">
        <v>-0.68493150684932891</v>
      </c>
      <c r="U125" s="13">
        <v>1981</v>
      </c>
      <c r="V125" s="17">
        <v>11.825192802056561</v>
      </c>
      <c r="W125" s="17">
        <v>11.406844106463886</v>
      </c>
      <c r="X125" s="17">
        <v>10.486891385767795</v>
      </c>
      <c r="Y125" s="17">
        <v>9.9999999999999858</v>
      </c>
      <c r="Z125" s="17">
        <v>9.7799511002444994</v>
      </c>
      <c r="AA125" s="17">
        <v>9.5525997581620281</v>
      </c>
      <c r="AB125" s="17">
        <v>10.761789600967342</v>
      </c>
      <c r="AC125" s="17">
        <v>10.80432172869148</v>
      </c>
      <c r="AD125" s="17">
        <v>10.952380952380958</v>
      </c>
      <c r="AE125" s="17">
        <v>10.14150943396228</v>
      </c>
      <c r="AF125" s="17">
        <v>9.5906432748537931</v>
      </c>
      <c r="AG125" s="17">
        <v>8.9223638470451903</v>
      </c>
    </row>
    <row r="126" spans="1:33" ht="15.75" x14ac:dyDescent="0.25">
      <c r="A126" s="19">
        <v>15373</v>
      </c>
      <c r="B126" s="25">
        <v>37.125247354278237</v>
      </c>
      <c r="C126" s="25">
        <v>10.687022900763377</v>
      </c>
      <c r="D126" s="28">
        <v>61.078939347759821</v>
      </c>
      <c r="E126" s="29">
        <v>20.143884892086341</v>
      </c>
      <c r="G126" s="13">
        <v>1955</v>
      </c>
      <c r="H126" s="17">
        <v>-0.68027210884352707</v>
      </c>
      <c r="I126" s="17">
        <v>0</v>
      </c>
      <c r="J126" s="17">
        <v>-0.34129692832765013</v>
      </c>
      <c r="K126" s="17">
        <v>-0.34013605442175798</v>
      </c>
      <c r="L126" s="17">
        <v>-1.0204081632653184</v>
      </c>
      <c r="M126" s="17">
        <v>0.34246575342467001</v>
      </c>
      <c r="N126" s="17">
        <v>0</v>
      </c>
      <c r="O126" s="17">
        <v>0.34129692832762792</v>
      </c>
      <c r="P126" s="17">
        <v>1.3698630136986356</v>
      </c>
      <c r="Q126" s="17">
        <v>1.7182130584192601</v>
      </c>
      <c r="R126" s="17">
        <v>1.0273972602739656</v>
      </c>
      <c r="S126" s="17">
        <v>1.7241379310344973</v>
      </c>
      <c r="U126" s="73">
        <v>1982</v>
      </c>
      <c r="V126" s="24">
        <v>8.3908045977011412</v>
      </c>
      <c r="W126" s="24">
        <v>7.6222980659840678</v>
      </c>
      <c r="X126" s="24">
        <v>6.7796610169491567</v>
      </c>
      <c r="Y126" s="24">
        <v>6.509539842873191</v>
      </c>
      <c r="Z126" s="24">
        <v>6.6815144766146917</v>
      </c>
      <c r="AA126" s="24">
        <v>7.064017660044164</v>
      </c>
      <c r="AB126" s="24">
        <v>6.4410480349345045</v>
      </c>
      <c r="AC126" s="24">
        <v>5.8504875406284018</v>
      </c>
      <c r="AD126" s="24">
        <v>5.0429184549356298</v>
      </c>
      <c r="AE126" s="24">
        <v>5.1391862955032064</v>
      </c>
      <c r="AF126" s="24">
        <v>4.5891141942369318</v>
      </c>
      <c r="AG126" s="24">
        <v>3.8297872340425476</v>
      </c>
    </row>
    <row r="127" spans="1:33" ht="15.75" x14ac:dyDescent="0.25">
      <c r="A127" s="19">
        <v>15401</v>
      </c>
      <c r="B127" s="25">
        <v>37.797342349484992</v>
      </c>
      <c r="C127" s="25">
        <v>11.625708884688102</v>
      </c>
      <c r="D127" s="28">
        <v>61.444681499542817</v>
      </c>
      <c r="E127" s="29">
        <v>20.000000000000018</v>
      </c>
      <c r="G127" s="13">
        <v>1956</v>
      </c>
      <c r="H127" s="17">
        <v>1.7123287671232834</v>
      </c>
      <c r="I127" s="17">
        <v>1.7064846416382062</v>
      </c>
      <c r="J127" s="17">
        <v>2.3972602739726012</v>
      </c>
      <c r="K127" s="17">
        <v>2.7303754266211344</v>
      </c>
      <c r="L127" s="17">
        <v>4.1237113402062153</v>
      </c>
      <c r="M127" s="17">
        <v>3.4129692832764569</v>
      </c>
      <c r="N127" s="17">
        <v>3.0716723549487845</v>
      </c>
      <c r="O127" s="17">
        <v>3.4013605442176686</v>
      </c>
      <c r="P127" s="17">
        <v>3.3783783783783772</v>
      </c>
      <c r="Q127" s="17">
        <v>3.3783783783783772</v>
      </c>
      <c r="R127" s="17">
        <v>4.067796610169494</v>
      </c>
      <c r="S127" s="17">
        <v>4.4067796610169463</v>
      </c>
    </row>
    <row r="128" spans="1:33" ht="15.75" x14ac:dyDescent="0.25">
      <c r="A128" s="19">
        <v>15432</v>
      </c>
      <c r="B128" s="25">
        <v>38.309414726785384</v>
      </c>
      <c r="C128" s="25">
        <v>12.394366197183126</v>
      </c>
      <c r="D128" s="28">
        <v>62.176165803108809</v>
      </c>
      <c r="E128" s="29">
        <v>18.055555555555578</v>
      </c>
      <c r="G128" s="13">
        <v>1957</v>
      </c>
      <c r="H128" s="17">
        <v>4.3771043771043905</v>
      </c>
      <c r="I128" s="17">
        <v>4.026845637583909</v>
      </c>
      <c r="J128" s="17">
        <v>3.6789297658862852</v>
      </c>
      <c r="K128" s="17">
        <v>3.3222591362126463</v>
      </c>
      <c r="L128" s="17">
        <v>2.3102310231023049</v>
      </c>
      <c r="M128" s="17">
        <v>2.64026402640265</v>
      </c>
      <c r="N128" s="17">
        <v>3.6423841059602724</v>
      </c>
      <c r="O128" s="17">
        <v>3.289473684210531</v>
      </c>
      <c r="P128" s="17">
        <v>2.2875816993463971</v>
      </c>
      <c r="Q128" s="17">
        <v>1.9607843137254832</v>
      </c>
      <c r="R128" s="17">
        <v>1.9543973941368087</v>
      </c>
      <c r="S128" s="17">
        <v>1.9480519480519431</v>
      </c>
    </row>
    <row r="129" spans="1:19" ht="15.75" x14ac:dyDescent="0.25">
      <c r="A129" s="19">
        <v>15462</v>
      </c>
      <c r="B129" s="25">
        <v>39.013514245573425</v>
      </c>
      <c r="C129" s="25">
        <v>11.121239744758448</v>
      </c>
      <c r="D129" s="28">
        <v>62.176165803108809</v>
      </c>
      <c r="E129" s="29">
        <v>16.43835616438356</v>
      </c>
      <c r="G129" s="73">
        <v>1958</v>
      </c>
      <c r="H129" s="24">
        <v>1.6129032258064502</v>
      </c>
      <c r="I129" s="24">
        <v>1.6129032258064502</v>
      </c>
      <c r="J129" s="24">
        <v>2.2580645161290214</v>
      </c>
      <c r="K129" s="24">
        <v>1.607717041800627</v>
      </c>
      <c r="L129" s="24">
        <v>2.2580645161290214</v>
      </c>
      <c r="M129" s="24">
        <v>1.607717041800627</v>
      </c>
      <c r="N129" s="24">
        <v>0.95846645367412275</v>
      </c>
      <c r="O129" s="24">
        <v>0.63694267515925773</v>
      </c>
      <c r="P129" s="24">
        <v>0.95846645367412275</v>
      </c>
      <c r="Q129" s="24">
        <v>0.96153846153845812</v>
      </c>
      <c r="R129" s="24">
        <v>0.95846645367412275</v>
      </c>
      <c r="S129" s="24">
        <v>0.63694267515925773</v>
      </c>
    </row>
    <row r="130" spans="1:19" ht="15.75" x14ac:dyDescent="0.25">
      <c r="A130" s="19">
        <v>15493</v>
      </c>
      <c r="B130" s="25">
        <v>39.013514245573425</v>
      </c>
      <c r="C130" s="25">
        <v>10.216998191681759</v>
      </c>
      <c r="D130" s="28">
        <v>62.176165803108809</v>
      </c>
      <c r="E130" s="29">
        <v>13.33333333333333</v>
      </c>
    </row>
    <row r="131" spans="1:19" ht="15.75" x14ac:dyDescent="0.25">
      <c r="A131" s="19">
        <v>15523</v>
      </c>
      <c r="B131" s="25">
        <v>38.917500674829597</v>
      </c>
      <c r="C131" s="25">
        <v>10.646041856232946</v>
      </c>
      <c r="D131" s="28">
        <v>62.176165803108809</v>
      </c>
      <c r="E131" s="29">
        <v>11.111111111111116</v>
      </c>
    </row>
    <row r="132" spans="1:19" ht="15.75" x14ac:dyDescent="0.25">
      <c r="A132" s="19">
        <v>15554</v>
      </c>
      <c r="B132" s="25">
        <v>38.533446391854305</v>
      </c>
      <c r="C132" s="25">
        <v>9.2558983666061856</v>
      </c>
      <c r="D132" s="28">
        <v>62.541907954891805</v>
      </c>
      <c r="E132" s="29">
        <v>9.6153846153846256</v>
      </c>
    </row>
    <row r="133" spans="1:19" ht="15.75" x14ac:dyDescent="0.25">
      <c r="A133" s="19">
        <v>15585</v>
      </c>
      <c r="B133" s="25">
        <v>38.757478056923226</v>
      </c>
      <c r="C133" s="25">
        <v>8.7073608617594278</v>
      </c>
      <c r="D133" s="28">
        <v>62.907650106674787</v>
      </c>
      <c r="E133" s="29">
        <v>8.8607594936708658</v>
      </c>
    </row>
    <row r="134" spans="1:19" ht="15.75" x14ac:dyDescent="0.25">
      <c r="A134" s="19">
        <v>15615</v>
      </c>
      <c r="B134" s="25">
        <v>39.141532339898518</v>
      </c>
      <c r="C134" s="25">
        <v>8.5181898846495407</v>
      </c>
      <c r="D134" s="28">
        <v>62.907650106674787</v>
      </c>
      <c r="E134" s="29">
        <v>8.1761006289308149</v>
      </c>
    </row>
    <row r="135" spans="1:19" ht="15.75" x14ac:dyDescent="0.25">
      <c r="A135" s="19">
        <v>15646</v>
      </c>
      <c r="B135" s="25">
        <v>39.877636382267823</v>
      </c>
      <c r="C135" s="25">
        <v>10.167992926613611</v>
      </c>
      <c r="D135" s="28">
        <v>63.273392258457783</v>
      </c>
      <c r="E135" s="29">
        <v>8.8050314465408785</v>
      </c>
    </row>
    <row r="136" spans="1:19" ht="15.75" x14ac:dyDescent="0.25">
      <c r="A136" s="19">
        <v>15676</v>
      </c>
      <c r="B136" s="25">
        <v>40.229686141661844</v>
      </c>
      <c r="C136" s="25">
        <v>11.14058355437666</v>
      </c>
      <c r="D136" s="28">
        <v>63.639134410240771</v>
      </c>
      <c r="E136" s="29">
        <v>7.4074074074074181</v>
      </c>
    </row>
    <row r="137" spans="1:19" ht="15.75" x14ac:dyDescent="0.25">
      <c r="A137" s="19">
        <v>15707</v>
      </c>
      <c r="B137" s="25">
        <v>40.869776613287335</v>
      </c>
      <c r="C137" s="25">
        <v>12.017543859649148</v>
      </c>
      <c r="D137" s="28">
        <v>64.004876562023767</v>
      </c>
      <c r="E137" s="29">
        <v>6.0606060606060552</v>
      </c>
    </row>
    <row r="138" spans="1:19" ht="15.75" x14ac:dyDescent="0.25">
      <c r="A138" s="19">
        <v>15738</v>
      </c>
      <c r="B138" s="25">
        <v>42.437998268769775</v>
      </c>
      <c r="C138" s="25">
        <v>14.310344827586196</v>
      </c>
      <c r="D138" s="28">
        <v>64.736360865589745</v>
      </c>
      <c r="E138" s="29">
        <v>5.988023952095789</v>
      </c>
    </row>
    <row r="139" spans="1:19" ht="15.75" x14ac:dyDescent="0.25">
      <c r="A139" s="19">
        <v>15766</v>
      </c>
      <c r="B139" s="25">
        <v>43.430138499789273</v>
      </c>
      <c r="C139" s="25">
        <v>14.90262489415748</v>
      </c>
      <c r="D139" s="28">
        <v>65.102103017372741</v>
      </c>
      <c r="E139" s="29">
        <v>5.9523809523809534</v>
      </c>
    </row>
    <row r="140" spans="1:19" ht="15.75" x14ac:dyDescent="0.25">
      <c r="A140" s="19">
        <v>15797</v>
      </c>
      <c r="B140" s="25">
        <v>45.446423485409561</v>
      </c>
      <c r="C140" s="25">
        <v>18.629908103592307</v>
      </c>
      <c r="D140" s="28">
        <v>65.467845169155737</v>
      </c>
      <c r="E140" s="28">
        <v>5.2941176470588047</v>
      </c>
    </row>
    <row r="141" spans="1:19" ht="15.75" x14ac:dyDescent="0.25">
      <c r="A141" s="19">
        <v>15827</v>
      </c>
      <c r="B141" s="25">
        <v>47.270681329542192</v>
      </c>
      <c r="C141" s="25">
        <v>21.164889253486429</v>
      </c>
      <c r="D141" s="28">
        <v>65.467845169155737</v>
      </c>
      <c r="E141" s="28">
        <v>5.2941176470588047</v>
      </c>
    </row>
    <row r="142" spans="1:19" ht="15.75" x14ac:dyDescent="0.25">
      <c r="A142" s="19">
        <v>15858</v>
      </c>
      <c r="B142" s="25">
        <v>47.910771801167677</v>
      </c>
      <c r="C142" s="25">
        <v>22.805578342903978</v>
      </c>
      <c r="D142" s="28">
        <v>65.467845169155737</v>
      </c>
      <c r="E142" s="28">
        <v>5.2941176470588047</v>
      </c>
    </row>
    <row r="143" spans="1:19" ht="15.75" x14ac:dyDescent="0.25">
      <c r="A143" s="19">
        <v>15888</v>
      </c>
      <c r="B143" s="25">
        <v>47.526717518192392</v>
      </c>
      <c r="C143" s="25">
        <v>22.121710526315773</v>
      </c>
      <c r="D143" s="28">
        <v>65.102103017372741</v>
      </c>
      <c r="E143" s="28">
        <v>4.7058823529411598</v>
      </c>
    </row>
    <row r="144" spans="1:19" ht="15.75" x14ac:dyDescent="0.25">
      <c r="A144" s="19">
        <v>15919</v>
      </c>
      <c r="B144" s="25">
        <v>47.974780848330241</v>
      </c>
      <c r="C144" s="25">
        <v>24.501661129568131</v>
      </c>
      <c r="D144" s="28">
        <v>65.102103017372741</v>
      </c>
      <c r="E144" s="28">
        <v>4.0935672514619714</v>
      </c>
    </row>
    <row r="145" spans="1:5" ht="15.75" x14ac:dyDescent="0.25">
      <c r="A145" s="19">
        <v>15950</v>
      </c>
      <c r="B145" s="25">
        <v>48.390839654886804</v>
      </c>
      <c r="C145" s="25">
        <v>24.855491329479772</v>
      </c>
      <c r="D145" s="28">
        <v>65.102103017372741</v>
      </c>
      <c r="E145" s="28">
        <v>3.4883720930232398</v>
      </c>
    </row>
    <row r="146" spans="1:5" ht="15.75" x14ac:dyDescent="0.25">
      <c r="A146" s="19">
        <v>15980</v>
      </c>
      <c r="B146" s="25">
        <v>48.550862272793182</v>
      </c>
      <c r="C146" s="25">
        <v>24.039247751430935</v>
      </c>
      <c r="D146" s="28">
        <v>65.102103017372741</v>
      </c>
      <c r="E146" s="28">
        <v>3.4883720930232398</v>
      </c>
    </row>
    <row r="147" spans="1:5" ht="15.75" x14ac:dyDescent="0.25">
      <c r="A147" s="19">
        <v>16011</v>
      </c>
      <c r="B147" s="25">
        <v>49.639016074556515</v>
      </c>
      <c r="C147" s="25">
        <v>24.478330658105985</v>
      </c>
      <c r="D147" s="28">
        <v>64.736360865589745</v>
      </c>
      <c r="E147" s="28">
        <v>2.3121387283236761</v>
      </c>
    </row>
    <row r="148" spans="1:5" ht="15.75" x14ac:dyDescent="0.25">
      <c r="A148" s="19">
        <v>16041</v>
      </c>
      <c r="B148" s="25">
        <v>50.119083928275636</v>
      </c>
      <c r="C148" s="25">
        <v>24.582338902148027</v>
      </c>
      <c r="D148" s="28">
        <v>65.102103017372741</v>
      </c>
      <c r="E148" s="28">
        <v>2.2988505747126409</v>
      </c>
    </row>
    <row r="149" spans="1:5" ht="15.75" x14ac:dyDescent="0.25">
      <c r="A149" s="19">
        <v>16072</v>
      </c>
      <c r="B149" s="25">
        <v>50.63115630557602</v>
      </c>
      <c r="C149" s="25">
        <v>23.884103367267052</v>
      </c>
      <c r="D149" s="28">
        <v>65.102103017372741</v>
      </c>
      <c r="E149" s="28">
        <v>1.7142857142857126</v>
      </c>
    </row>
    <row r="150" spans="1:5" ht="15.75" x14ac:dyDescent="0.25">
      <c r="A150" s="19">
        <v>16103</v>
      </c>
      <c r="B150" s="25">
        <v>52.231382484639738</v>
      </c>
      <c r="C150" s="25">
        <v>23.076923076923105</v>
      </c>
      <c r="D150" s="28">
        <v>65.102103017372741</v>
      </c>
      <c r="E150" s="28">
        <v>0.56497175141243527</v>
      </c>
    </row>
    <row r="151" spans="1:5" ht="15.75" x14ac:dyDescent="0.25">
      <c r="A151" s="19">
        <v>16132</v>
      </c>
      <c r="B151" s="25">
        <v>53.927622234447277</v>
      </c>
      <c r="C151" s="25">
        <v>24.170965364775299</v>
      </c>
      <c r="D151" s="28">
        <v>65.467845169155737</v>
      </c>
      <c r="E151" s="28">
        <v>0.56179775280900124</v>
      </c>
    </row>
    <row r="152" spans="1:5" ht="15.75" x14ac:dyDescent="0.25">
      <c r="A152" s="19">
        <v>16163</v>
      </c>
      <c r="B152" s="25">
        <v>56.135934361555208</v>
      </c>
      <c r="C152" s="25">
        <v>23.521126760563416</v>
      </c>
      <c r="D152" s="28">
        <v>65.467845169155737</v>
      </c>
      <c r="E152" s="28">
        <v>0</v>
      </c>
    </row>
    <row r="153" spans="1:5" ht="15.75" x14ac:dyDescent="0.25">
      <c r="A153" s="19">
        <v>16193</v>
      </c>
      <c r="B153" s="25">
        <v>56.93604745108707</v>
      </c>
      <c r="C153" s="25">
        <v>20.446851726472648</v>
      </c>
      <c r="D153" s="28">
        <v>65.467845169155737</v>
      </c>
      <c r="E153" s="28">
        <v>0</v>
      </c>
    </row>
    <row r="154" spans="1:5" ht="15.75" x14ac:dyDescent="0.25">
      <c r="A154" s="19">
        <v>16224</v>
      </c>
      <c r="B154" s="25">
        <v>57.672151493456383</v>
      </c>
      <c r="C154" s="25">
        <v>20.374081496326045</v>
      </c>
      <c r="D154" s="28">
        <v>65.833587320938733</v>
      </c>
      <c r="E154" s="28">
        <v>0.55865921787709993</v>
      </c>
    </row>
    <row r="155" spans="1:5" ht="15.75" x14ac:dyDescent="0.25">
      <c r="A155" s="19">
        <v>16254</v>
      </c>
      <c r="B155" s="25">
        <v>59.04834600745118</v>
      </c>
      <c r="C155" s="25">
        <v>24.242424242424288</v>
      </c>
      <c r="D155" s="28">
        <v>65.467845169155737</v>
      </c>
      <c r="E155" s="28">
        <v>0.56179775280900124</v>
      </c>
    </row>
    <row r="156" spans="1:5" ht="15.75" x14ac:dyDescent="0.25">
      <c r="A156" s="19">
        <v>16285</v>
      </c>
      <c r="B156" s="25">
        <v>58.888323389544809</v>
      </c>
      <c r="C156" s="25">
        <v>22.748498999332934</v>
      </c>
      <c r="D156" s="28">
        <v>65.467845169155737</v>
      </c>
      <c r="E156" s="28">
        <v>0.56179775280900124</v>
      </c>
    </row>
    <row r="157" spans="1:5" ht="15.75" x14ac:dyDescent="0.25">
      <c r="A157" s="19">
        <v>16316</v>
      </c>
      <c r="B157" s="25">
        <v>59.5284138611703</v>
      </c>
      <c r="C157" s="25">
        <v>23.015873015873069</v>
      </c>
      <c r="D157" s="28">
        <v>65.467845169155737</v>
      </c>
      <c r="E157" s="28">
        <v>0.56179775280900124</v>
      </c>
    </row>
    <row r="158" spans="1:5" ht="15.75" x14ac:dyDescent="0.25">
      <c r="A158" s="19">
        <v>16346</v>
      </c>
      <c r="B158" s="25">
        <v>60.072490762051956</v>
      </c>
      <c r="C158" s="25">
        <v>23.731048121292055</v>
      </c>
      <c r="D158" s="28">
        <v>65.467845169155737</v>
      </c>
      <c r="E158" s="28">
        <v>0.56179775280900124</v>
      </c>
    </row>
    <row r="159" spans="1:5" ht="15.75" x14ac:dyDescent="0.25">
      <c r="A159" s="19">
        <v>16377</v>
      </c>
      <c r="B159" s="25">
        <v>60.360531474283434</v>
      </c>
      <c r="C159" s="25">
        <v>21.598968407479056</v>
      </c>
      <c r="D159" s="28">
        <v>65.833587320938733</v>
      </c>
      <c r="E159" s="28">
        <v>1.6949152542373058</v>
      </c>
    </row>
    <row r="160" spans="1:5" ht="15.75" x14ac:dyDescent="0.25">
      <c r="A160" s="19">
        <v>16407</v>
      </c>
      <c r="B160" s="25">
        <v>60.104495285633242</v>
      </c>
      <c r="C160" s="25">
        <v>19.92337164750959</v>
      </c>
      <c r="D160" s="28">
        <v>65.833587320938733</v>
      </c>
      <c r="E160" s="28">
        <v>1.1235955056179803</v>
      </c>
    </row>
    <row r="161" spans="1:5" ht="15.75" x14ac:dyDescent="0.25">
      <c r="A161" s="19">
        <v>16438</v>
      </c>
      <c r="B161" s="25">
        <v>60.072490762051956</v>
      </c>
      <c r="C161" s="25">
        <v>18.64728192161822</v>
      </c>
      <c r="D161" s="28">
        <v>66.199329472721729</v>
      </c>
      <c r="E161" s="28">
        <v>1.6853932584269815</v>
      </c>
    </row>
    <row r="162" spans="1:5" ht="15.75" x14ac:dyDescent="0.25">
      <c r="A162" s="19">
        <v>16469</v>
      </c>
      <c r="B162" s="25">
        <v>60.168504332795784</v>
      </c>
      <c r="C162" s="25">
        <v>15.196078431372563</v>
      </c>
      <c r="D162" s="28">
        <v>66.199329472721729</v>
      </c>
      <c r="E162" s="28">
        <v>1.6853932584269815</v>
      </c>
    </row>
    <row r="163" spans="1:5" ht="15.75" x14ac:dyDescent="0.25">
      <c r="A163" s="19">
        <v>16497</v>
      </c>
      <c r="B163" s="25">
        <v>61.000621945908911</v>
      </c>
      <c r="C163" s="25">
        <v>13.11572700296737</v>
      </c>
      <c r="D163" s="28">
        <v>66.199329472721729</v>
      </c>
      <c r="E163" s="28">
        <v>1.1173184357541999</v>
      </c>
    </row>
    <row r="164" spans="1:5" ht="15.75" x14ac:dyDescent="0.25">
      <c r="A164" s="19">
        <v>16528</v>
      </c>
      <c r="B164" s="25">
        <v>62.600848124972629</v>
      </c>
      <c r="C164" s="25">
        <v>11.51653363740024</v>
      </c>
      <c r="D164" s="28">
        <v>66.565071624504711</v>
      </c>
      <c r="E164" s="28">
        <v>1.6759776536312776</v>
      </c>
    </row>
    <row r="165" spans="1:5" ht="15.75" x14ac:dyDescent="0.25">
      <c r="A165" s="19">
        <v>16558</v>
      </c>
      <c r="B165" s="25">
        <v>63.560983832410855</v>
      </c>
      <c r="C165" s="25">
        <v>11.635750421585156</v>
      </c>
      <c r="D165" s="28">
        <v>66.930813776287707</v>
      </c>
      <c r="E165" s="28">
        <v>2.2346368715083775</v>
      </c>
    </row>
    <row r="166" spans="1:5" ht="15.75" x14ac:dyDescent="0.25">
      <c r="A166" s="19">
        <v>16589</v>
      </c>
      <c r="B166" s="25">
        <v>63.88102906822359</v>
      </c>
      <c r="C166" s="25">
        <v>10.765815760266339</v>
      </c>
      <c r="D166" s="28">
        <v>66.930813776287707</v>
      </c>
      <c r="E166" s="28">
        <v>1.6666666666666607</v>
      </c>
    </row>
    <row r="167" spans="1:5" ht="15.75" x14ac:dyDescent="0.25">
      <c r="A167" s="19">
        <v>16619</v>
      </c>
      <c r="B167" s="25">
        <v>64.393101445523982</v>
      </c>
      <c r="C167" s="25">
        <v>9.0514905149051259</v>
      </c>
      <c r="D167" s="28">
        <v>66.930813776287707</v>
      </c>
      <c r="E167" s="28">
        <v>2.2346368715083775</v>
      </c>
    </row>
    <row r="168" spans="1:5" ht="15.75" x14ac:dyDescent="0.25">
      <c r="A168" s="19">
        <v>16650</v>
      </c>
      <c r="B168" s="25">
        <v>64.969182869986923</v>
      </c>
      <c r="C168" s="25">
        <v>10.326086956521729</v>
      </c>
      <c r="D168" s="28">
        <v>66.565071624504711</v>
      </c>
      <c r="E168" s="28">
        <v>1.6759776536312776</v>
      </c>
    </row>
    <row r="169" spans="1:5" ht="15.75" x14ac:dyDescent="0.25">
      <c r="A169" s="19">
        <v>16681</v>
      </c>
      <c r="B169" s="25">
        <v>64.873169299243088</v>
      </c>
      <c r="C169" s="25">
        <v>8.9784946236558749</v>
      </c>
      <c r="D169" s="28">
        <v>66.199329472721729</v>
      </c>
      <c r="E169" s="28">
        <v>1.1173184357541999</v>
      </c>
    </row>
    <row r="170" spans="1:5" ht="15.75" x14ac:dyDescent="0.25">
      <c r="A170" s="19">
        <v>16711</v>
      </c>
      <c r="B170" s="25">
        <v>64.873169299243088</v>
      </c>
      <c r="C170" s="25">
        <v>7.9914757591901697</v>
      </c>
      <c r="D170" s="28">
        <v>66.565071624504711</v>
      </c>
      <c r="E170" s="28">
        <v>1.6759776536312776</v>
      </c>
    </row>
    <row r="171" spans="1:5" ht="15.75" x14ac:dyDescent="0.25">
      <c r="A171" s="19">
        <v>16742</v>
      </c>
      <c r="B171" s="25">
        <v>66.057336671750249</v>
      </c>
      <c r="C171" s="25">
        <v>9.4379639448568078</v>
      </c>
      <c r="D171" s="28">
        <v>67.296555928070703</v>
      </c>
      <c r="E171" s="28">
        <v>2.2222222222222143</v>
      </c>
    </row>
    <row r="172" spans="1:5" ht="15.75" x14ac:dyDescent="0.25">
      <c r="A172" s="19">
        <v>16772</v>
      </c>
      <c r="B172" s="25">
        <v>66.601413572631913</v>
      </c>
      <c r="C172" s="25">
        <v>10.809371671991453</v>
      </c>
      <c r="D172" s="28">
        <v>67.296555928070703</v>
      </c>
      <c r="E172" s="28">
        <v>2.2222222222222143</v>
      </c>
    </row>
    <row r="173" spans="1:5" ht="15.75" x14ac:dyDescent="0.25">
      <c r="A173" s="19">
        <v>16803</v>
      </c>
      <c r="B173" s="25">
        <v>66.953463332025933</v>
      </c>
      <c r="C173" s="25">
        <v>11.454448588172594</v>
      </c>
      <c r="D173" s="28">
        <v>67.296555928070703</v>
      </c>
      <c r="E173" s="28">
        <v>1.6574585635358963</v>
      </c>
    </row>
    <row r="174" spans="1:5" ht="15.75" x14ac:dyDescent="0.25">
      <c r="A174" s="19">
        <v>16834</v>
      </c>
      <c r="B174" s="25">
        <v>67.945603563045438</v>
      </c>
      <c r="C174" s="25">
        <v>12.925531914893584</v>
      </c>
      <c r="D174" s="28">
        <v>67.662298079853699</v>
      </c>
      <c r="E174" s="28">
        <v>2.2099447513812098</v>
      </c>
    </row>
    <row r="175" spans="1:5" ht="15.75" x14ac:dyDescent="0.25">
      <c r="A175" s="19">
        <v>16862</v>
      </c>
      <c r="B175" s="25">
        <v>69.64184331285297</v>
      </c>
      <c r="C175" s="25">
        <v>14.165792235047192</v>
      </c>
      <c r="D175" s="28">
        <v>68.759524535202672</v>
      </c>
      <c r="E175" s="28">
        <v>3.8674033149171061</v>
      </c>
    </row>
    <row r="176" spans="1:5" ht="15.75" x14ac:dyDescent="0.25">
      <c r="A176" s="19">
        <v>16893</v>
      </c>
      <c r="B176" s="25">
        <v>70.537969973128654</v>
      </c>
      <c r="C176" s="25">
        <v>12.678936605316959</v>
      </c>
      <c r="D176" s="28">
        <v>69.491008838768664</v>
      </c>
      <c r="E176" s="28">
        <v>4.3956043956044022</v>
      </c>
    </row>
    <row r="177" spans="1:5" ht="15.75" x14ac:dyDescent="0.25">
      <c r="A177" s="19">
        <v>16923</v>
      </c>
      <c r="B177" s="25">
        <v>71.850155439960901</v>
      </c>
      <c r="C177" s="25">
        <v>13.041289023162129</v>
      </c>
      <c r="D177" s="28">
        <v>69.85675099055166</v>
      </c>
      <c r="E177" s="28">
        <v>4.3715846994535568</v>
      </c>
    </row>
    <row r="178" spans="1:5" ht="15.75" x14ac:dyDescent="0.25">
      <c r="A178" s="19">
        <v>16954</v>
      </c>
      <c r="B178" s="25">
        <v>72.842295670980405</v>
      </c>
      <c r="C178" s="25">
        <v>14.028056112224441</v>
      </c>
      <c r="D178" s="28">
        <v>70.953977445900634</v>
      </c>
      <c r="E178" s="28">
        <v>6.0109289617486406</v>
      </c>
    </row>
    <row r="179" spans="1:5" ht="15.75" x14ac:dyDescent="0.25">
      <c r="A179" s="19">
        <v>16984</v>
      </c>
      <c r="B179" s="25">
        <v>73.002318288886769</v>
      </c>
      <c r="C179" s="25">
        <v>13.369781312127227</v>
      </c>
      <c r="D179" s="28">
        <v>78.634562633343492</v>
      </c>
      <c r="E179" s="28">
        <v>17.486338797814227</v>
      </c>
    </row>
    <row r="180" spans="1:5" ht="15.75" x14ac:dyDescent="0.25">
      <c r="A180" s="19">
        <v>17015</v>
      </c>
      <c r="B180" s="25">
        <v>73.898444949162453</v>
      </c>
      <c r="C180" s="25">
        <v>13.743842364532011</v>
      </c>
      <c r="D180" s="28">
        <v>81.194757695824435</v>
      </c>
      <c r="E180" s="28">
        <v>21.978021978021989</v>
      </c>
    </row>
    <row r="181" spans="1:5" ht="15.75" x14ac:dyDescent="0.25">
      <c r="A181" s="19">
        <v>17046</v>
      </c>
      <c r="B181" s="25">
        <v>76.618829453570768</v>
      </c>
      <c r="C181" s="25">
        <v>18.105574740996545</v>
      </c>
      <c r="D181" s="28">
        <v>78.268820481560482</v>
      </c>
      <c r="E181" s="28">
        <v>18.232044198895014</v>
      </c>
    </row>
    <row r="182" spans="1:5" ht="15.75" x14ac:dyDescent="0.25">
      <c r="A182" s="19">
        <v>17076</v>
      </c>
      <c r="B182" s="25">
        <v>77.802996826077916</v>
      </c>
      <c r="C182" s="25">
        <v>19.930932412432156</v>
      </c>
      <c r="D182" s="28">
        <v>84.486437061871385</v>
      </c>
      <c r="E182" s="28">
        <v>26.923076923076962</v>
      </c>
    </row>
    <row r="183" spans="1:5" ht="15.75" x14ac:dyDescent="0.25">
      <c r="A183" s="19">
        <v>17107</v>
      </c>
      <c r="B183" s="25">
        <v>78.699123486353599</v>
      </c>
      <c r="C183" s="25">
        <v>19.137596899224786</v>
      </c>
      <c r="D183" s="28">
        <v>88.143858579701302</v>
      </c>
      <c r="E183" s="28">
        <v>30.978260869565212</v>
      </c>
    </row>
    <row r="184" spans="1:5" ht="15.75" x14ac:dyDescent="0.25">
      <c r="A184" s="19">
        <v>17137</v>
      </c>
      <c r="B184" s="25">
        <v>78.475091821284678</v>
      </c>
      <c r="C184" s="25">
        <v>17.827967323402195</v>
      </c>
      <c r="D184" s="28">
        <v>88.875342883267294</v>
      </c>
      <c r="E184" s="28">
        <v>32.065217391304365</v>
      </c>
    </row>
    <row r="185" spans="1:5" ht="15.75" x14ac:dyDescent="0.25">
      <c r="A185" s="19">
        <v>17168</v>
      </c>
      <c r="B185" s="25">
        <v>79.78727728811694</v>
      </c>
      <c r="C185" s="25">
        <v>19.168260038240902</v>
      </c>
      <c r="D185" s="28">
        <v>89.606827186833272</v>
      </c>
      <c r="E185" s="28">
        <v>33.152173913043484</v>
      </c>
    </row>
    <row r="186" spans="1:5" ht="15.75" x14ac:dyDescent="0.25">
      <c r="A186" s="19">
        <v>17199</v>
      </c>
      <c r="B186" s="25">
        <v>79.019168722166356</v>
      </c>
      <c r="C186" s="25">
        <v>16.297691945360327</v>
      </c>
      <c r="D186" s="28">
        <v>90.338311490399263</v>
      </c>
      <c r="E186" s="28">
        <v>33.513513513513502</v>
      </c>
    </row>
    <row r="187" spans="1:5" ht="15.75" x14ac:dyDescent="0.25">
      <c r="A187" s="19">
        <v>17227</v>
      </c>
      <c r="B187" s="25">
        <v>77.80299682607793</v>
      </c>
      <c r="C187" s="25">
        <v>11.71875</v>
      </c>
      <c r="D187" s="28">
        <v>92.532764401097225</v>
      </c>
      <c r="E187" s="28">
        <v>34.574468085106403</v>
      </c>
    </row>
    <row r="188" spans="1:5" ht="15.75" x14ac:dyDescent="0.25">
      <c r="A188" s="19">
        <v>17258</v>
      </c>
      <c r="B188" s="25">
        <v>78.091037538309394</v>
      </c>
      <c r="C188" s="25">
        <v>10.707803992740473</v>
      </c>
      <c r="D188" s="28">
        <v>91.801280097531233</v>
      </c>
      <c r="E188" s="28">
        <v>32.105263157894726</v>
      </c>
    </row>
    <row r="189" spans="1:5" ht="15.75" x14ac:dyDescent="0.25">
      <c r="A189" s="19">
        <v>17288</v>
      </c>
      <c r="B189" s="25">
        <v>78.027028491146851</v>
      </c>
      <c r="C189" s="25">
        <v>8.5968819599109061</v>
      </c>
      <c r="D189" s="28">
        <v>91.435537945748251</v>
      </c>
      <c r="E189" s="28">
        <v>30.890052356020959</v>
      </c>
    </row>
    <row r="190" spans="1:5" ht="15.75" x14ac:dyDescent="0.25">
      <c r="A190" s="19">
        <v>17319</v>
      </c>
      <c r="B190" s="25">
        <v>76.906870165802246</v>
      </c>
      <c r="C190" s="25">
        <v>5.5799648506151156</v>
      </c>
      <c r="D190" s="28">
        <v>91.435537945748251</v>
      </c>
      <c r="E190" s="28">
        <v>28.865979381443307</v>
      </c>
    </row>
    <row r="191" spans="1:5" ht="15.75" x14ac:dyDescent="0.25">
      <c r="A191" s="19">
        <v>17349</v>
      </c>
      <c r="B191" s="25">
        <v>75.4666666046449</v>
      </c>
      <c r="C191" s="25">
        <v>3.3757124068391153</v>
      </c>
      <c r="D191" s="28">
        <v>92.532764401097225</v>
      </c>
      <c r="E191" s="28">
        <v>17.674418604651155</v>
      </c>
    </row>
    <row r="192" spans="1:5" ht="15.75" x14ac:dyDescent="0.25">
      <c r="A192" s="19">
        <v>17380</v>
      </c>
      <c r="B192" s="25">
        <v>75.594684698969985</v>
      </c>
      <c r="C192" s="25">
        <v>2.2953659592897191</v>
      </c>
      <c r="D192" s="28">
        <v>93.629990856446199</v>
      </c>
      <c r="E192" s="28">
        <v>15.315315315315313</v>
      </c>
    </row>
    <row r="193" spans="1:5" ht="15.75" x14ac:dyDescent="0.25">
      <c r="A193" s="19">
        <v>17411</v>
      </c>
      <c r="B193" s="25">
        <v>76.71484302431459</v>
      </c>
      <c r="C193" s="25">
        <v>0.12531328320801727</v>
      </c>
      <c r="D193" s="28">
        <v>95.458701615361178</v>
      </c>
      <c r="E193" s="28">
        <v>21.962616822429947</v>
      </c>
    </row>
    <row r="194" spans="1:5" ht="15.75" x14ac:dyDescent="0.25">
      <c r="A194" s="19">
        <v>17441</v>
      </c>
      <c r="B194" s="25">
        <v>77.258919925196267</v>
      </c>
      <c r="C194" s="25">
        <v>-0.69930069930067562</v>
      </c>
      <c r="D194" s="28">
        <v>96.555928070710138</v>
      </c>
      <c r="E194" s="28">
        <v>14.285714285714256</v>
      </c>
    </row>
    <row r="195" spans="1:5" ht="15.75" x14ac:dyDescent="0.25">
      <c r="A195" s="19">
        <v>17472</v>
      </c>
      <c r="B195" s="25">
        <v>78.091037538309408</v>
      </c>
      <c r="C195" s="25">
        <v>-0.77267181781208727</v>
      </c>
      <c r="D195" s="28">
        <v>97.653154526059112</v>
      </c>
      <c r="E195" s="28">
        <v>10.788381742738572</v>
      </c>
    </row>
    <row r="196" spans="1:5" ht="15.75" x14ac:dyDescent="0.25">
      <c r="A196" s="19">
        <v>17502</v>
      </c>
      <c r="B196" s="25">
        <v>77.642974208171566</v>
      </c>
      <c r="C196" s="25">
        <v>-1.0603588907014405</v>
      </c>
      <c r="D196" s="28">
        <v>99.481865284974077</v>
      </c>
      <c r="E196" s="28">
        <v>11.934156378600802</v>
      </c>
    </row>
    <row r="197" spans="1:5" ht="15.75" x14ac:dyDescent="0.25">
      <c r="A197" s="19">
        <v>17533</v>
      </c>
      <c r="B197" s="25">
        <v>77.770992302496666</v>
      </c>
      <c r="C197" s="25">
        <v>-2.5270758122743597</v>
      </c>
      <c r="D197" s="28">
        <v>101.31057604388904</v>
      </c>
      <c r="E197" s="28">
        <v>13.061224489795919</v>
      </c>
    </row>
    <row r="198" spans="1:5" ht="15.75" x14ac:dyDescent="0.25">
      <c r="A198" s="19">
        <v>17564</v>
      </c>
      <c r="B198" s="25">
        <v>79.883290858860775</v>
      </c>
      <c r="C198" s="25">
        <v>1.0935601458080368</v>
      </c>
      <c r="D198" s="28">
        <v>99.481865284974077</v>
      </c>
      <c r="E198" s="28">
        <v>10.121457489878537</v>
      </c>
    </row>
    <row r="199" spans="1:5" ht="15.75" x14ac:dyDescent="0.25">
      <c r="A199" s="19">
        <v>17593</v>
      </c>
      <c r="B199" s="25">
        <v>79.915295382442039</v>
      </c>
      <c r="C199" s="25">
        <v>2.7149321266968451</v>
      </c>
      <c r="D199" s="28">
        <v>99.481865284974077</v>
      </c>
      <c r="E199" s="28">
        <v>7.50988142292488</v>
      </c>
    </row>
    <row r="200" spans="1:5" ht="15.75" x14ac:dyDescent="0.25">
      <c r="A200" s="19">
        <v>17624</v>
      </c>
      <c r="B200" s="25">
        <v>79.819281811698232</v>
      </c>
      <c r="C200" s="25">
        <v>2.2131147540983998</v>
      </c>
      <c r="D200" s="28">
        <v>100.21334958854007</v>
      </c>
      <c r="E200" s="28">
        <v>9.1633466135458086</v>
      </c>
    </row>
    <row r="201" spans="1:5" ht="15.75" x14ac:dyDescent="0.25">
      <c r="A201" s="19">
        <v>17654</v>
      </c>
      <c r="B201" s="25">
        <v>82.795702504756747</v>
      </c>
      <c r="C201" s="25">
        <v>6.1115668580804083</v>
      </c>
      <c r="D201" s="28">
        <v>100.57909174032307</v>
      </c>
      <c r="E201" s="28">
        <v>9.9999999999999858</v>
      </c>
    </row>
    <row r="202" spans="1:5" ht="15.75" x14ac:dyDescent="0.25">
      <c r="A202" s="19">
        <v>17685</v>
      </c>
      <c r="B202" s="25">
        <v>82.827707028338025</v>
      </c>
      <c r="C202" s="25">
        <v>7.6987099459009833</v>
      </c>
      <c r="D202" s="28">
        <v>101.31057604388904</v>
      </c>
      <c r="E202" s="28">
        <v>10.799999999999986</v>
      </c>
    </row>
    <row r="203" spans="1:5" ht="15.75" x14ac:dyDescent="0.25">
      <c r="A203" s="19">
        <v>17715</v>
      </c>
      <c r="B203" s="25">
        <v>83.33977940563841</v>
      </c>
      <c r="C203" s="25">
        <v>10.432569974554728</v>
      </c>
      <c r="D203" s="28">
        <v>102.40780249923802</v>
      </c>
      <c r="E203" s="28">
        <v>10.671936758893263</v>
      </c>
    </row>
    <row r="204" spans="1:5" ht="15.75" x14ac:dyDescent="0.25">
      <c r="A204" s="19">
        <v>17746</v>
      </c>
      <c r="B204" s="25">
        <v>85.868136768559097</v>
      </c>
      <c r="C204" s="25">
        <v>13.590177815410742</v>
      </c>
      <c r="D204" s="28">
        <v>103.13928680280402</v>
      </c>
      <c r="E204" s="28">
        <v>10.15625</v>
      </c>
    </row>
    <row r="205" spans="1:5" ht="15.75" x14ac:dyDescent="0.25">
      <c r="A205" s="19">
        <v>17777</v>
      </c>
      <c r="B205" s="25">
        <v>86.508227240184596</v>
      </c>
      <c r="C205" s="25">
        <v>12.765957446808596</v>
      </c>
      <c r="D205" s="28">
        <v>102.77354465102103</v>
      </c>
      <c r="E205" s="28">
        <v>7.6628352490421436</v>
      </c>
    </row>
    <row r="206" spans="1:5" ht="15.75" x14ac:dyDescent="0.25">
      <c r="A206" s="19">
        <v>17807</v>
      </c>
      <c r="B206" s="25">
        <v>87.308340329716458</v>
      </c>
      <c r="C206" s="25">
        <v>13.007456503728321</v>
      </c>
      <c r="D206" s="28">
        <v>101.67631819567204</v>
      </c>
      <c r="E206" s="28">
        <v>5.3030303030302983</v>
      </c>
    </row>
    <row r="207" spans="1:5" ht="15.75" x14ac:dyDescent="0.25">
      <c r="A207" s="19">
        <v>17838</v>
      </c>
      <c r="B207" s="25">
        <v>86.604240810928417</v>
      </c>
      <c r="C207" s="25">
        <v>10.901639344262337</v>
      </c>
      <c r="D207" s="28">
        <v>101.67631819567204</v>
      </c>
      <c r="E207" s="28">
        <v>4.1198501872659277</v>
      </c>
    </row>
    <row r="208" spans="1:5" ht="15.75" x14ac:dyDescent="0.25">
      <c r="A208" s="19">
        <v>17868</v>
      </c>
      <c r="B208" s="25">
        <v>85.900141292140361</v>
      </c>
      <c r="C208" s="25">
        <v>10.634789777411392</v>
      </c>
      <c r="D208" s="28">
        <v>100.94483389210606</v>
      </c>
      <c r="E208" s="28">
        <v>1.4705882352941346</v>
      </c>
    </row>
    <row r="209" spans="1:5" ht="15.75" x14ac:dyDescent="0.25">
      <c r="A209" s="19">
        <v>17899</v>
      </c>
      <c r="B209" s="25">
        <v>86.284195575115675</v>
      </c>
      <c r="C209" s="25">
        <v>10.946502057613205</v>
      </c>
      <c r="D209" s="28">
        <v>99.847607436757073</v>
      </c>
      <c r="E209" s="28">
        <v>-1.4440433212996373</v>
      </c>
    </row>
    <row r="210" spans="1:5" ht="15.75" x14ac:dyDescent="0.25">
      <c r="A210" s="19">
        <v>17930</v>
      </c>
      <c r="B210" s="25">
        <v>86.604240810928417</v>
      </c>
      <c r="C210" s="25">
        <v>8.413461538461565</v>
      </c>
      <c r="D210" s="28">
        <v>98.018896677842122</v>
      </c>
      <c r="E210" s="28">
        <v>-1.4705882352941013</v>
      </c>
    </row>
    <row r="211" spans="1:5" ht="15.75" x14ac:dyDescent="0.25">
      <c r="A211" s="19">
        <v>17958</v>
      </c>
      <c r="B211" s="25">
        <v>88.012439848504471</v>
      </c>
      <c r="C211" s="25">
        <v>10.132158590308403</v>
      </c>
      <c r="D211" s="28">
        <v>98.018896677842122</v>
      </c>
      <c r="E211" s="28">
        <v>-1.4705882352941013</v>
      </c>
    </row>
    <row r="212" spans="1:5" ht="15.75" x14ac:dyDescent="0.25">
      <c r="A212" s="19">
        <v>17989</v>
      </c>
      <c r="B212" s="25">
        <v>89.676675074730724</v>
      </c>
      <c r="C212" s="25">
        <v>12.349639133921396</v>
      </c>
      <c r="D212" s="28">
        <v>96.921670222493134</v>
      </c>
      <c r="E212" s="28">
        <v>-3.2846715328467169</v>
      </c>
    </row>
    <row r="213" spans="1:5" ht="15.75" x14ac:dyDescent="0.25">
      <c r="A213" s="19">
        <v>18019</v>
      </c>
      <c r="B213" s="25">
        <v>90.796833400075329</v>
      </c>
      <c r="C213" s="25">
        <v>9.6637031310398136</v>
      </c>
      <c r="D213" s="28">
        <v>96.190185918927156</v>
      </c>
      <c r="E213" s="28">
        <v>-4.363636363636358</v>
      </c>
    </row>
    <row r="214" spans="1:5" ht="15.75" x14ac:dyDescent="0.25">
      <c r="A214" s="19">
        <v>18050</v>
      </c>
      <c r="B214" s="25">
        <v>91.180887683050614</v>
      </c>
      <c r="C214" s="25">
        <v>10.085007727975249</v>
      </c>
      <c r="D214" s="28">
        <v>95.092959463578168</v>
      </c>
      <c r="E214" s="28">
        <v>-6.1371841155234641</v>
      </c>
    </row>
    <row r="215" spans="1:5" ht="15.75" x14ac:dyDescent="0.25">
      <c r="A215" s="19">
        <v>18080</v>
      </c>
      <c r="B215" s="25">
        <v>92.589086720626696</v>
      </c>
      <c r="C215" s="25">
        <v>11.098310291858681</v>
      </c>
      <c r="D215" s="28">
        <v>95.092959463578168</v>
      </c>
      <c r="E215" s="28">
        <v>-7.1428571428571281</v>
      </c>
    </row>
    <row r="216" spans="1:5" ht="15.75" x14ac:dyDescent="0.25">
      <c r="A216" s="19">
        <v>18111</v>
      </c>
      <c r="B216" s="25">
        <v>92.109018866907576</v>
      </c>
      <c r="C216" s="25">
        <v>7.2679836004472254</v>
      </c>
      <c r="D216" s="28">
        <v>95.092959463578168</v>
      </c>
      <c r="E216" s="28">
        <v>-7.8014184397163238</v>
      </c>
    </row>
    <row r="217" spans="1:5" ht="15.75" x14ac:dyDescent="0.25">
      <c r="A217" s="19">
        <v>18142</v>
      </c>
      <c r="B217" s="25">
        <v>93.9652812346215</v>
      </c>
      <c r="C217" s="25">
        <v>8.6200517943026078</v>
      </c>
      <c r="D217" s="28">
        <v>95.458701615361178</v>
      </c>
      <c r="E217" s="28">
        <v>-7.1174377224199166</v>
      </c>
    </row>
    <row r="218" spans="1:5" ht="15.75" x14ac:dyDescent="0.25">
      <c r="A218" s="19">
        <v>18172</v>
      </c>
      <c r="B218" s="25">
        <v>94.637376229828234</v>
      </c>
      <c r="C218" s="25">
        <v>8.3944281524926048</v>
      </c>
      <c r="D218" s="28">
        <v>95.092959463578168</v>
      </c>
      <c r="E218" s="28">
        <v>-6.4748201438848856</v>
      </c>
    </row>
    <row r="219" spans="1:5" ht="15.75" x14ac:dyDescent="0.25">
      <c r="A219" s="19">
        <v>18203</v>
      </c>
      <c r="B219" s="25">
        <v>94.189312899690393</v>
      </c>
      <c r="C219" s="25">
        <v>8.7583148558757706</v>
      </c>
      <c r="D219" s="28">
        <v>95.092959463578168</v>
      </c>
      <c r="E219" s="28">
        <v>-6.4748201438848856</v>
      </c>
    </row>
    <row r="220" spans="1:5" ht="15.75" x14ac:dyDescent="0.25">
      <c r="A220" s="19">
        <v>18233</v>
      </c>
      <c r="B220" s="25">
        <v>93.901272187458915</v>
      </c>
      <c r="C220" s="25">
        <v>9.31445603576746</v>
      </c>
      <c r="D220" s="28">
        <v>94.727217311795172</v>
      </c>
      <c r="E220" s="28">
        <v>-6.1594202898550776</v>
      </c>
    </row>
    <row r="221" spans="1:5" ht="15.75" x14ac:dyDescent="0.25">
      <c r="A221" s="19">
        <v>18264</v>
      </c>
      <c r="B221" s="25">
        <v>92.109018866907562</v>
      </c>
      <c r="C221" s="25">
        <v>6.750741839762564</v>
      </c>
      <c r="D221" s="28">
        <v>94.727217311795172</v>
      </c>
      <c r="E221" s="28">
        <v>-5.1282051282051322</v>
      </c>
    </row>
    <row r="222" spans="1:5" ht="15.75" x14ac:dyDescent="0.25">
      <c r="A222" s="19">
        <v>18295</v>
      </c>
      <c r="B222" s="25">
        <v>93.133163621508331</v>
      </c>
      <c r="C222" s="25">
        <v>7.5388026607538183</v>
      </c>
      <c r="D222" s="28">
        <v>95.458701615361178</v>
      </c>
      <c r="E222" s="28">
        <v>-2.6119402985074536</v>
      </c>
    </row>
    <row r="223" spans="1:5" ht="15.75" x14ac:dyDescent="0.25">
      <c r="A223" s="19">
        <v>18323</v>
      </c>
      <c r="B223" s="25">
        <v>97.261747163492714</v>
      </c>
      <c r="C223" s="25">
        <v>10.509090909090869</v>
      </c>
      <c r="D223" s="28">
        <v>95.458701615361178</v>
      </c>
      <c r="E223" s="28">
        <v>-2.6119402985074536</v>
      </c>
    </row>
    <row r="224" spans="1:5" ht="15.75" x14ac:dyDescent="0.25">
      <c r="A224" s="19">
        <v>18354</v>
      </c>
      <c r="B224" s="25">
        <v>98.285891918093512</v>
      </c>
      <c r="C224" s="25">
        <v>9.6002855103497264</v>
      </c>
      <c r="D224" s="28">
        <v>95.458701615361178</v>
      </c>
      <c r="E224" s="28">
        <v>-1.5094339622641395</v>
      </c>
    </row>
    <row r="225" spans="1:5" ht="15.75" x14ac:dyDescent="0.25">
      <c r="A225" s="19">
        <v>18384</v>
      </c>
      <c r="B225" s="25">
        <v>98.157873823768412</v>
      </c>
      <c r="C225" s="25">
        <v>8.1071554458935324</v>
      </c>
      <c r="D225" s="28">
        <v>96.555928070710138</v>
      </c>
      <c r="E225" s="28">
        <v>0.38022813688212143</v>
      </c>
    </row>
    <row r="226" spans="1:5" ht="15.75" x14ac:dyDescent="0.25">
      <c r="A226" s="19">
        <v>18415</v>
      </c>
      <c r="B226" s="25">
        <v>98.090955274462104</v>
      </c>
      <c r="C226" s="25">
        <v>7.5784166693257493</v>
      </c>
      <c r="D226" s="28">
        <v>97.287412374276144</v>
      </c>
      <c r="E226" s="28">
        <v>2.3076923076923217</v>
      </c>
    </row>
    <row r="227" spans="1:5" ht="15.75" x14ac:dyDescent="0.25">
      <c r="A227" s="19">
        <v>18445</v>
      </c>
      <c r="B227" s="25">
        <v>98.767666858155835</v>
      </c>
      <c r="C227" s="25">
        <v>6.6731192156285646</v>
      </c>
      <c r="D227" s="28">
        <v>99.847607436757073</v>
      </c>
      <c r="E227" s="28">
        <v>5.0000000000000044</v>
      </c>
    </row>
    <row r="228" spans="1:5" ht="15.75" x14ac:dyDescent="0.25">
      <c r="A228" s="19">
        <v>18476</v>
      </c>
      <c r="B228" s="25">
        <v>100.4755579979543</v>
      </c>
      <c r="C228" s="25">
        <v>9.0833006734507791</v>
      </c>
      <c r="D228" s="28">
        <v>102.04206034745502</v>
      </c>
      <c r="E228" s="28">
        <v>7.3076923076923039</v>
      </c>
    </row>
    <row r="229" spans="1:5" ht="15.75" x14ac:dyDescent="0.25">
      <c r="A229" s="19">
        <v>18507</v>
      </c>
      <c r="B229" s="25">
        <v>103.50464794401192</v>
      </c>
      <c r="C229" s="25">
        <v>10.152012087923845</v>
      </c>
      <c r="D229" s="28">
        <v>103.87077110637</v>
      </c>
      <c r="E229" s="28">
        <v>8.812260536398453</v>
      </c>
    </row>
    <row r="230" spans="1:5" ht="15.75" x14ac:dyDescent="0.25">
      <c r="A230" s="19">
        <v>18537</v>
      </c>
      <c r="B230" s="25">
        <v>105.1803147226821</v>
      </c>
      <c r="C230" s="25">
        <v>11.140353751196773</v>
      </c>
      <c r="D230" s="28">
        <v>104.60225540993599</v>
      </c>
      <c r="E230" s="28">
        <v>10.000000000000009</v>
      </c>
    </row>
    <row r="231" spans="1:5" ht="15.75" x14ac:dyDescent="0.25">
      <c r="A231" s="19">
        <v>18568</v>
      </c>
      <c r="B231" s="25">
        <v>106.95265458473709</v>
      </c>
      <c r="C231" s="25">
        <v>13.550732341193928</v>
      </c>
      <c r="D231" s="28">
        <v>106.06522401706795</v>
      </c>
      <c r="E231" s="28">
        <v>11.538461538461519</v>
      </c>
    </row>
    <row r="232" spans="1:5" ht="15.75" x14ac:dyDescent="0.25">
      <c r="A232" s="19">
        <v>18598</v>
      </c>
      <c r="B232" s="25">
        <v>108.08050722422665</v>
      </c>
      <c r="C232" s="25">
        <v>15.100152219941343</v>
      </c>
      <c r="D232" s="28">
        <v>108.62541907954891</v>
      </c>
      <c r="E232" s="28">
        <v>14.671814671814666</v>
      </c>
    </row>
    <row r="233" spans="1:5" ht="15.75" x14ac:dyDescent="0.25">
      <c r="A233" s="19">
        <v>18629</v>
      </c>
      <c r="B233" s="25">
        <v>110.91625100351466</v>
      </c>
      <c r="C233" s="25">
        <v>20.418448017324465</v>
      </c>
      <c r="D233" s="28">
        <v>111.55135629381286</v>
      </c>
      <c r="E233" s="28">
        <v>17.76061776061777</v>
      </c>
    </row>
    <row r="234" spans="1:5" ht="15.75" x14ac:dyDescent="0.25">
      <c r="A234" s="19">
        <v>18660</v>
      </c>
      <c r="B234" s="25">
        <v>115.5887833671142</v>
      </c>
      <c r="C234" s="25">
        <v>24.111303506090632</v>
      </c>
      <c r="D234" s="28">
        <v>113.01432490094483</v>
      </c>
      <c r="E234" s="28">
        <v>18.390804597701127</v>
      </c>
    </row>
    <row r="235" spans="1:5" ht="15.75" x14ac:dyDescent="0.25">
      <c r="A235" s="19">
        <v>18688</v>
      </c>
      <c r="B235" s="25">
        <v>120.97025167553575</v>
      </c>
      <c r="C235" s="25">
        <v>24.375980489215433</v>
      </c>
      <c r="D235" s="28">
        <v>113.01432490094483</v>
      </c>
      <c r="E235" s="28">
        <v>18.390804597701127</v>
      </c>
    </row>
    <row r="236" spans="1:5" ht="15.75" x14ac:dyDescent="0.25">
      <c r="A236" s="19">
        <v>18719</v>
      </c>
      <c r="B236" s="25">
        <v>123.9993416215934</v>
      </c>
      <c r="C236" s="25">
        <v>26.161892822754428</v>
      </c>
      <c r="D236" s="28">
        <v>112.64858274916183</v>
      </c>
      <c r="E236" s="28">
        <v>18.007662835249015</v>
      </c>
    </row>
    <row r="237" spans="1:5" ht="15.75" x14ac:dyDescent="0.25">
      <c r="A237" s="19">
        <v>18749</v>
      </c>
      <c r="B237" s="25">
        <v>126.86730976200968</v>
      </c>
      <c r="C237" s="25">
        <v>29.248225149809048</v>
      </c>
      <c r="D237" s="28">
        <v>112.28284059737884</v>
      </c>
      <c r="E237" s="28">
        <v>16.287878787878785</v>
      </c>
    </row>
    <row r="238" spans="1:5" ht="15.75" x14ac:dyDescent="0.25">
      <c r="A238" s="19">
        <v>18780</v>
      </c>
      <c r="B238" s="25">
        <v>128.89744451309087</v>
      </c>
      <c r="C238" s="25">
        <v>31.406044678055256</v>
      </c>
      <c r="D238" s="28">
        <v>111.55135629381286</v>
      </c>
      <c r="E238" s="28">
        <v>14.661654135338331</v>
      </c>
    </row>
    <row r="239" spans="1:5" ht="15.75" x14ac:dyDescent="0.25">
      <c r="A239" s="19">
        <v>18810</v>
      </c>
      <c r="B239" s="25">
        <v>127.54402134570343</v>
      </c>
      <c r="C239" s="25">
        <v>29.135399673735797</v>
      </c>
      <c r="D239" s="28">
        <v>110.81987199024688</v>
      </c>
      <c r="E239" s="28">
        <v>10.989010989011017</v>
      </c>
    </row>
    <row r="240" spans="1:5" ht="15.75" x14ac:dyDescent="0.25">
      <c r="A240" s="19">
        <v>18841</v>
      </c>
      <c r="B240" s="25">
        <v>125.12719426108298</v>
      </c>
      <c r="C240" s="25">
        <v>24.534958306606857</v>
      </c>
      <c r="D240" s="28">
        <v>110.08838768668087</v>
      </c>
      <c r="E240" s="28">
        <v>7.8853046594982157</v>
      </c>
    </row>
    <row r="241" spans="1:5" ht="15.75" x14ac:dyDescent="0.25">
      <c r="A241" s="19">
        <v>18872</v>
      </c>
      <c r="B241" s="25">
        <v>126.54506615072697</v>
      </c>
      <c r="C241" s="25">
        <v>22.260273972602796</v>
      </c>
      <c r="D241" s="28">
        <v>110.08838768668087</v>
      </c>
      <c r="E241" s="28">
        <v>5.9859154929577496</v>
      </c>
    </row>
    <row r="242" spans="1:5" ht="15.75" x14ac:dyDescent="0.25">
      <c r="A242" s="19">
        <v>18902</v>
      </c>
      <c r="B242" s="25">
        <v>127.18955337329243</v>
      </c>
      <c r="C242" s="25">
        <v>20.92524509803928</v>
      </c>
      <c r="D242" s="28">
        <v>110.08838768668087</v>
      </c>
      <c r="E242" s="28">
        <v>5.2447552447552281</v>
      </c>
    </row>
    <row r="243" spans="1:5" ht="15.75" x14ac:dyDescent="0.25">
      <c r="A243" s="19">
        <v>18933</v>
      </c>
      <c r="B243" s="25">
        <v>129.76750226355423</v>
      </c>
      <c r="C243" s="25">
        <v>21.331726423621646</v>
      </c>
      <c r="D243" s="28">
        <v>110.08838768668087</v>
      </c>
      <c r="E243" s="28">
        <v>3.7931034482758585</v>
      </c>
    </row>
    <row r="244" spans="1:5" ht="15.75" x14ac:dyDescent="0.25">
      <c r="A244" s="19">
        <v>18963</v>
      </c>
      <c r="B244" s="25">
        <v>129.38080993001495</v>
      </c>
      <c r="C244" s="25">
        <v>19.707811568276725</v>
      </c>
      <c r="D244" s="28">
        <v>110.08838768668087</v>
      </c>
      <c r="E244" s="28">
        <v>1.3468013468013407</v>
      </c>
    </row>
    <row r="245" spans="1:5" ht="15.75" x14ac:dyDescent="0.25">
      <c r="A245" s="19">
        <v>18994</v>
      </c>
      <c r="B245" s="25">
        <v>129.54193173565631</v>
      </c>
      <c r="C245" s="25">
        <v>16.792562463683925</v>
      </c>
      <c r="D245" s="28">
        <v>109.72264553489791</v>
      </c>
      <c r="E245" s="28">
        <v>-1.6393442622950727</v>
      </c>
    </row>
    <row r="246" spans="1:5" ht="15.75" x14ac:dyDescent="0.25">
      <c r="A246" s="19">
        <v>19025</v>
      </c>
      <c r="B246" s="25">
        <v>128.80077142970603</v>
      </c>
      <c r="C246" s="25">
        <v>11.430164482854765</v>
      </c>
      <c r="D246" s="28">
        <v>108.9911612313319</v>
      </c>
      <c r="E246" s="28">
        <v>-3.5598705501618144</v>
      </c>
    </row>
    <row r="247" spans="1:5" ht="15.75" x14ac:dyDescent="0.25">
      <c r="A247" s="19">
        <v>19054</v>
      </c>
      <c r="B247" s="25">
        <v>130.02529715258038</v>
      </c>
      <c r="C247" s="25">
        <v>7.4853489611081514</v>
      </c>
      <c r="D247" s="28">
        <v>108.9911612313319</v>
      </c>
      <c r="E247" s="28">
        <v>-3.5598705501618144</v>
      </c>
    </row>
    <row r="248" spans="1:5" ht="15.75" x14ac:dyDescent="0.25">
      <c r="A248" s="19">
        <v>19085</v>
      </c>
      <c r="B248" s="25">
        <v>131.02425234755682</v>
      </c>
      <c r="C248" s="25">
        <v>5.6652806652806476</v>
      </c>
      <c r="D248" s="28">
        <v>108.25967692776592</v>
      </c>
      <c r="E248" s="28">
        <v>-3.8961038961038863</v>
      </c>
    </row>
    <row r="249" spans="1:5" ht="15.75" x14ac:dyDescent="0.25">
      <c r="A249" s="19">
        <v>19115</v>
      </c>
      <c r="B249" s="25">
        <v>130.66978437514584</v>
      </c>
      <c r="C249" s="25">
        <v>2.9972059944119778</v>
      </c>
      <c r="D249" s="28">
        <v>108.25967692776592</v>
      </c>
      <c r="E249" s="28">
        <v>-3.5830618892508048</v>
      </c>
    </row>
    <row r="250" spans="1:5" ht="15.75" x14ac:dyDescent="0.25">
      <c r="A250" s="19">
        <v>19146</v>
      </c>
      <c r="B250" s="25">
        <v>130.60533565288929</v>
      </c>
      <c r="C250" s="25">
        <v>1.3249999999999762</v>
      </c>
      <c r="D250" s="28">
        <v>107.89393477598293</v>
      </c>
      <c r="E250" s="28">
        <v>-3.2786885245901676</v>
      </c>
    </row>
    <row r="251" spans="1:5" ht="15.75" x14ac:dyDescent="0.25">
      <c r="A251" s="19">
        <v>19176</v>
      </c>
      <c r="B251" s="25">
        <v>128.8329957908343</v>
      </c>
      <c r="C251" s="25">
        <v>1.0106114199090133</v>
      </c>
      <c r="D251" s="28">
        <v>108.25967692776592</v>
      </c>
      <c r="E251" s="28">
        <v>-2.310231023102316</v>
      </c>
    </row>
    <row r="252" spans="1:5" ht="15.75" x14ac:dyDescent="0.25">
      <c r="A252" s="19">
        <v>19207</v>
      </c>
      <c r="B252" s="25">
        <v>128.8329957908343</v>
      </c>
      <c r="C252" s="25">
        <v>2.9616276075199233</v>
      </c>
      <c r="D252" s="28">
        <v>108.9911612313319</v>
      </c>
      <c r="E252" s="28">
        <v>-0.9966777408637828</v>
      </c>
    </row>
    <row r="253" spans="1:5" ht="15.75" x14ac:dyDescent="0.25">
      <c r="A253" s="19">
        <v>19238</v>
      </c>
      <c r="B253" s="25">
        <v>126.73841231749658</v>
      </c>
      <c r="C253" s="25">
        <v>0.15278838808248096</v>
      </c>
      <c r="D253" s="28">
        <v>108.25967692776592</v>
      </c>
      <c r="E253" s="28">
        <v>-1.661129568106301</v>
      </c>
    </row>
    <row r="254" spans="1:5" ht="15.75" x14ac:dyDescent="0.25">
      <c r="A254" s="19">
        <v>19268</v>
      </c>
      <c r="B254" s="25">
        <v>127.8984893181144</v>
      </c>
      <c r="C254" s="25">
        <v>0.55738535596654426</v>
      </c>
      <c r="D254" s="28">
        <v>107.89393477598293</v>
      </c>
      <c r="E254" s="28">
        <v>-1.9933554817275656</v>
      </c>
    </row>
    <row r="255" spans="1:5" ht="15.75" x14ac:dyDescent="0.25">
      <c r="A255" s="19">
        <v>19299</v>
      </c>
      <c r="B255" s="25">
        <v>127.25400209554896</v>
      </c>
      <c r="C255" s="25">
        <v>-1.9369257511795412</v>
      </c>
      <c r="D255" s="28">
        <v>107.16245047241695</v>
      </c>
      <c r="E255" s="28">
        <v>-2.6578073089700838</v>
      </c>
    </row>
    <row r="256" spans="1:5" ht="15.75" x14ac:dyDescent="0.25">
      <c r="A256" s="19">
        <v>19329</v>
      </c>
      <c r="B256" s="25">
        <v>126.54506615072695</v>
      </c>
      <c r="C256" s="25">
        <v>-2.1917808219178103</v>
      </c>
      <c r="D256" s="28">
        <v>106.43096616885094</v>
      </c>
      <c r="E256" s="28">
        <v>-3.3222591362126241</v>
      </c>
    </row>
    <row r="257" spans="1:5" ht="15.75" x14ac:dyDescent="0.25">
      <c r="A257" s="19">
        <v>19360</v>
      </c>
      <c r="B257" s="25">
        <v>124.7082775664154</v>
      </c>
      <c r="C257" s="25">
        <v>-3.7313432835820892</v>
      </c>
      <c r="D257" s="28">
        <v>106.43096616885094</v>
      </c>
      <c r="E257" s="28">
        <v>-3.0000000000000249</v>
      </c>
    </row>
    <row r="258" spans="1:5" ht="15.75" x14ac:dyDescent="0.25">
      <c r="A258" s="19">
        <v>19391</v>
      </c>
      <c r="B258" s="25">
        <v>123.70932237143894</v>
      </c>
      <c r="C258" s="25">
        <v>-3.9529647235426513</v>
      </c>
      <c r="D258" s="28">
        <v>106.43096616885094</v>
      </c>
      <c r="E258" s="28">
        <v>-2.3489932885906062</v>
      </c>
    </row>
    <row r="259" spans="1:5" ht="15.75" x14ac:dyDescent="0.25">
      <c r="A259" s="19">
        <v>19419</v>
      </c>
      <c r="B259" s="25">
        <v>124.41825831626097</v>
      </c>
      <c r="C259" s="25">
        <v>-4.3122676579925301</v>
      </c>
      <c r="D259" s="28">
        <v>106.79670832063395</v>
      </c>
      <c r="E259" s="28">
        <v>-2.0134228187919323</v>
      </c>
    </row>
    <row r="260" spans="1:5" ht="15.75" x14ac:dyDescent="0.25">
      <c r="A260" s="19">
        <v>19450</v>
      </c>
      <c r="B260" s="25">
        <v>124.8371750109285</v>
      </c>
      <c r="C260" s="25">
        <v>-4.7220855878012502</v>
      </c>
      <c r="D260" s="28">
        <v>106.06522401706795</v>
      </c>
      <c r="E260" s="28">
        <v>-2.0270270270270396</v>
      </c>
    </row>
    <row r="261" spans="1:5" ht="15.75" x14ac:dyDescent="0.25">
      <c r="A261" s="19">
        <v>19480</v>
      </c>
      <c r="B261" s="25">
        <v>126.60951487298351</v>
      </c>
      <c r="C261" s="25">
        <v>-3.1072749691738344</v>
      </c>
      <c r="D261" s="28">
        <v>106.43096616885094</v>
      </c>
      <c r="E261" s="28">
        <v>-1.6891891891891997</v>
      </c>
    </row>
    <row r="262" spans="1:5" ht="15.75" x14ac:dyDescent="0.25">
      <c r="A262" s="19">
        <v>19511</v>
      </c>
      <c r="B262" s="25">
        <v>126.06170073380288</v>
      </c>
      <c r="C262" s="25">
        <v>-3.4789045151739195</v>
      </c>
      <c r="D262" s="28">
        <v>106.06522401706795</v>
      </c>
      <c r="E262" s="28">
        <v>-1.6949152542373058</v>
      </c>
    </row>
    <row r="263" spans="1:5" ht="15.75" x14ac:dyDescent="0.25">
      <c r="A263" s="19">
        <v>19541</v>
      </c>
      <c r="B263" s="25">
        <v>127.76959187360134</v>
      </c>
      <c r="C263" s="25">
        <v>-0.82541270635314579</v>
      </c>
      <c r="D263" s="28">
        <v>107.52819262419993</v>
      </c>
      <c r="E263" s="28">
        <v>-0.67567567567567988</v>
      </c>
    </row>
    <row r="264" spans="1:5" ht="15.75" x14ac:dyDescent="0.25">
      <c r="A264" s="19">
        <v>19572</v>
      </c>
      <c r="B264" s="25">
        <v>127.31845081780554</v>
      </c>
      <c r="C264" s="25">
        <v>-1.1755877938969039</v>
      </c>
      <c r="D264" s="28">
        <v>107.16245047241695</v>
      </c>
      <c r="E264" s="28">
        <v>-1.6778523489932806</v>
      </c>
    </row>
    <row r="265" spans="1:5" ht="15.75" x14ac:dyDescent="0.25">
      <c r="A265" s="19">
        <v>19603</v>
      </c>
      <c r="B265" s="25">
        <v>128.22073292939717</v>
      </c>
      <c r="C265" s="25">
        <v>1.169590643274887</v>
      </c>
      <c r="D265" s="28">
        <v>107.52819262419993</v>
      </c>
      <c r="E265" s="28">
        <v>-0.67567567567567988</v>
      </c>
    </row>
    <row r="266" spans="1:5" ht="15.75" x14ac:dyDescent="0.25">
      <c r="A266" s="19">
        <v>19633</v>
      </c>
      <c r="B266" s="25">
        <v>129.18746376324535</v>
      </c>
      <c r="C266" s="25">
        <v>1.0078105316200903</v>
      </c>
      <c r="D266" s="28">
        <v>106.79670832063395</v>
      </c>
      <c r="E266" s="28">
        <v>-1.016949152542368</v>
      </c>
    </row>
    <row r="267" spans="1:5" ht="15.75" x14ac:dyDescent="0.25">
      <c r="A267" s="19">
        <v>19664</v>
      </c>
      <c r="B267" s="25">
        <v>127.47957262344691</v>
      </c>
      <c r="C267" s="25">
        <v>0.17726006583949072</v>
      </c>
      <c r="D267" s="28">
        <v>106.43096616885094</v>
      </c>
      <c r="E267" s="28">
        <v>-0.68259385665531136</v>
      </c>
    </row>
    <row r="268" spans="1:5" ht="15.75" x14ac:dyDescent="0.25">
      <c r="A268" s="19">
        <v>19694</v>
      </c>
      <c r="B268" s="25">
        <v>127.47957262344691</v>
      </c>
      <c r="C268" s="25">
        <v>0.73847720906548009</v>
      </c>
      <c r="D268" s="28">
        <v>106.79670832063395</v>
      </c>
      <c r="E268" s="28">
        <v>0.34364261168386978</v>
      </c>
    </row>
    <row r="269" spans="1:5" ht="15.75" x14ac:dyDescent="0.25">
      <c r="A269" s="19">
        <v>19725</v>
      </c>
      <c r="B269" s="25">
        <v>124.19268778836309</v>
      </c>
      <c r="C269" s="25">
        <v>-0.41343669250641923</v>
      </c>
      <c r="D269" s="28">
        <v>107.52819262419993</v>
      </c>
      <c r="E269" s="28">
        <v>1.0309278350515649</v>
      </c>
    </row>
    <row r="270" spans="1:5" ht="15.75" x14ac:dyDescent="0.25">
      <c r="A270" s="19">
        <v>19756</v>
      </c>
      <c r="B270" s="25">
        <v>127.83404059585791</v>
      </c>
      <c r="C270" s="25">
        <v>3.3342016150039511</v>
      </c>
      <c r="D270" s="28">
        <v>107.16245047241695</v>
      </c>
      <c r="E270" s="28">
        <v>0.68728522336771736</v>
      </c>
    </row>
    <row r="271" spans="1:5" ht="15.75" x14ac:dyDescent="0.25">
      <c r="A271" s="19">
        <v>19784</v>
      </c>
      <c r="B271" s="25">
        <v>129.12301504098883</v>
      </c>
      <c r="C271" s="25">
        <v>3.7814037814038137</v>
      </c>
      <c r="D271" s="28">
        <v>107.16245047241695</v>
      </c>
      <c r="E271" s="28">
        <v>0.34246575342467001</v>
      </c>
    </row>
    <row r="272" spans="1:5" ht="15.75" x14ac:dyDescent="0.25">
      <c r="A272" s="19">
        <v>19815</v>
      </c>
      <c r="B272" s="25">
        <v>132.50657295945746</v>
      </c>
      <c r="C272" s="25">
        <v>6.1435209086216247</v>
      </c>
      <c r="D272" s="28">
        <v>107.52819262419993</v>
      </c>
      <c r="E272" s="28">
        <v>1.379310344827589</v>
      </c>
    </row>
    <row r="273" spans="1:5" ht="15.75" x14ac:dyDescent="0.25">
      <c r="A273" s="19">
        <v>19845</v>
      </c>
      <c r="B273" s="25">
        <v>138.98366954624029</v>
      </c>
      <c r="C273" s="25">
        <v>9.7734792568084039</v>
      </c>
      <c r="D273" s="28">
        <v>107.52819262419993</v>
      </c>
      <c r="E273" s="28">
        <v>1.0309278350515649</v>
      </c>
    </row>
    <row r="274" spans="1:5" ht="15.75" x14ac:dyDescent="0.25">
      <c r="A274" s="19">
        <v>19876</v>
      </c>
      <c r="B274" s="25">
        <v>140.65933632491047</v>
      </c>
      <c r="C274" s="25">
        <v>11.579754601227021</v>
      </c>
      <c r="D274" s="28">
        <v>106.79670832063395</v>
      </c>
      <c r="E274" s="28">
        <v>0.68965517241381669</v>
      </c>
    </row>
    <row r="275" spans="1:5" ht="15.75" x14ac:dyDescent="0.25">
      <c r="A275" s="19">
        <v>19906</v>
      </c>
      <c r="B275" s="25">
        <v>140.91713121393664</v>
      </c>
      <c r="C275" s="25">
        <v>10.29003783102147</v>
      </c>
      <c r="D275" s="28">
        <v>107.16245047241695</v>
      </c>
      <c r="E275" s="28">
        <v>-0.34013605442175798</v>
      </c>
    </row>
    <row r="276" spans="1:5" ht="15.75" x14ac:dyDescent="0.25">
      <c r="A276" s="19">
        <v>19937</v>
      </c>
      <c r="B276" s="25">
        <v>141.94831077004139</v>
      </c>
      <c r="C276" s="25">
        <v>11.490761832447504</v>
      </c>
      <c r="D276" s="28">
        <v>107.16245047241695</v>
      </c>
      <c r="E276" s="28">
        <v>0</v>
      </c>
    </row>
    <row r="277" spans="1:5" ht="15.75" x14ac:dyDescent="0.25">
      <c r="A277" s="19">
        <v>19968</v>
      </c>
      <c r="B277" s="25">
        <v>141.56161843650213</v>
      </c>
      <c r="C277" s="25">
        <v>10.404624277456676</v>
      </c>
      <c r="D277" s="28">
        <v>106.79670832063395</v>
      </c>
      <c r="E277" s="28">
        <v>-0.68027210884352707</v>
      </c>
    </row>
    <row r="278" spans="1:5" ht="15.75" x14ac:dyDescent="0.25">
      <c r="A278" s="19">
        <v>19998</v>
      </c>
      <c r="B278" s="25">
        <v>144.88072763271424</v>
      </c>
      <c r="C278" s="25">
        <v>12.147667747568036</v>
      </c>
      <c r="D278" s="28">
        <v>106.43096616885094</v>
      </c>
      <c r="E278" s="28">
        <v>-0.34246575342467001</v>
      </c>
    </row>
    <row r="279" spans="1:5" ht="15.75" x14ac:dyDescent="0.25">
      <c r="A279" s="19">
        <v>20029</v>
      </c>
      <c r="B279" s="25">
        <v>146.36304824461479</v>
      </c>
      <c r="C279" s="25">
        <v>14.812942366026327</v>
      </c>
      <c r="D279" s="28">
        <v>106.79670832063395</v>
      </c>
      <c r="E279" s="28">
        <v>0.34364261168386978</v>
      </c>
    </row>
    <row r="280" spans="1:5" ht="15.75" x14ac:dyDescent="0.25">
      <c r="A280" s="19">
        <v>20059</v>
      </c>
      <c r="B280" s="25">
        <v>148.19983682892632</v>
      </c>
      <c r="C280" s="25">
        <v>16.253791708796793</v>
      </c>
      <c r="D280" s="28">
        <v>106.06522401706795</v>
      </c>
      <c r="E280" s="28">
        <v>-0.68493150684932891</v>
      </c>
    </row>
    <row r="281" spans="1:5" ht="15.75" x14ac:dyDescent="0.25">
      <c r="A281" s="19">
        <v>20090</v>
      </c>
      <c r="B281" s="25">
        <v>149.29992421770743</v>
      </c>
      <c r="C281" s="25">
        <v>20.216356434872896</v>
      </c>
      <c r="D281" s="28">
        <v>106.79670832063395</v>
      </c>
      <c r="E281" s="28">
        <v>-0.68027210884352707</v>
      </c>
    </row>
    <row r="282" spans="1:5" ht="15.75" x14ac:dyDescent="0.25">
      <c r="A282" s="19">
        <v>20121</v>
      </c>
      <c r="B282" s="25">
        <v>150.8219809057471</v>
      </c>
      <c r="C282" s="25">
        <v>17.98264390512745</v>
      </c>
      <c r="D282" s="28">
        <v>107.16245047241695</v>
      </c>
      <c r="E282" s="28">
        <v>0</v>
      </c>
    </row>
    <row r="283" spans="1:5" ht="15.75" x14ac:dyDescent="0.25">
      <c r="A283" s="19">
        <v>20149</v>
      </c>
      <c r="B283" s="25">
        <v>153.86609428182641</v>
      </c>
      <c r="C283" s="25">
        <v>19.162408214355221</v>
      </c>
      <c r="D283" s="28">
        <v>106.79670832063395</v>
      </c>
      <c r="E283" s="28">
        <v>-0.34129692832765013</v>
      </c>
    </row>
    <row r="284" spans="1:5" ht="15.75" x14ac:dyDescent="0.25">
      <c r="A284" s="19">
        <v>20180</v>
      </c>
      <c r="B284" s="25">
        <v>155.52651975968783</v>
      </c>
      <c r="C284" s="25">
        <v>17.372682944017946</v>
      </c>
      <c r="D284" s="28">
        <v>107.16245047241695</v>
      </c>
      <c r="E284" s="28">
        <v>-0.34013605442175798</v>
      </c>
    </row>
    <row r="285" spans="1:5" ht="15.75" x14ac:dyDescent="0.25">
      <c r="A285" s="19">
        <v>20210</v>
      </c>
      <c r="B285" s="25">
        <v>155.24978218004424</v>
      </c>
      <c r="C285" s="25">
        <v>11.703614307285326</v>
      </c>
      <c r="D285" s="28">
        <v>106.43096616885094</v>
      </c>
      <c r="E285" s="28">
        <v>-1.0204081632653184</v>
      </c>
    </row>
    <row r="286" spans="1:5" ht="15.75" x14ac:dyDescent="0.25">
      <c r="A286" s="19">
        <v>20241</v>
      </c>
      <c r="B286" s="25">
        <v>156.21836370879674</v>
      </c>
      <c r="C286" s="25">
        <v>11.061496371592661</v>
      </c>
      <c r="D286" s="28">
        <v>107.16245047241695</v>
      </c>
      <c r="E286" s="28">
        <v>0.34246575342467001</v>
      </c>
    </row>
    <row r="287" spans="1:5" ht="15.75" x14ac:dyDescent="0.25">
      <c r="A287" s="19">
        <v>20271</v>
      </c>
      <c r="B287" s="25">
        <v>158.57063313576711</v>
      </c>
      <c r="C287" s="25">
        <v>12.5275768600692</v>
      </c>
      <c r="D287" s="28">
        <v>107.16245047241695</v>
      </c>
      <c r="E287" s="28">
        <v>0</v>
      </c>
    </row>
    <row r="288" spans="1:5" ht="15.75" x14ac:dyDescent="0.25">
      <c r="A288" s="19">
        <v>20302</v>
      </c>
      <c r="B288" s="25">
        <v>160.23105861362856</v>
      </c>
      <c r="C288" s="25">
        <v>12.879862919401376</v>
      </c>
      <c r="D288" s="28">
        <v>107.52819262419993</v>
      </c>
      <c r="E288" s="28">
        <v>0.34129692832762792</v>
      </c>
    </row>
    <row r="289" spans="1:5" ht="15.75" x14ac:dyDescent="0.25">
      <c r="A289" s="19">
        <v>20333</v>
      </c>
      <c r="B289" s="25">
        <v>160.23105861362856</v>
      </c>
      <c r="C289" s="25">
        <v>13.188207639417925</v>
      </c>
      <c r="D289" s="28">
        <v>108.25967692776592</v>
      </c>
      <c r="E289" s="28">
        <v>1.3698630136986356</v>
      </c>
    </row>
    <row r="290" spans="1:5" ht="15.75" x14ac:dyDescent="0.25">
      <c r="A290" s="19">
        <v>20363</v>
      </c>
      <c r="B290" s="25">
        <v>161.89148409149001</v>
      </c>
      <c r="C290" s="25">
        <v>11.741214126077271</v>
      </c>
      <c r="D290" s="28">
        <v>108.25967692776592</v>
      </c>
      <c r="E290" s="28">
        <v>1.7182130584192601</v>
      </c>
    </row>
    <row r="291" spans="1:5" ht="15.75" x14ac:dyDescent="0.25">
      <c r="A291" s="19">
        <v>20394</v>
      </c>
      <c r="B291" s="25">
        <v>162.16822167113358</v>
      </c>
      <c r="C291" s="25">
        <v>10.798609086156642</v>
      </c>
      <c r="D291" s="28">
        <v>107.89393477598293</v>
      </c>
      <c r="E291" s="28">
        <v>1.0273972602739656</v>
      </c>
    </row>
    <row r="292" spans="1:5" ht="15.75" x14ac:dyDescent="0.25">
      <c r="A292" s="19">
        <v>20424</v>
      </c>
      <c r="B292" s="25">
        <v>162.16822167113358</v>
      </c>
      <c r="C292" s="25">
        <v>9.4253712696941605</v>
      </c>
      <c r="D292" s="28">
        <v>107.89393477598293</v>
      </c>
      <c r="E292" s="28">
        <v>1.7241379310344973</v>
      </c>
    </row>
    <row r="293" spans="1:5" ht="15.75" x14ac:dyDescent="0.25">
      <c r="A293" s="19">
        <v>20455</v>
      </c>
      <c r="B293" s="25">
        <v>164.65885988792573</v>
      </c>
      <c r="C293" s="25">
        <v>10.287303058387408</v>
      </c>
      <c r="D293" s="28">
        <v>108.62541907954891</v>
      </c>
      <c r="E293" s="28">
        <v>1.7123287671232834</v>
      </c>
    </row>
    <row r="294" spans="1:5" ht="15.75" x14ac:dyDescent="0.25">
      <c r="A294" s="19">
        <v>20486</v>
      </c>
      <c r="B294" s="25">
        <v>166.18091657596537</v>
      </c>
      <c r="C294" s="25">
        <v>10.183486238532113</v>
      </c>
      <c r="D294" s="28">
        <v>108.9911612313319</v>
      </c>
      <c r="E294" s="28">
        <v>1.7064846416382062</v>
      </c>
    </row>
    <row r="295" spans="1:5" ht="15.75" x14ac:dyDescent="0.25">
      <c r="A295" s="19">
        <v>20515</v>
      </c>
      <c r="B295" s="25">
        <v>166.04254778614359</v>
      </c>
      <c r="C295" s="25">
        <v>7.9136690647481966</v>
      </c>
      <c r="D295" s="28">
        <v>109.3569033831149</v>
      </c>
      <c r="E295" s="28">
        <v>2.3972602739726012</v>
      </c>
    </row>
    <row r="296" spans="1:5" ht="15.75" x14ac:dyDescent="0.25">
      <c r="A296" s="19">
        <v>20546</v>
      </c>
      <c r="B296" s="25">
        <v>167.0111293148961</v>
      </c>
      <c r="C296" s="25">
        <v>7.3843416370106718</v>
      </c>
      <c r="D296" s="28">
        <v>110.08838768668087</v>
      </c>
      <c r="E296" s="28">
        <v>2.7303754266211344</v>
      </c>
    </row>
    <row r="297" spans="1:5" ht="15.75" x14ac:dyDescent="0.25">
      <c r="A297" s="19">
        <v>20576</v>
      </c>
      <c r="B297" s="25">
        <v>165.9041789963218</v>
      </c>
      <c r="C297" s="25">
        <v>6.8627450980392357</v>
      </c>
      <c r="D297" s="28">
        <v>110.81987199024688</v>
      </c>
      <c r="E297" s="28">
        <v>4.1237113402062153</v>
      </c>
    </row>
    <row r="298" spans="1:5" ht="15.75" x14ac:dyDescent="0.25">
      <c r="A298" s="19">
        <v>20607</v>
      </c>
      <c r="B298" s="25">
        <v>164.52049109810395</v>
      </c>
      <c r="C298" s="25">
        <v>5.314437555358742</v>
      </c>
      <c r="D298" s="28">
        <v>110.81987199024688</v>
      </c>
      <c r="E298" s="28">
        <v>3.4129692832764569</v>
      </c>
    </row>
    <row r="299" spans="1:5" ht="15.75" x14ac:dyDescent="0.25">
      <c r="A299" s="19">
        <v>20637</v>
      </c>
      <c r="B299" s="25">
        <v>162.72169683042071</v>
      </c>
      <c r="C299" s="25">
        <v>2.6178010471204161</v>
      </c>
      <c r="D299" s="28">
        <v>110.45412983846387</v>
      </c>
      <c r="E299" s="28">
        <v>3.0716723549487845</v>
      </c>
    </row>
    <row r="300" spans="1:5" ht="15.75" x14ac:dyDescent="0.25">
      <c r="A300" s="19">
        <v>20668</v>
      </c>
      <c r="B300" s="25">
        <v>163.13680319988609</v>
      </c>
      <c r="C300" s="25">
        <v>1.81347150259068</v>
      </c>
      <c r="D300" s="28">
        <v>111.18561414202985</v>
      </c>
      <c r="E300" s="28">
        <v>3.4013605442176686</v>
      </c>
    </row>
    <row r="301" spans="1:5" ht="15.75" x14ac:dyDescent="0.25">
      <c r="A301" s="19">
        <v>20699</v>
      </c>
      <c r="B301" s="25">
        <v>163.13680319988609</v>
      </c>
      <c r="C301" s="25">
        <v>1.81347150259068</v>
      </c>
      <c r="D301" s="28">
        <v>111.91709844559585</v>
      </c>
      <c r="E301" s="28">
        <v>3.3783783783783772</v>
      </c>
    </row>
    <row r="302" spans="1:5" ht="15.75" x14ac:dyDescent="0.25">
      <c r="A302" s="19">
        <v>20729</v>
      </c>
      <c r="B302" s="25">
        <v>162.0298528813118</v>
      </c>
      <c r="C302" s="25">
        <v>8.5470085470085166E-2</v>
      </c>
      <c r="D302" s="28">
        <v>111.91709844559585</v>
      </c>
      <c r="E302" s="28">
        <v>3.3783783783783772</v>
      </c>
    </row>
    <row r="303" spans="1:5" ht="15.75" x14ac:dyDescent="0.25">
      <c r="A303" s="19">
        <v>20760</v>
      </c>
      <c r="B303" s="25">
        <v>163.69027835917325</v>
      </c>
      <c r="C303" s="25">
        <v>0.9385665529010323</v>
      </c>
      <c r="D303" s="28">
        <v>112.28284059737884</v>
      </c>
      <c r="E303" s="28">
        <v>4.067796610169494</v>
      </c>
    </row>
    <row r="304" spans="1:5" ht="15.75" x14ac:dyDescent="0.25">
      <c r="A304" s="19">
        <v>20790</v>
      </c>
      <c r="B304" s="25">
        <v>164.93559746756932</v>
      </c>
      <c r="C304" s="25">
        <v>1.7064846416382284</v>
      </c>
      <c r="D304" s="28">
        <v>112.64858274916183</v>
      </c>
      <c r="E304" s="28">
        <v>4.4067796610169463</v>
      </c>
    </row>
    <row r="305" spans="1:5" ht="15.75" x14ac:dyDescent="0.25">
      <c r="A305" s="19">
        <v>20821</v>
      </c>
      <c r="B305" s="25">
        <v>165.90417899632183</v>
      </c>
      <c r="C305" s="25">
        <v>0.75630252100842288</v>
      </c>
      <c r="D305" s="28">
        <v>113.38006705272782</v>
      </c>
      <c r="E305" s="28">
        <v>4.3771043771043905</v>
      </c>
    </row>
    <row r="306" spans="1:5" ht="15.75" x14ac:dyDescent="0.25">
      <c r="A306" s="19">
        <v>20852</v>
      </c>
      <c r="B306" s="25">
        <v>166.04254778614361</v>
      </c>
      <c r="C306" s="25">
        <v>-8.3263946711054082E-2</v>
      </c>
      <c r="D306" s="28">
        <v>113.38006705272782</v>
      </c>
      <c r="E306" s="28">
        <v>4.026845637583909</v>
      </c>
    </row>
    <row r="307" spans="1:5" ht="15.75" x14ac:dyDescent="0.25">
      <c r="A307" s="19">
        <v>20880</v>
      </c>
      <c r="B307" s="25">
        <v>167.01112931489612</v>
      </c>
      <c r="C307" s="25">
        <v>0.58333333333335791</v>
      </c>
      <c r="D307" s="28">
        <v>113.38006705272782</v>
      </c>
      <c r="E307" s="28">
        <v>3.6789297658862852</v>
      </c>
    </row>
    <row r="308" spans="1:5" ht="15.75" x14ac:dyDescent="0.25">
      <c r="A308" s="19">
        <v>20911</v>
      </c>
      <c r="B308" s="25">
        <v>169.36339874186649</v>
      </c>
      <c r="C308" s="25">
        <v>1.4084507042253724</v>
      </c>
      <c r="D308" s="28">
        <v>113.74580920451083</v>
      </c>
      <c r="E308" s="28">
        <v>3.3222591362126463</v>
      </c>
    </row>
    <row r="309" spans="1:5" ht="15.75" x14ac:dyDescent="0.25">
      <c r="A309" s="19">
        <v>20941</v>
      </c>
      <c r="B309" s="25">
        <v>171.1621930095497</v>
      </c>
      <c r="C309" s="25">
        <v>3.1693077564637351</v>
      </c>
      <c r="D309" s="28">
        <v>113.38006705272782</v>
      </c>
      <c r="E309" s="28">
        <v>2.3102310231023049</v>
      </c>
    </row>
    <row r="310" spans="1:5" ht="15.75" x14ac:dyDescent="0.25">
      <c r="A310" s="19">
        <v>20972</v>
      </c>
      <c r="B310" s="25">
        <v>170.8854554299061</v>
      </c>
      <c r="C310" s="25">
        <v>3.8687973086627414</v>
      </c>
      <c r="D310" s="28">
        <v>113.74580920451083</v>
      </c>
      <c r="E310" s="28">
        <v>2.64026402640265</v>
      </c>
    </row>
    <row r="311" spans="1:5" ht="15.75" x14ac:dyDescent="0.25">
      <c r="A311" s="19">
        <v>21002</v>
      </c>
      <c r="B311" s="25">
        <v>173.23772485687647</v>
      </c>
      <c r="C311" s="25">
        <v>6.4625850340136015</v>
      </c>
      <c r="D311" s="28">
        <v>114.4772935080768</v>
      </c>
      <c r="E311" s="28">
        <v>3.6423841059602724</v>
      </c>
    </row>
    <row r="312" spans="1:5" ht="15.75" x14ac:dyDescent="0.25">
      <c r="A312" s="19">
        <v>21033</v>
      </c>
      <c r="B312" s="25">
        <v>176.14346944313397</v>
      </c>
      <c r="C312" s="25">
        <v>7.9728583545377152</v>
      </c>
      <c r="D312" s="28">
        <v>114.84303565985978</v>
      </c>
      <c r="E312" s="28">
        <v>3.289473684210531</v>
      </c>
    </row>
    <row r="313" spans="1:5" ht="15.75" x14ac:dyDescent="0.25">
      <c r="A313" s="19">
        <v>21064</v>
      </c>
      <c r="B313" s="25">
        <v>174.89815033473792</v>
      </c>
      <c r="C313" s="25">
        <v>7.209499575911793</v>
      </c>
      <c r="D313" s="28">
        <v>114.4772935080768</v>
      </c>
      <c r="E313" s="28">
        <v>2.2875816993463971</v>
      </c>
    </row>
    <row r="314" spans="1:5" ht="15.75" x14ac:dyDescent="0.25">
      <c r="A314" s="19">
        <v>21094</v>
      </c>
      <c r="B314" s="25">
        <v>175.03651912455967</v>
      </c>
      <c r="C314" s="25">
        <v>8.027327070879565</v>
      </c>
      <c r="D314" s="28">
        <v>114.1115513562938</v>
      </c>
      <c r="E314" s="28">
        <v>1.9607843137254832</v>
      </c>
    </row>
    <row r="315" spans="1:5" ht="15.75" x14ac:dyDescent="0.25">
      <c r="A315" s="19">
        <v>21125</v>
      </c>
      <c r="B315" s="25">
        <v>174.89815033473789</v>
      </c>
      <c r="C315" s="25">
        <v>6.8469991546914244</v>
      </c>
      <c r="D315" s="28">
        <v>114.4772935080768</v>
      </c>
      <c r="E315" s="28">
        <v>1.9543973941368087</v>
      </c>
    </row>
    <row r="316" spans="1:5" ht="15.75" x14ac:dyDescent="0.25">
      <c r="A316" s="19">
        <v>21155</v>
      </c>
      <c r="B316" s="25">
        <v>175.17488791438146</v>
      </c>
      <c r="C316" s="25">
        <v>6.2080536912751283</v>
      </c>
      <c r="D316" s="28">
        <v>114.84303565985978</v>
      </c>
      <c r="E316" s="28">
        <v>1.9480519480519431</v>
      </c>
    </row>
    <row r="317" spans="1:5" ht="15.75" x14ac:dyDescent="0.25">
      <c r="A317" s="19">
        <v>21186</v>
      </c>
      <c r="B317" s="25">
        <v>177.38878855153004</v>
      </c>
      <c r="C317" s="25">
        <v>6.9224353628023039</v>
      </c>
      <c r="D317" s="28">
        <v>115.20877781164278</v>
      </c>
      <c r="E317" s="28">
        <v>1.6129032258064502</v>
      </c>
    </row>
    <row r="318" spans="1:5" ht="15.75" x14ac:dyDescent="0.25">
      <c r="A318" s="19">
        <v>21217</v>
      </c>
      <c r="B318" s="25">
        <v>176.83531339224291</v>
      </c>
      <c r="C318" s="25">
        <v>6.4999999999999725</v>
      </c>
      <c r="D318" s="28">
        <v>115.20877781164278</v>
      </c>
      <c r="E318" s="28">
        <v>1.6129032258064502</v>
      </c>
    </row>
    <row r="319" spans="1:5" ht="15.75" x14ac:dyDescent="0.25">
      <c r="A319" s="19">
        <v>21245</v>
      </c>
      <c r="B319" s="25">
        <v>177.94226371081717</v>
      </c>
      <c r="C319" s="25">
        <v>6.5451532725765871</v>
      </c>
      <c r="D319" s="28">
        <v>115.94026211520875</v>
      </c>
      <c r="E319" s="28">
        <v>2.2580645161290214</v>
      </c>
    </row>
    <row r="320" spans="1:5" ht="15.75" x14ac:dyDescent="0.25">
      <c r="A320" s="19">
        <v>21276</v>
      </c>
      <c r="B320" s="25">
        <v>179.74105797850044</v>
      </c>
      <c r="C320" s="25">
        <v>6.1274509803921351</v>
      </c>
      <c r="D320" s="28">
        <v>115.57451996342579</v>
      </c>
      <c r="E320" s="28">
        <v>1.607717041800627</v>
      </c>
    </row>
    <row r="321" spans="1:5" ht="15.75" x14ac:dyDescent="0.25">
      <c r="A321" s="19">
        <v>21306</v>
      </c>
      <c r="B321" s="25">
        <v>181.12474587671829</v>
      </c>
      <c r="C321" s="25">
        <v>5.8205335489086352</v>
      </c>
      <c r="D321" s="28">
        <v>115.94026211520875</v>
      </c>
      <c r="E321" s="28">
        <v>2.2580645161290214</v>
      </c>
    </row>
    <row r="322" spans="1:5" ht="15.75" x14ac:dyDescent="0.25">
      <c r="A322" s="19">
        <v>21337</v>
      </c>
      <c r="B322" s="25">
        <v>180.70963950725292</v>
      </c>
      <c r="C322" s="25">
        <v>5.7489878542509976</v>
      </c>
      <c r="D322" s="28">
        <v>115.57451996342579</v>
      </c>
      <c r="E322" s="28">
        <v>1.607717041800627</v>
      </c>
    </row>
    <row r="323" spans="1:5" ht="15.75" x14ac:dyDescent="0.25">
      <c r="A323" s="19">
        <v>21367</v>
      </c>
      <c r="B323" s="25">
        <v>180.2945331377876</v>
      </c>
      <c r="C323" s="25">
        <v>4.0734824281150273</v>
      </c>
      <c r="D323" s="28">
        <v>115.57451996342579</v>
      </c>
      <c r="E323" s="28">
        <v>0.95846645367412275</v>
      </c>
    </row>
    <row r="324" spans="1:5" ht="15.75" x14ac:dyDescent="0.25">
      <c r="A324" s="19">
        <v>21398</v>
      </c>
      <c r="B324" s="25">
        <v>179.46432039885684</v>
      </c>
      <c r="C324" s="25">
        <v>1.8853102906519981</v>
      </c>
      <c r="D324" s="28">
        <v>115.57451996342579</v>
      </c>
      <c r="E324" s="28">
        <v>0.63694267515925773</v>
      </c>
    </row>
    <row r="325" spans="1:5" ht="15.75" x14ac:dyDescent="0.25">
      <c r="A325" s="19">
        <v>21429</v>
      </c>
      <c r="B325" s="25">
        <v>176.97368218206472</v>
      </c>
      <c r="C325" s="25">
        <v>1.1867088607594889</v>
      </c>
      <c r="D325" s="28">
        <v>115.57451996342579</v>
      </c>
      <c r="E325" s="28">
        <v>0.95846645367412275</v>
      </c>
    </row>
    <row r="326" spans="1:5" ht="15.75" x14ac:dyDescent="0.25">
      <c r="A326" s="19">
        <v>21459</v>
      </c>
      <c r="B326" s="25">
        <v>178.35737008028258</v>
      </c>
      <c r="C326" s="25">
        <v>1.8972332015810389</v>
      </c>
      <c r="D326" s="28">
        <v>115.20877781164278</v>
      </c>
      <c r="E326" s="28">
        <v>0.96153846153845812</v>
      </c>
    </row>
    <row r="327" spans="1:5" ht="15.75" x14ac:dyDescent="0.25">
      <c r="A327" s="19">
        <v>21490</v>
      </c>
      <c r="B327" s="25">
        <v>180.70963950725292</v>
      </c>
      <c r="C327" s="25">
        <v>3.3227848101265778</v>
      </c>
      <c r="D327" s="28">
        <v>115.57451996342579</v>
      </c>
      <c r="E327" s="28">
        <v>0.95846645367412275</v>
      </c>
    </row>
    <row r="328" spans="1:5" ht="15.75" x14ac:dyDescent="0.25">
      <c r="A328" s="19">
        <v>21520</v>
      </c>
      <c r="B328" s="25">
        <v>181.53985224618361</v>
      </c>
      <c r="C328" s="25">
        <v>3.6334913112164191</v>
      </c>
      <c r="D328" s="28">
        <v>115.57451996342579</v>
      </c>
      <c r="E328" s="28">
        <v>0.63694267515925773</v>
      </c>
    </row>
    <row r="329" spans="1:5" ht="15.75" x14ac:dyDescent="0.25">
      <c r="A329" s="19">
        <v>21551</v>
      </c>
      <c r="B329" s="25">
        <v>181.81658982582721</v>
      </c>
      <c r="C329" s="25">
        <v>2.4960998439937709</v>
      </c>
      <c r="D329" s="28">
        <v>115.94026211520875</v>
      </c>
      <c r="E329" s="28">
        <v>0.63492063492063266</v>
      </c>
    </row>
    <row r="330" spans="1:5" ht="15.75" x14ac:dyDescent="0.25">
      <c r="A330" s="19">
        <v>21582</v>
      </c>
      <c r="B330" s="25">
        <v>181.67822103600543</v>
      </c>
      <c r="C330" s="25">
        <v>2.7386541471048576</v>
      </c>
      <c r="D330" s="28">
        <v>115.94026211520875</v>
      </c>
      <c r="E330" s="28">
        <v>0.63492063492063266</v>
      </c>
    </row>
    <row r="331" spans="1:5" ht="15.75" x14ac:dyDescent="0.25">
      <c r="A331" s="19">
        <v>21610</v>
      </c>
      <c r="B331" s="25">
        <v>182.64680256475793</v>
      </c>
      <c r="C331" s="25">
        <v>2.6438569206843177</v>
      </c>
      <c r="D331" s="28">
        <v>115.94026211520875</v>
      </c>
      <c r="E331" s="28">
        <v>0</v>
      </c>
    </row>
    <row r="332" spans="1:5" ht="15.75" x14ac:dyDescent="0.25">
      <c r="A332" s="19">
        <v>21641</v>
      </c>
      <c r="B332" s="25">
        <v>182.64680256475793</v>
      </c>
      <c r="C332" s="25">
        <v>1.6166281755196188</v>
      </c>
      <c r="D332" s="28">
        <v>116.30600426699176</v>
      </c>
      <c r="E332" s="28">
        <v>0.63291139240506666</v>
      </c>
    </row>
    <row r="333" spans="1:5" ht="15.75" x14ac:dyDescent="0.25">
      <c r="A333" s="19">
        <v>21671</v>
      </c>
      <c r="B333" s="25">
        <v>180.98637708689651</v>
      </c>
      <c r="C333" s="25">
        <v>-7.6394194041251584E-2</v>
      </c>
      <c r="D333" s="28">
        <v>116.30600426699176</v>
      </c>
      <c r="E333" s="28">
        <v>0.3154574132492316</v>
      </c>
    </row>
    <row r="334" spans="1:5" ht="15.75" x14ac:dyDescent="0.25">
      <c r="A334" s="19">
        <v>21702</v>
      </c>
      <c r="B334" s="25">
        <v>181.12474587671829</v>
      </c>
      <c r="C334" s="25">
        <v>0.22970903522205877</v>
      </c>
      <c r="D334" s="28">
        <v>115.94026211520875</v>
      </c>
      <c r="E334" s="28">
        <v>0.31645569620251113</v>
      </c>
    </row>
    <row r="335" spans="1:5" ht="15.75" x14ac:dyDescent="0.25">
      <c r="A335" s="19">
        <v>21732</v>
      </c>
      <c r="B335" s="25">
        <v>180.98637708689651</v>
      </c>
      <c r="C335" s="25">
        <v>0.38372985418264616</v>
      </c>
      <c r="D335" s="28">
        <v>115.94026211520875</v>
      </c>
      <c r="E335" s="28">
        <v>0.31645569620251113</v>
      </c>
    </row>
    <row r="336" spans="1:5" ht="15.75" x14ac:dyDescent="0.25">
      <c r="A336" s="19">
        <v>21763</v>
      </c>
      <c r="B336" s="25">
        <v>181.53985224618364</v>
      </c>
      <c r="C336" s="25">
        <v>1.1565150346954489</v>
      </c>
      <c r="D336" s="28">
        <v>115.57451996342579</v>
      </c>
      <c r="E336" s="28">
        <v>0</v>
      </c>
    </row>
    <row r="337" spans="1:5" ht="15.75" x14ac:dyDescent="0.25">
      <c r="A337" s="19">
        <v>21794</v>
      </c>
      <c r="B337" s="25">
        <v>178.63410765992614</v>
      </c>
      <c r="C337" s="25">
        <v>0.93823299452697739</v>
      </c>
      <c r="D337" s="28">
        <v>115.94026211520875</v>
      </c>
      <c r="E337" s="28">
        <v>0.31645569620251113</v>
      </c>
    </row>
    <row r="338" spans="1:5" ht="15.75" x14ac:dyDescent="0.25">
      <c r="A338" s="19">
        <v>21824</v>
      </c>
      <c r="B338" s="25">
        <v>180.15616434796576</v>
      </c>
      <c r="C338" s="25">
        <v>1.0085337470907341</v>
      </c>
      <c r="D338" s="28">
        <v>115.57451996342579</v>
      </c>
      <c r="E338" s="28">
        <v>0.31746031746033854</v>
      </c>
    </row>
    <row r="339" spans="1:5" ht="15.75" x14ac:dyDescent="0.25">
      <c r="A339" s="19">
        <v>21855</v>
      </c>
      <c r="B339" s="25">
        <v>181.53985224618361</v>
      </c>
      <c r="C339" s="25">
        <v>0.45941807044409533</v>
      </c>
      <c r="D339" s="28">
        <v>115.20877781164278</v>
      </c>
      <c r="E339" s="28">
        <v>-0.31645569620254443</v>
      </c>
    </row>
    <row r="340" spans="1:5" ht="15.75" x14ac:dyDescent="0.25">
      <c r="A340" s="19">
        <v>21885</v>
      </c>
      <c r="B340" s="25">
        <v>182.09332740547077</v>
      </c>
      <c r="C340" s="25">
        <v>0.30487804878049918</v>
      </c>
      <c r="D340" s="28">
        <v>115.20877781164278</v>
      </c>
      <c r="E340" s="28">
        <v>-0.31645569620254443</v>
      </c>
    </row>
    <row r="341" spans="1:5" ht="15.75" x14ac:dyDescent="0.25">
      <c r="A341" s="19">
        <v>21916</v>
      </c>
      <c r="B341" s="25">
        <v>183.33864651386685</v>
      </c>
      <c r="C341" s="25">
        <v>0.83713850837137116</v>
      </c>
      <c r="D341" s="28">
        <v>115.57451996342579</v>
      </c>
      <c r="E341" s="28">
        <v>-0.31545741324918719</v>
      </c>
    </row>
    <row r="342" spans="1:5" ht="15.75" x14ac:dyDescent="0.25">
      <c r="A342" s="19">
        <v>21947</v>
      </c>
      <c r="B342" s="25">
        <v>183.4770153036886</v>
      </c>
      <c r="C342" s="25">
        <v>0.99009900990096877</v>
      </c>
      <c r="D342" s="28">
        <v>115.57451996342579</v>
      </c>
      <c r="E342" s="28">
        <v>-0.31545741324918719</v>
      </c>
    </row>
    <row r="343" spans="1:5" ht="15.75" x14ac:dyDescent="0.25">
      <c r="A343" s="19">
        <v>21976</v>
      </c>
      <c r="B343" s="25">
        <v>187.9048165779858</v>
      </c>
      <c r="C343" s="25">
        <v>2.8787878787878807</v>
      </c>
      <c r="D343" s="28">
        <v>116.30600426699176</v>
      </c>
      <c r="E343" s="28">
        <v>0.3154574132492316</v>
      </c>
    </row>
    <row r="344" spans="1:5" ht="15.75" x14ac:dyDescent="0.25">
      <c r="A344" s="19">
        <v>22007</v>
      </c>
      <c r="B344" s="25">
        <v>191.7791426929958</v>
      </c>
      <c r="C344" s="25">
        <v>4.9999999999999822</v>
      </c>
      <c r="D344" s="28">
        <v>116.30600426699176</v>
      </c>
      <c r="E344" s="28">
        <v>0</v>
      </c>
    </row>
    <row r="345" spans="1:5" ht="15.75" x14ac:dyDescent="0.25">
      <c r="A345" s="19">
        <v>22037</v>
      </c>
      <c r="B345" s="25">
        <v>191.08729874388686</v>
      </c>
      <c r="C345" s="25">
        <v>5.5810397553516466</v>
      </c>
      <c r="D345" s="28">
        <v>115.94026211520875</v>
      </c>
      <c r="E345" s="28">
        <v>-0.31446540880504248</v>
      </c>
    </row>
    <row r="346" spans="1:5" ht="15.75" x14ac:dyDescent="0.25">
      <c r="A346" s="19">
        <v>22068</v>
      </c>
      <c r="B346" s="25">
        <v>190.94892995406508</v>
      </c>
      <c r="C346" s="25">
        <v>5.4239877769289402</v>
      </c>
      <c r="D346" s="28">
        <v>115.94026211520875</v>
      </c>
      <c r="E346" s="28">
        <v>0</v>
      </c>
    </row>
    <row r="347" spans="1:5" ht="15.75" x14ac:dyDescent="0.25">
      <c r="A347" s="19">
        <v>22098</v>
      </c>
      <c r="B347" s="25">
        <v>192.33261785228294</v>
      </c>
      <c r="C347" s="25">
        <v>6.2691131498470609</v>
      </c>
      <c r="D347" s="28">
        <v>115.94026211520875</v>
      </c>
      <c r="E347" s="28">
        <v>0</v>
      </c>
    </row>
    <row r="348" spans="1:5" ht="15.75" x14ac:dyDescent="0.25">
      <c r="A348" s="19">
        <v>22129</v>
      </c>
      <c r="B348" s="25">
        <v>193.02446180139185</v>
      </c>
      <c r="C348" s="25">
        <v>6.326219512195097</v>
      </c>
      <c r="D348" s="28">
        <v>115.57451996342579</v>
      </c>
      <c r="E348" s="28">
        <v>0</v>
      </c>
    </row>
    <row r="349" spans="1:5" ht="15.75" x14ac:dyDescent="0.25">
      <c r="A349" s="19">
        <v>22160</v>
      </c>
      <c r="B349" s="25">
        <v>193.99304333014436</v>
      </c>
      <c r="C349" s="25">
        <v>8.5979860573198721</v>
      </c>
      <c r="D349" s="28">
        <v>115.57451996342579</v>
      </c>
      <c r="E349" s="28">
        <v>-0.31545741324918719</v>
      </c>
    </row>
    <row r="350" spans="1:5" ht="15.75" x14ac:dyDescent="0.25">
      <c r="A350" s="19">
        <v>22190</v>
      </c>
      <c r="B350" s="25">
        <v>191.77914269299578</v>
      </c>
      <c r="C350" s="25">
        <v>6.4516129032258007</v>
      </c>
      <c r="D350" s="28">
        <v>115.94026211520875</v>
      </c>
      <c r="E350" s="28">
        <v>0.31645569620251113</v>
      </c>
    </row>
    <row r="351" spans="1:5" ht="15.75" x14ac:dyDescent="0.25">
      <c r="A351" s="19">
        <v>22221</v>
      </c>
      <c r="B351" s="25">
        <v>191.08729874388683</v>
      </c>
      <c r="C351" s="25">
        <v>5.2591463414634054</v>
      </c>
      <c r="D351" s="28">
        <v>115.94026211520875</v>
      </c>
      <c r="E351" s="28">
        <v>0.63492063492063266</v>
      </c>
    </row>
    <row r="352" spans="1:5" ht="15.75" x14ac:dyDescent="0.25">
      <c r="A352" s="19">
        <v>22251</v>
      </c>
      <c r="B352" s="25">
        <v>191.91751148281753</v>
      </c>
      <c r="C352" s="25">
        <v>5.3951367781154724</v>
      </c>
      <c r="D352" s="28">
        <v>115.94026211520875</v>
      </c>
      <c r="E352" s="28">
        <v>0.63492063492063266</v>
      </c>
    </row>
    <row r="353" spans="1:5" ht="15.75" x14ac:dyDescent="0.25">
      <c r="A353" s="19">
        <v>22282</v>
      </c>
      <c r="B353" s="25">
        <v>192.47098664210466</v>
      </c>
      <c r="C353" s="25">
        <v>4.9811320754716615</v>
      </c>
      <c r="D353" s="28">
        <v>116.30600426699176</v>
      </c>
      <c r="E353" s="28">
        <v>0.63291139240506666</v>
      </c>
    </row>
    <row r="354" spans="1:5" ht="15.75" x14ac:dyDescent="0.25">
      <c r="A354" s="19">
        <v>22313</v>
      </c>
      <c r="B354" s="25">
        <v>192.1942490624611</v>
      </c>
      <c r="C354" s="25">
        <v>4.7511312217194401</v>
      </c>
      <c r="D354" s="28">
        <v>116.30600426699176</v>
      </c>
      <c r="E354" s="28">
        <v>0.63291139240506666</v>
      </c>
    </row>
    <row r="355" spans="1:5" ht="15.75" x14ac:dyDescent="0.25">
      <c r="A355" s="19">
        <v>22341</v>
      </c>
      <c r="B355" s="25">
        <v>191.77914269299572</v>
      </c>
      <c r="C355" s="25">
        <v>2.061855670103041</v>
      </c>
      <c r="D355" s="28">
        <v>116.30600426699176</v>
      </c>
      <c r="E355" s="28">
        <v>0</v>
      </c>
    </row>
    <row r="356" spans="1:5" ht="15.75" x14ac:dyDescent="0.25">
      <c r="A356" s="19">
        <v>22372</v>
      </c>
      <c r="B356" s="25">
        <v>193.02446180139179</v>
      </c>
      <c r="C356" s="25">
        <v>0.64935064935061071</v>
      </c>
      <c r="D356" s="28">
        <v>115.57451996342579</v>
      </c>
      <c r="E356" s="28">
        <v>-0.62893081761005165</v>
      </c>
    </row>
    <row r="357" spans="1:5" ht="15.75" x14ac:dyDescent="0.25">
      <c r="A357" s="19">
        <v>22402</v>
      </c>
      <c r="B357" s="25">
        <v>193.02446180139179</v>
      </c>
      <c r="C357" s="25">
        <v>1.0137581462707823</v>
      </c>
      <c r="D357" s="28">
        <v>115.20877781164278</v>
      </c>
      <c r="E357" s="28">
        <v>-0.63091482649841879</v>
      </c>
    </row>
    <row r="358" spans="1:5" ht="15.75" x14ac:dyDescent="0.25">
      <c r="A358" s="19">
        <v>22433</v>
      </c>
      <c r="B358" s="25">
        <v>193.16283059121358</v>
      </c>
      <c r="C358" s="25">
        <v>1.1594202898550288</v>
      </c>
      <c r="D358" s="28">
        <v>114.4772935080768</v>
      </c>
      <c r="E358" s="28">
        <v>-1.2618296529968265</v>
      </c>
    </row>
    <row r="359" spans="1:5" ht="15.75" x14ac:dyDescent="0.25">
      <c r="A359" s="19">
        <v>22463</v>
      </c>
      <c r="B359" s="25">
        <v>192.60935543192645</v>
      </c>
      <c r="C359" s="25">
        <v>0.14388489208629895</v>
      </c>
      <c r="D359" s="28">
        <v>115.20877781164278</v>
      </c>
      <c r="E359" s="28">
        <v>-0.63091482649841879</v>
      </c>
    </row>
    <row r="360" spans="1:5" ht="15.75" x14ac:dyDescent="0.25">
      <c r="A360" s="19">
        <v>22494</v>
      </c>
      <c r="B360" s="25">
        <v>191.22566753370859</v>
      </c>
      <c r="C360" s="25">
        <v>-0.93189964157708305</v>
      </c>
      <c r="D360" s="28">
        <v>115.20877781164278</v>
      </c>
      <c r="E360" s="28">
        <v>-0.31645569620254443</v>
      </c>
    </row>
    <row r="361" spans="1:5" ht="15.75" x14ac:dyDescent="0.25">
      <c r="A361" s="19">
        <v>22525</v>
      </c>
      <c r="B361" s="25">
        <v>190.67219237442146</v>
      </c>
      <c r="C361" s="25">
        <v>-1.711840228245376</v>
      </c>
      <c r="D361" s="28">
        <v>115.20877781164278</v>
      </c>
      <c r="E361" s="28">
        <v>-0.31645569620254443</v>
      </c>
    </row>
    <row r="362" spans="1:5" ht="15.75" x14ac:dyDescent="0.25">
      <c r="A362" s="19">
        <v>22555</v>
      </c>
      <c r="B362" s="25">
        <v>190.81056116424321</v>
      </c>
      <c r="C362" s="25">
        <v>-0.50505050505054161</v>
      </c>
      <c r="D362" s="28">
        <v>115.20877781164278</v>
      </c>
      <c r="E362" s="28">
        <v>-0.63091482649841879</v>
      </c>
    </row>
    <row r="363" spans="1:5" ht="15.75" x14ac:dyDescent="0.25">
      <c r="A363" s="19">
        <v>22586</v>
      </c>
      <c r="B363" s="25">
        <v>191.77914269299569</v>
      </c>
      <c r="C363" s="25">
        <v>0.3620564808109572</v>
      </c>
      <c r="D363" s="28">
        <v>115.20877781164278</v>
      </c>
      <c r="E363" s="28">
        <v>-0.63091482649841879</v>
      </c>
    </row>
    <row r="364" spans="1:5" ht="15.75" x14ac:dyDescent="0.25">
      <c r="A364" s="19">
        <v>22616</v>
      </c>
      <c r="B364" s="25">
        <v>191.91751148281747</v>
      </c>
      <c r="C364" s="25">
        <v>-3.3306690738754696E-14</v>
      </c>
      <c r="D364" s="28">
        <v>115.57451996342579</v>
      </c>
      <c r="E364" s="28">
        <v>-0.31545741324918719</v>
      </c>
    </row>
    <row r="365" spans="1:5" ht="15.75" x14ac:dyDescent="0.25">
      <c r="A365" s="19">
        <v>22647</v>
      </c>
      <c r="B365" s="25">
        <v>191.22566753370853</v>
      </c>
      <c r="C365" s="25">
        <v>-0.6470165348670287</v>
      </c>
      <c r="D365" s="28">
        <v>115.94026211520875</v>
      </c>
      <c r="E365" s="28">
        <v>-0.31446540880504248</v>
      </c>
    </row>
    <row r="366" spans="1:5" ht="15.75" x14ac:dyDescent="0.25">
      <c r="A366" s="19">
        <v>22678</v>
      </c>
      <c r="B366" s="25">
        <v>192.33261785228285</v>
      </c>
      <c r="C366" s="25">
        <v>7.1994240460737657E-2</v>
      </c>
      <c r="D366" s="28">
        <v>115.94026211520875</v>
      </c>
      <c r="E366" s="28">
        <v>-0.31446540880504248</v>
      </c>
    </row>
    <row r="367" spans="1:5" ht="15.75" x14ac:dyDescent="0.25">
      <c r="A367" s="19">
        <v>22706</v>
      </c>
      <c r="B367" s="25">
        <v>193.99304333014425</v>
      </c>
      <c r="C367" s="25">
        <v>1.1544011544011301</v>
      </c>
      <c r="D367" s="28">
        <v>115.94026211520875</v>
      </c>
      <c r="E367" s="28">
        <v>-0.31446540880504248</v>
      </c>
    </row>
    <row r="368" spans="1:5" ht="15.75" x14ac:dyDescent="0.25">
      <c r="A368" s="19">
        <v>22737</v>
      </c>
      <c r="B368" s="25">
        <v>195.51510001818394</v>
      </c>
      <c r="C368" s="25">
        <v>1.2903225806451646</v>
      </c>
      <c r="D368" s="28">
        <v>115.57451996342579</v>
      </c>
      <c r="E368" s="28">
        <v>0</v>
      </c>
    </row>
    <row r="369" spans="1:5" ht="15.75" x14ac:dyDescent="0.25">
      <c r="A369" s="19">
        <v>22767</v>
      </c>
      <c r="B369" s="25">
        <v>195.23836243854035</v>
      </c>
      <c r="C369" s="25">
        <v>1.1469534050179142</v>
      </c>
      <c r="D369" s="28">
        <v>115.20877781164278</v>
      </c>
      <c r="E369" s="28">
        <v>0</v>
      </c>
    </row>
    <row r="370" spans="1:5" ht="15.75" x14ac:dyDescent="0.25">
      <c r="A370" s="19">
        <v>22798</v>
      </c>
      <c r="B370" s="25">
        <v>195.51510001818394</v>
      </c>
      <c r="C370" s="25">
        <v>1.2177650429799458</v>
      </c>
      <c r="D370" s="28">
        <v>115.20877781164278</v>
      </c>
      <c r="E370" s="28">
        <v>0.6389776357827337</v>
      </c>
    </row>
    <row r="371" spans="1:5" ht="15.75" x14ac:dyDescent="0.25">
      <c r="A371" s="19">
        <v>22828</v>
      </c>
      <c r="B371" s="25">
        <v>196.62205033675821</v>
      </c>
      <c r="C371" s="25">
        <v>2.0833333333333037</v>
      </c>
      <c r="D371" s="28">
        <v>115.57451996342579</v>
      </c>
      <c r="E371" s="28">
        <v>0.31746031746033854</v>
      </c>
    </row>
    <row r="372" spans="1:5" ht="15.75" x14ac:dyDescent="0.25">
      <c r="A372" s="19">
        <v>22859</v>
      </c>
      <c r="B372" s="25">
        <v>197.03715670622358</v>
      </c>
      <c r="C372" s="25">
        <v>3.0390738060781297</v>
      </c>
      <c r="D372" s="28">
        <v>115.57451996342579</v>
      </c>
      <c r="E372" s="28">
        <v>0.31746031746033854</v>
      </c>
    </row>
    <row r="373" spans="1:5" ht="15.75" x14ac:dyDescent="0.25">
      <c r="A373" s="19">
        <v>22890</v>
      </c>
      <c r="B373" s="25">
        <v>198.00573823497606</v>
      </c>
      <c r="C373" s="25">
        <v>3.8461538461538103</v>
      </c>
      <c r="D373" s="28">
        <v>116.67174641877476</v>
      </c>
      <c r="E373" s="28">
        <v>1.2698412698412875</v>
      </c>
    </row>
    <row r="374" spans="1:5" ht="15.75" x14ac:dyDescent="0.25">
      <c r="A374" s="19">
        <v>22920</v>
      </c>
      <c r="B374" s="25">
        <v>197.17552549604537</v>
      </c>
      <c r="C374" s="25">
        <v>3.3357505438723623</v>
      </c>
      <c r="D374" s="28">
        <v>115.94026211520875</v>
      </c>
      <c r="E374" s="28">
        <v>0.63492063492063266</v>
      </c>
    </row>
    <row r="375" spans="1:5" ht="15.75" x14ac:dyDescent="0.25">
      <c r="A375" s="19">
        <v>22951</v>
      </c>
      <c r="B375" s="25">
        <v>197.17552549604537</v>
      </c>
      <c r="C375" s="25">
        <v>2.813852813852824</v>
      </c>
      <c r="D375" s="28">
        <v>115.94026211520875</v>
      </c>
      <c r="E375" s="28">
        <v>0.63492063492063266</v>
      </c>
    </row>
    <row r="376" spans="1:5" ht="15.75" x14ac:dyDescent="0.25">
      <c r="A376" s="19">
        <v>22981</v>
      </c>
      <c r="B376" s="25">
        <v>196.34531275711467</v>
      </c>
      <c r="C376" s="25">
        <v>2.3071377072819255</v>
      </c>
      <c r="D376" s="28">
        <v>115.57451996342579</v>
      </c>
      <c r="E376" s="28">
        <v>0</v>
      </c>
    </row>
    <row r="377" spans="1:5" ht="15.75" x14ac:dyDescent="0.25">
      <c r="A377" s="19">
        <v>23012</v>
      </c>
      <c r="B377" s="25">
        <v>195.93020638764929</v>
      </c>
      <c r="C377" s="25">
        <v>2.460202604920414</v>
      </c>
      <c r="D377" s="28">
        <v>115.57451996342579</v>
      </c>
      <c r="E377" s="28">
        <v>-0.31545741324918719</v>
      </c>
    </row>
    <row r="378" spans="1:5" ht="15.75" x14ac:dyDescent="0.25">
      <c r="A378" s="19">
        <v>23043</v>
      </c>
      <c r="B378" s="25">
        <v>196.76041912658002</v>
      </c>
      <c r="C378" s="25">
        <v>2.302158273381294</v>
      </c>
      <c r="D378" s="28">
        <v>115.20877781164278</v>
      </c>
      <c r="E378" s="28">
        <v>-0.63091482649841879</v>
      </c>
    </row>
    <row r="379" spans="1:5" ht="15.75" x14ac:dyDescent="0.25">
      <c r="A379" s="19">
        <v>23071</v>
      </c>
      <c r="B379" s="25">
        <v>196.76041912658002</v>
      </c>
      <c r="C379" s="25">
        <v>1.4265335235378318</v>
      </c>
      <c r="D379" s="28">
        <v>115.20877781164278</v>
      </c>
      <c r="E379" s="28">
        <v>-0.63091482649841879</v>
      </c>
    </row>
    <row r="380" spans="1:5" ht="15.75" x14ac:dyDescent="0.25">
      <c r="A380" s="19">
        <v>23102</v>
      </c>
      <c r="B380" s="25">
        <v>197.03715670622361</v>
      </c>
      <c r="C380" s="25">
        <v>0.77848549186130267</v>
      </c>
      <c r="D380" s="28">
        <v>114.84303565985978</v>
      </c>
      <c r="E380" s="28">
        <v>-0.63291139240507777</v>
      </c>
    </row>
    <row r="381" spans="1:5" ht="15.75" x14ac:dyDescent="0.25">
      <c r="A381" s="19">
        <v>23132</v>
      </c>
      <c r="B381" s="25">
        <v>197.59063186551077</v>
      </c>
      <c r="C381" s="25">
        <v>1.2048192771084709</v>
      </c>
      <c r="D381" s="28">
        <v>115.20877781164278</v>
      </c>
      <c r="E381" s="28">
        <v>0</v>
      </c>
    </row>
    <row r="382" spans="1:5" ht="15.75" x14ac:dyDescent="0.25">
      <c r="A382" s="19">
        <v>23163</v>
      </c>
      <c r="B382" s="25">
        <v>196.76041912658002</v>
      </c>
      <c r="C382" s="25">
        <v>0.63694267515923553</v>
      </c>
      <c r="D382" s="28">
        <v>115.57451996342579</v>
      </c>
      <c r="E382" s="28">
        <v>0.31746031746033854</v>
      </c>
    </row>
    <row r="383" spans="1:5" ht="15.75" x14ac:dyDescent="0.25">
      <c r="A383" s="19">
        <v>23193</v>
      </c>
      <c r="B383" s="25">
        <v>197.31389428586718</v>
      </c>
      <c r="C383" s="25">
        <v>0.35186488388461168</v>
      </c>
      <c r="D383" s="28">
        <v>115.94026211520875</v>
      </c>
      <c r="E383" s="28">
        <v>0.31645569620251113</v>
      </c>
    </row>
    <row r="384" spans="1:5" ht="15.75" x14ac:dyDescent="0.25">
      <c r="A384" s="19">
        <v>23224</v>
      </c>
      <c r="B384" s="25">
        <v>196.62205033675826</v>
      </c>
      <c r="C384" s="25">
        <v>-0.21067415730334771</v>
      </c>
      <c r="D384" s="28">
        <v>115.57451996342579</v>
      </c>
      <c r="E384" s="28">
        <v>0</v>
      </c>
    </row>
    <row r="385" spans="1:5" ht="15.75" x14ac:dyDescent="0.25">
      <c r="A385" s="19">
        <v>23255</v>
      </c>
      <c r="B385" s="25">
        <v>196.48368154693648</v>
      </c>
      <c r="C385" s="25">
        <v>-0.76869322152337549</v>
      </c>
      <c r="D385" s="28">
        <v>115.57451996342579</v>
      </c>
      <c r="E385" s="28">
        <v>-0.94043887147334804</v>
      </c>
    </row>
    <row r="386" spans="1:5" ht="15.75" x14ac:dyDescent="0.25">
      <c r="A386" s="19">
        <v>23285</v>
      </c>
      <c r="B386" s="25">
        <v>195.79183759782754</v>
      </c>
      <c r="C386" s="25">
        <v>-0.70175438596489226</v>
      </c>
      <c r="D386" s="28">
        <v>115.57451996342579</v>
      </c>
      <c r="E386" s="28">
        <v>-0.31545741324918719</v>
      </c>
    </row>
    <row r="387" spans="1:5" ht="15.75" x14ac:dyDescent="0.25">
      <c r="A387" s="19">
        <v>23316</v>
      </c>
      <c r="B387" s="25">
        <v>195.65346880800575</v>
      </c>
      <c r="C387" s="25">
        <v>-0.77192982456139037</v>
      </c>
      <c r="D387" s="28">
        <v>115.94026211520875</v>
      </c>
      <c r="E387" s="28">
        <v>0</v>
      </c>
    </row>
    <row r="388" spans="1:5" ht="15.75" x14ac:dyDescent="0.25">
      <c r="A388" s="19">
        <v>23346</v>
      </c>
      <c r="B388" s="25">
        <v>197.03715670622361</v>
      </c>
      <c r="C388" s="25">
        <v>0.35236081747709314</v>
      </c>
      <c r="D388" s="28">
        <v>115.57451996342579</v>
      </c>
      <c r="E388" s="28">
        <v>0</v>
      </c>
    </row>
    <row r="389" spans="1:5" ht="15.75" x14ac:dyDescent="0.25">
      <c r="A389" s="19">
        <v>23377</v>
      </c>
      <c r="B389" s="25">
        <v>199.38942613319398</v>
      </c>
      <c r="C389" s="25">
        <v>1.765536723163863</v>
      </c>
      <c r="D389" s="28">
        <v>116.30600426699176</v>
      </c>
      <c r="E389" s="28">
        <v>0.63291139240506666</v>
      </c>
    </row>
    <row r="390" spans="1:5" ht="15.75" x14ac:dyDescent="0.25">
      <c r="A390" s="19">
        <v>23408</v>
      </c>
      <c r="B390" s="25">
        <v>203.12538345838223</v>
      </c>
      <c r="C390" s="25">
        <v>3.2348804500703432</v>
      </c>
      <c r="D390" s="28">
        <v>115.57451996342579</v>
      </c>
      <c r="E390" s="28">
        <v>0.31746031746033854</v>
      </c>
    </row>
    <row r="391" spans="1:5" ht="15.75" x14ac:dyDescent="0.25">
      <c r="A391" s="19">
        <v>23437</v>
      </c>
      <c r="B391" s="25">
        <v>202.71027708891685</v>
      </c>
      <c r="C391" s="25">
        <v>3.0239099859353136</v>
      </c>
      <c r="D391" s="28">
        <v>115.57451996342579</v>
      </c>
      <c r="E391" s="28">
        <v>0.31746031746033854</v>
      </c>
    </row>
    <row r="392" spans="1:5" ht="15.75" x14ac:dyDescent="0.25">
      <c r="A392" s="19">
        <v>23468</v>
      </c>
      <c r="B392" s="25">
        <v>203.81722740749117</v>
      </c>
      <c r="C392" s="25">
        <v>3.4410112359550826</v>
      </c>
      <c r="D392" s="28">
        <v>115.57451996342579</v>
      </c>
      <c r="E392" s="28">
        <v>0.63694267515925773</v>
      </c>
    </row>
    <row r="393" spans="1:5" ht="15.75" x14ac:dyDescent="0.25">
      <c r="A393" s="19">
        <v>23498</v>
      </c>
      <c r="B393" s="25">
        <v>204.37070256677828</v>
      </c>
      <c r="C393" s="25">
        <v>3.4313725490195957</v>
      </c>
      <c r="D393" s="28">
        <v>115.20877781164278</v>
      </c>
      <c r="E393" s="28">
        <v>0</v>
      </c>
    </row>
    <row r="394" spans="1:5" ht="15.75" x14ac:dyDescent="0.25">
      <c r="A394" s="19">
        <v>23529</v>
      </c>
      <c r="B394" s="25">
        <v>204.50907135660012</v>
      </c>
      <c r="C394" s="25">
        <v>3.9381153305204197</v>
      </c>
      <c r="D394" s="28">
        <v>115.20877781164278</v>
      </c>
      <c r="E394" s="28">
        <v>-0.31645569620254443</v>
      </c>
    </row>
    <row r="395" spans="1:5" ht="15.75" x14ac:dyDescent="0.25">
      <c r="A395" s="19">
        <v>23559</v>
      </c>
      <c r="B395" s="25">
        <v>206.44623441410508</v>
      </c>
      <c r="C395" s="25">
        <v>4.628330995792429</v>
      </c>
      <c r="D395" s="28">
        <v>115.57451996342579</v>
      </c>
      <c r="E395" s="28">
        <v>-0.31545741324918719</v>
      </c>
    </row>
    <row r="396" spans="1:5" ht="15.75" x14ac:dyDescent="0.25">
      <c r="A396" s="19">
        <v>23590</v>
      </c>
      <c r="B396" s="25">
        <v>208.66013505125372</v>
      </c>
      <c r="C396" s="25">
        <v>6.1224489795918657</v>
      </c>
      <c r="D396" s="28">
        <v>115.57451996342579</v>
      </c>
      <c r="E396" s="28">
        <v>0</v>
      </c>
    </row>
    <row r="397" spans="1:5" ht="15.75" x14ac:dyDescent="0.25">
      <c r="A397" s="19">
        <v>23621</v>
      </c>
      <c r="B397" s="25">
        <v>205.75439046499616</v>
      </c>
      <c r="C397" s="25">
        <v>4.7183098591549344</v>
      </c>
      <c r="D397" s="28">
        <v>115.94026211520875</v>
      </c>
      <c r="E397" s="28">
        <v>0.31645569620251113</v>
      </c>
    </row>
    <row r="398" spans="1:5" ht="15.75" x14ac:dyDescent="0.25">
      <c r="A398" s="19">
        <v>23651</v>
      </c>
      <c r="B398" s="25">
        <v>205.4776528853526</v>
      </c>
      <c r="C398" s="25">
        <v>4.9469964664311084</v>
      </c>
      <c r="D398" s="28">
        <v>115.94026211520875</v>
      </c>
      <c r="E398" s="28">
        <v>0.31645569620251113</v>
      </c>
    </row>
    <row r="399" spans="1:5" ht="15.75" x14ac:dyDescent="0.25">
      <c r="A399" s="19">
        <v>23682</v>
      </c>
      <c r="B399" s="25">
        <v>207.5531847326794</v>
      </c>
      <c r="C399" s="25">
        <v>6.0820367751061033</v>
      </c>
      <c r="D399" s="28">
        <v>115.94026211520875</v>
      </c>
      <c r="E399" s="28">
        <v>0</v>
      </c>
    </row>
    <row r="400" spans="1:5" ht="15.75" x14ac:dyDescent="0.25">
      <c r="A400" s="19">
        <v>23712</v>
      </c>
      <c r="B400" s="25">
        <v>207.96829110214475</v>
      </c>
      <c r="C400" s="25">
        <v>5.5477528089887818</v>
      </c>
      <c r="D400" s="28">
        <v>115.94026211520875</v>
      </c>
      <c r="E400" s="28">
        <v>0.31645569620251113</v>
      </c>
    </row>
    <row r="401" spans="1:5" ht="15.75" x14ac:dyDescent="0.25">
      <c r="A401" s="19">
        <v>23743</v>
      </c>
      <c r="B401" s="25">
        <v>206.99970957339221</v>
      </c>
      <c r="C401" s="25">
        <v>3.8167938931297662</v>
      </c>
      <c r="D401" s="28">
        <v>116.30600426699176</v>
      </c>
      <c r="E401" s="28">
        <v>0</v>
      </c>
    </row>
    <row r="402" spans="1:5" ht="15.75" x14ac:dyDescent="0.25">
      <c r="A402" s="19">
        <v>23774</v>
      </c>
      <c r="B402" s="25">
        <v>207.82992231232291</v>
      </c>
      <c r="C402" s="25">
        <v>2.3160762942779023</v>
      </c>
      <c r="D402" s="28">
        <v>116.67174641877476</v>
      </c>
      <c r="E402" s="28">
        <v>0.9493670886076</v>
      </c>
    </row>
    <row r="403" spans="1:5" ht="15.75" x14ac:dyDescent="0.25">
      <c r="A403" s="19">
        <v>23802</v>
      </c>
      <c r="B403" s="25">
        <v>208.52176626143185</v>
      </c>
      <c r="C403" s="25">
        <v>2.8668941979522078</v>
      </c>
      <c r="D403" s="28">
        <v>116.67174641877476</v>
      </c>
      <c r="E403" s="28">
        <v>0.9493670886076</v>
      </c>
    </row>
    <row r="404" spans="1:5" ht="15.75" x14ac:dyDescent="0.25">
      <c r="A404" s="19">
        <v>23833</v>
      </c>
      <c r="B404" s="25">
        <v>209.49034779018439</v>
      </c>
      <c r="C404" s="25">
        <v>2.7834351663272194</v>
      </c>
      <c r="D404" s="28">
        <v>117.03748857055776</v>
      </c>
      <c r="E404" s="28">
        <v>1.2658227848101333</v>
      </c>
    </row>
    <row r="405" spans="1:5" ht="15.75" x14ac:dyDescent="0.25">
      <c r="A405" s="19">
        <v>23863</v>
      </c>
      <c r="B405" s="25">
        <v>209.62871658000614</v>
      </c>
      <c r="C405" s="25">
        <v>2.5727826675693954</v>
      </c>
      <c r="D405" s="28">
        <v>117.40323072234075</v>
      </c>
      <c r="E405" s="28">
        <v>1.9047619047619202</v>
      </c>
    </row>
    <row r="406" spans="1:5" ht="15.75" x14ac:dyDescent="0.25">
      <c r="A406" s="19">
        <v>23894</v>
      </c>
      <c r="B406" s="25">
        <v>209.90545415964971</v>
      </c>
      <c r="C406" s="25">
        <v>2.638700947225936</v>
      </c>
      <c r="D406" s="28">
        <v>118.50045717768971</v>
      </c>
      <c r="E406" s="28">
        <v>2.857142857142847</v>
      </c>
    </row>
    <row r="407" spans="1:5" ht="15.75" x14ac:dyDescent="0.25">
      <c r="A407" s="19">
        <v>23924</v>
      </c>
      <c r="B407" s="25">
        <v>208.93687263089723</v>
      </c>
      <c r="C407" s="25">
        <v>1.2064343163538771</v>
      </c>
      <c r="D407" s="28">
        <v>118.50045717768971</v>
      </c>
      <c r="E407" s="28">
        <v>2.5316455696202445</v>
      </c>
    </row>
    <row r="408" spans="1:5" ht="15.75" x14ac:dyDescent="0.25">
      <c r="A408" s="19">
        <v>23955</v>
      </c>
      <c r="B408" s="25">
        <v>208.3833974716101</v>
      </c>
      <c r="C408" s="25">
        <v>-0.13262599469497927</v>
      </c>
      <c r="D408" s="28">
        <v>118.50045717768971</v>
      </c>
      <c r="E408" s="28">
        <v>2.5316455696202445</v>
      </c>
    </row>
    <row r="409" spans="1:5" ht="15.75" x14ac:dyDescent="0.25">
      <c r="A409" s="19">
        <v>23986</v>
      </c>
      <c r="B409" s="25">
        <v>209.21361021054082</v>
      </c>
      <c r="C409" s="25">
        <v>1.6812373907195699</v>
      </c>
      <c r="D409" s="28">
        <v>118.50045717768971</v>
      </c>
      <c r="E409" s="28">
        <v>2.208201892744488</v>
      </c>
    </row>
    <row r="410" spans="1:5" ht="15.75" x14ac:dyDescent="0.25">
      <c r="A410" s="19">
        <v>24016</v>
      </c>
      <c r="B410" s="25">
        <v>209.07524142071904</v>
      </c>
      <c r="C410" s="25">
        <v>1.7508417508417473</v>
      </c>
      <c r="D410" s="28">
        <v>118.86619932947271</v>
      </c>
      <c r="E410" s="28">
        <v>2.5236593059936974</v>
      </c>
    </row>
    <row r="411" spans="1:5" ht="15.75" x14ac:dyDescent="0.25">
      <c r="A411" s="19">
        <v>24047</v>
      </c>
      <c r="B411" s="25">
        <v>208.3833974716101</v>
      </c>
      <c r="C411" s="25">
        <v>0.40000000000000036</v>
      </c>
      <c r="D411" s="28">
        <v>119.23194148125572</v>
      </c>
      <c r="E411" s="28">
        <v>2.839116719242929</v>
      </c>
    </row>
    <row r="412" spans="1:5" ht="15.75" x14ac:dyDescent="0.25">
      <c r="A412" s="19">
        <v>24077</v>
      </c>
      <c r="B412" s="25">
        <v>208.3833974716101</v>
      </c>
      <c r="C412" s="25">
        <v>0.19960079840319889</v>
      </c>
      <c r="D412" s="28">
        <v>119.96342578482168</v>
      </c>
      <c r="E412" s="28">
        <v>3.4700315457413256</v>
      </c>
    </row>
    <row r="413" spans="1:5" ht="15.75" x14ac:dyDescent="0.25">
      <c r="A413" s="19">
        <v>24108</v>
      </c>
      <c r="B413" s="25">
        <v>209.07524142071904</v>
      </c>
      <c r="C413" s="25">
        <v>1.0026737967914645</v>
      </c>
      <c r="D413" s="28">
        <v>120.32916793660469</v>
      </c>
      <c r="E413" s="28">
        <v>3.4591194968553562</v>
      </c>
    </row>
    <row r="414" spans="1:5" ht="15.75" x14ac:dyDescent="0.25">
      <c r="A414" s="19">
        <v>24139</v>
      </c>
      <c r="B414" s="25">
        <v>208.93687263089726</v>
      </c>
      <c r="C414" s="25">
        <v>0.53262316910789309</v>
      </c>
      <c r="D414" s="28">
        <v>121.42639439195368</v>
      </c>
      <c r="E414" s="28">
        <v>4.0752351097178785</v>
      </c>
    </row>
    <row r="415" spans="1:5" ht="15.75" x14ac:dyDescent="0.25">
      <c r="A415" s="19">
        <v>24167</v>
      </c>
      <c r="B415" s="25">
        <v>208.52176626143188</v>
      </c>
      <c r="C415" s="25">
        <v>2.2204460492503131E-14</v>
      </c>
      <c r="D415" s="28">
        <v>121.42639439195368</v>
      </c>
      <c r="E415" s="28">
        <v>4.0752351097178785</v>
      </c>
    </row>
    <row r="416" spans="1:5" ht="15.75" x14ac:dyDescent="0.25">
      <c r="A416" s="19">
        <v>24198</v>
      </c>
      <c r="B416" s="25">
        <v>209.76708536982795</v>
      </c>
      <c r="C416" s="25">
        <v>0.13210039630118242</v>
      </c>
      <c r="D416" s="28">
        <v>121.42639439195368</v>
      </c>
      <c r="E416" s="28">
        <v>3.7500000000000089</v>
      </c>
    </row>
    <row r="417" spans="1:5" ht="15.75" x14ac:dyDescent="0.25">
      <c r="A417" s="19">
        <v>24228</v>
      </c>
      <c r="B417" s="25">
        <v>209.76708536982795</v>
      </c>
      <c r="C417" s="25">
        <v>6.6006600660073467E-2</v>
      </c>
      <c r="D417" s="28">
        <v>121.42639439195368</v>
      </c>
      <c r="E417" s="28">
        <v>3.4267912772585785</v>
      </c>
    </row>
    <row r="418" spans="1:5" ht="15.75" x14ac:dyDescent="0.25">
      <c r="A418" s="19">
        <v>24259</v>
      </c>
      <c r="B418" s="25">
        <v>210.59729810875865</v>
      </c>
      <c r="C418" s="25">
        <v>0.32959789057349642</v>
      </c>
      <c r="D418" s="28">
        <v>121.79213654373665</v>
      </c>
      <c r="E418" s="28">
        <v>2.7777777777777679</v>
      </c>
    </row>
    <row r="419" spans="1:5" ht="15.75" x14ac:dyDescent="0.25">
      <c r="A419" s="19">
        <v>24289</v>
      </c>
      <c r="B419" s="25">
        <v>211.98098600697651</v>
      </c>
      <c r="C419" s="25">
        <v>1.4569536423840956</v>
      </c>
      <c r="D419" s="28">
        <v>122.52362084730264</v>
      </c>
      <c r="E419" s="28">
        <v>3.3950617283950768</v>
      </c>
    </row>
    <row r="420" spans="1:5" ht="15.75" x14ac:dyDescent="0.25">
      <c r="A420" s="19">
        <v>24320</v>
      </c>
      <c r="B420" s="25">
        <v>213.22630511537258</v>
      </c>
      <c r="C420" s="25">
        <v>2.3240371845949293</v>
      </c>
      <c r="D420" s="28">
        <v>122.88936299908563</v>
      </c>
      <c r="E420" s="28">
        <v>3.7037037037037202</v>
      </c>
    </row>
    <row r="421" spans="1:5" ht="15.75" x14ac:dyDescent="0.25">
      <c r="A421" s="19">
        <v>24351</v>
      </c>
      <c r="B421" s="25">
        <v>213.22630511537258</v>
      </c>
      <c r="C421" s="25">
        <v>1.9179894179893964</v>
      </c>
      <c r="D421" s="28">
        <v>122.88936299908563</v>
      </c>
      <c r="E421" s="28">
        <v>3.7037037037037202</v>
      </c>
    </row>
    <row r="422" spans="1:5" ht="15.75" x14ac:dyDescent="0.25">
      <c r="A422" s="19">
        <v>24381</v>
      </c>
      <c r="B422" s="25">
        <v>213.9181490644815</v>
      </c>
      <c r="C422" s="25">
        <v>2.3163467902051371</v>
      </c>
      <c r="D422" s="28">
        <v>122.15787869551964</v>
      </c>
      <c r="E422" s="28">
        <v>2.7692307692307683</v>
      </c>
    </row>
    <row r="423" spans="1:5" ht="15.75" x14ac:dyDescent="0.25">
      <c r="A423" s="19">
        <v>24412</v>
      </c>
      <c r="B423" s="25">
        <v>214.19488664412506</v>
      </c>
      <c r="C423" s="25">
        <v>2.7888446215139195</v>
      </c>
      <c r="D423" s="28">
        <v>121.79213654373665</v>
      </c>
      <c r="E423" s="28">
        <v>2.1472392638036686</v>
      </c>
    </row>
    <row r="424" spans="1:5" ht="15.75" x14ac:dyDescent="0.25">
      <c r="A424" s="19">
        <v>24442</v>
      </c>
      <c r="B424" s="25">
        <v>214.33325543394682</v>
      </c>
      <c r="C424" s="25">
        <v>2.855245683930896</v>
      </c>
      <c r="D424" s="28">
        <v>121.79213654373665</v>
      </c>
      <c r="E424" s="28">
        <v>1.5243902439024293</v>
      </c>
    </row>
    <row r="425" spans="1:5" ht="15.75" x14ac:dyDescent="0.25">
      <c r="A425" s="19">
        <v>24473</v>
      </c>
      <c r="B425" s="25">
        <v>215.99368091180824</v>
      </c>
      <c r="C425" s="25">
        <v>3.3090668431501769</v>
      </c>
      <c r="D425" s="28">
        <v>122.15787869551964</v>
      </c>
      <c r="E425" s="28">
        <v>1.5197568389057725</v>
      </c>
    </row>
    <row r="426" spans="1:5" ht="15.75" x14ac:dyDescent="0.25">
      <c r="A426" s="19">
        <v>24504</v>
      </c>
      <c r="B426" s="25">
        <v>217.37736881002607</v>
      </c>
      <c r="C426" s="25">
        <v>4.0397350993376824</v>
      </c>
      <c r="D426" s="28">
        <v>122.15787869551964</v>
      </c>
      <c r="E426" s="28">
        <v>0.60240963855420215</v>
      </c>
    </row>
    <row r="427" spans="1:5" ht="15.75" x14ac:dyDescent="0.25">
      <c r="A427" s="19">
        <v>24532</v>
      </c>
      <c r="B427" s="25">
        <v>217.79247517949145</v>
      </c>
      <c r="C427" s="25">
        <v>4.4459190444591457</v>
      </c>
      <c r="D427" s="28">
        <v>121.79213654373665</v>
      </c>
      <c r="E427" s="28">
        <v>0.30120481927708997</v>
      </c>
    </row>
    <row r="428" spans="1:5" ht="15.75" x14ac:dyDescent="0.25">
      <c r="A428" s="19">
        <v>24563</v>
      </c>
      <c r="B428" s="25">
        <v>217.51573759984785</v>
      </c>
      <c r="C428" s="25">
        <v>3.6939313984168276</v>
      </c>
      <c r="D428" s="28">
        <v>121.06065224017068</v>
      </c>
      <c r="E428" s="28">
        <v>-0.30120481927711218</v>
      </c>
    </row>
    <row r="429" spans="1:5" ht="15.75" x14ac:dyDescent="0.25">
      <c r="A429" s="19">
        <v>24593</v>
      </c>
      <c r="B429" s="25">
        <v>216.13204970163</v>
      </c>
      <c r="C429" s="25">
        <v>3.0343007915566655</v>
      </c>
      <c r="D429" s="28">
        <v>121.79213654373665</v>
      </c>
      <c r="E429" s="28">
        <v>0.30120481927708997</v>
      </c>
    </row>
    <row r="430" spans="1:5" ht="15.75" x14ac:dyDescent="0.25">
      <c r="A430" s="19">
        <v>24624</v>
      </c>
      <c r="B430" s="25">
        <v>215.02509938305573</v>
      </c>
      <c r="C430" s="25">
        <v>2.102496714848856</v>
      </c>
      <c r="D430" s="28">
        <v>122.52362084730264</v>
      </c>
      <c r="E430" s="28">
        <v>0.60060060060060927</v>
      </c>
    </row>
    <row r="431" spans="1:5" ht="15.75" x14ac:dyDescent="0.25">
      <c r="A431" s="19">
        <v>24654</v>
      </c>
      <c r="B431" s="25">
        <v>216.54715607109537</v>
      </c>
      <c r="C431" s="25">
        <v>2.154046997388992</v>
      </c>
      <c r="D431" s="28">
        <v>122.52362084730264</v>
      </c>
      <c r="E431" s="28">
        <v>0</v>
      </c>
    </row>
    <row r="432" spans="1:5" ht="15.75" x14ac:dyDescent="0.25">
      <c r="A432" s="19">
        <v>24685</v>
      </c>
      <c r="B432" s="25">
        <v>217.37736881002607</v>
      </c>
      <c r="C432" s="25">
        <v>1.9467878001297345</v>
      </c>
      <c r="D432" s="28">
        <v>122.15787869551964</v>
      </c>
      <c r="E432" s="28">
        <v>-0.59523809523810423</v>
      </c>
    </row>
    <row r="433" spans="1:5" ht="15.75" x14ac:dyDescent="0.25">
      <c r="A433" s="19">
        <v>24716</v>
      </c>
      <c r="B433" s="25">
        <v>219.03779428788755</v>
      </c>
      <c r="C433" s="25">
        <v>2.7255029201816772</v>
      </c>
      <c r="D433" s="28">
        <v>122.15787869551964</v>
      </c>
      <c r="E433" s="28">
        <v>-0.59523809523810423</v>
      </c>
    </row>
    <row r="434" spans="1:5" ht="15.75" x14ac:dyDescent="0.25">
      <c r="A434" s="19">
        <v>24746</v>
      </c>
      <c r="B434" s="25">
        <v>219.72963823699646</v>
      </c>
      <c r="C434" s="25">
        <v>2.7166882276843163</v>
      </c>
      <c r="D434" s="28">
        <v>122.15787869551964</v>
      </c>
      <c r="E434" s="28">
        <v>0</v>
      </c>
    </row>
    <row r="435" spans="1:5" ht="15.75" x14ac:dyDescent="0.25">
      <c r="A435" s="19">
        <v>24777</v>
      </c>
      <c r="B435" s="25">
        <v>219.31453186753109</v>
      </c>
      <c r="C435" s="25">
        <v>2.3901808785529388</v>
      </c>
      <c r="D435" s="28">
        <v>122.15787869551964</v>
      </c>
      <c r="E435" s="28">
        <v>0.30030030030030463</v>
      </c>
    </row>
    <row r="436" spans="1:5" ht="15.75" x14ac:dyDescent="0.25">
      <c r="A436" s="19">
        <v>24807</v>
      </c>
      <c r="B436" s="25">
        <v>218.06921275913501</v>
      </c>
      <c r="C436" s="25">
        <v>1.7430600387346562</v>
      </c>
      <c r="D436" s="28">
        <v>123.25510515086864</v>
      </c>
      <c r="E436" s="28">
        <v>1.2012012012012185</v>
      </c>
    </row>
    <row r="437" spans="1:5" ht="15.75" x14ac:dyDescent="0.25">
      <c r="A437" s="19">
        <v>24838</v>
      </c>
      <c r="B437" s="25">
        <v>218.62268791842217</v>
      </c>
      <c r="C437" s="25">
        <v>1.2171684817424699</v>
      </c>
      <c r="D437" s="28">
        <v>123.62084730265161</v>
      </c>
      <c r="E437" s="28">
        <v>1.1976047904191489</v>
      </c>
    </row>
    <row r="438" spans="1:5" ht="15.75" x14ac:dyDescent="0.25">
      <c r="A438" s="19">
        <v>24869</v>
      </c>
      <c r="B438" s="25">
        <v>218.62268791842217</v>
      </c>
      <c r="C438" s="25">
        <v>0.57288351368556256</v>
      </c>
      <c r="D438" s="28">
        <v>124.35233160621762</v>
      </c>
      <c r="E438" s="28">
        <v>1.7964071856287678</v>
      </c>
    </row>
    <row r="439" spans="1:5" ht="15.75" x14ac:dyDescent="0.25">
      <c r="A439" s="19">
        <v>24898</v>
      </c>
      <c r="B439" s="25">
        <v>220.42148218610541</v>
      </c>
      <c r="C439" s="25">
        <v>1.2071156289707785</v>
      </c>
      <c r="D439" s="28">
        <v>124.71807375800061</v>
      </c>
      <c r="E439" s="28">
        <v>2.4024024024024149</v>
      </c>
    </row>
    <row r="440" spans="1:5" ht="15.75" x14ac:dyDescent="0.25">
      <c r="A440" s="19">
        <v>24929</v>
      </c>
      <c r="B440" s="25">
        <v>222.0819076639668</v>
      </c>
      <c r="C440" s="25">
        <v>2.0992366412213803</v>
      </c>
      <c r="D440" s="28">
        <v>124.71807375800061</v>
      </c>
      <c r="E440" s="28">
        <v>3.0211480362537735</v>
      </c>
    </row>
    <row r="441" spans="1:5" ht="15.75" x14ac:dyDescent="0.25">
      <c r="A441" s="19">
        <v>24959</v>
      </c>
      <c r="B441" s="25">
        <v>223.7423331418282</v>
      </c>
      <c r="C441" s="25">
        <v>3.5211267605633534</v>
      </c>
      <c r="D441" s="28">
        <v>125.08381590978361</v>
      </c>
      <c r="E441" s="28">
        <v>2.7027027027027195</v>
      </c>
    </row>
    <row r="442" spans="1:5" ht="15.75" x14ac:dyDescent="0.25">
      <c r="A442" s="19">
        <v>24990</v>
      </c>
      <c r="B442" s="25">
        <v>221.94353887414499</v>
      </c>
      <c r="C442" s="25">
        <v>3.2175032175032037</v>
      </c>
      <c r="D442" s="28">
        <v>125.08381590978361</v>
      </c>
      <c r="E442" s="28">
        <v>2.0895522388059806</v>
      </c>
    </row>
    <row r="443" spans="1:5" ht="15.75" x14ac:dyDescent="0.25">
      <c r="A443" s="19">
        <v>25020</v>
      </c>
      <c r="B443" s="25">
        <v>221.39006371485783</v>
      </c>
      <c r="C443" s="25">
        <v>2.2364217252395902</v>
      </c>
      <c r="D443" s="28">
        <v>125.44955806156656</v>
      </c>
      <c r="E443" s="28">
        <v>2.3880597014925176</v>
      </c>
    </row>
    <row r="444" spans="1:5" ht="15.75" x14ac:dyDescent="0.25">
      <c r="A444" s="19">
        <v>25051</v>
      </c>
      <c r="B444" s="25">
        <v>222.49701403343215</v>
      </c>
      <c r="C444" s="25">
        <v>2.3551877784850461</v>
      </c>
      <c r="D444" s="28">
        <v>125.08381590978361</v>
      </c>
      <c r="E444" s="28">
        <v>2.3952095808383422</v>
      </c>
    </row>
    <row r="445" spans="1:5" ht="15.75" x14ac:dyDescent="0.25">
      <c r="A445" s="19">
        <v>25082</v>
      </c>
      <c r="B445" s="25">
        <v>223.18885798254109</v>
      </c>
      <c r="C445" s="25">
        <v>1.8951358180669509</v>
      </c>
      <c r="D445" s="28">
        <v>125.81530021334957</v>
      </c>
      <c r="E445" s="28">
        <v>2.9940119760479167</v>
      </c>
    </row>
    <row r="446" spans="1:5" ht="15.75" x14ac:dyDescent="0.25">
      <c r="A446" s="19">
        <v>25112</v>
      </c>
      <c r="B446" s="25">
        <v>222.49701403343215</v>
      </c>
      <c r="C446" s="25">
        <v>1.2594458438286882</v>
      </c>
      <c r="D446" s="28">
        <v>125.81530021334957</v>
      </c>
      <c r="E446" s="28">
        <v>2.9940119760479167</v>
      </c>
    </row>
    <row r="447" spans="1:5" ht="15.75" x14ac:dyDescent="0.25">
      <c r="A447" s="19">
        <v>25143</v>
      </c>
      <c r="B447" s="25">
        <v>222.91212040289747</v>
      </c>
      <c r="C447" s="25">
        <v>1.6403785488958711</v>
      </c>
      <c r="D447" s="28">
        <v>126.18104236513257</v>
      </c>
      <c r="E447" s="28">
        <v>3.2934131736527039</v>
      </c>
    </row>
    <row r="448" spans="1:5" ht="15.75" x14ac:dyDescent="0.25">
      <c r="A448" s="19">
        <v>25173</v>
      </c>
      <c r="B448" s="25">
        <v>222.49701403343212</v>
      </c>
      <c r="C448" s="25">
        <v>2.0304568527918621</v>
      </c>
      <c r="D448" s="28">
        <v>126.54678451691557</v>
      </c>
      <c r="E448" s="28">
        <v>2.6706231454005858</v>
      </c>
    </row>
    <row r="449" spans="1:5" ht="15.75" x14ac:dyDescent="0.25">
      <c r="A449" s="19">
        <v>25204</v>
      </c>
      <c r="B449" s="25">
        <v>223.4655955621846</v>
      </c>
      <c r="C449" s="25">
        <v>2.2151898734176889</v>
      </c>
      <c r="D449" s="28">
        <v>129.05871448605271</v>
      </c>
      <c r="E449" s="28">
        <v>4.3988269794721369</v>
      </c>
    </row>
    <row r="450" spans="1:5" ht="15.75" x14ac:dyDescent="0.25">
      <c r="A450" s="19">
        <v>25235</v>
      </c>
      <c r="B450" s="25">
        <v>224.26764185638436</v>
      </c>
      <c r="C450" s="25">
        <v>2.5820531216177223</v>
      </c>
      <c r="D450" s="28">
        <v>130.16998454685935</v>
      </c>
      <c r="E450" s="28">
        <v>4.6783625730993927</v>
      </c>
    </row>
    <row r="451" spans="1:5" ht="15.75" x14ac:dyDescent="0.25">
      <c r="A451" s="19">
        <v>25263</v>
      </c>
      <c r="B451" s="25">
        <v>224.48899585989076</v>
      </c>
      <c r="C451" s="25">
        <v>1.8453345079818995</v>
      </c>
      <c r="D451" s="28">
        <v>131.26304555871204</v>
      </c>
      <c r="E451" s="28">
        <v>5.2478134110787389</v>
      </c>
    </row>
    <row r="452" spans="1:5" ht="15.75" x14ac:dyDescent="0.25">
      <c r="A452" s="19">
        <v>25294</v>
      </c>
      <c r="B452" s="25">
        <v>225.09744477073491</v>
      </c>
      <c r="C452" s="25">
        <v>1.3578490650084429</v>
      </c>
      <c r="D452" s="28">
        <v>131.60657201789016</v>
      </c>
      <c r="E452" s="28">
        <v>5.523255813953476</v>
      </c>
    </row>
    <row r="453" spans="1:5" ht="15.75" x14ac:dyDescent="0.25">
      <c r="A453" s="19">
        <v>25324</v>
      </c>
      <c r="B453" s="25">
        <v>225.09744477073491</v>
      </c>
      <c r="C453" s="25">
        <v>0.60565723521248671</v>
      </c>
      <c r="D453" s="28">
        <v>131.97248982945285</v>
      </c>
      <c r="E453" s="28">
        <v>5.507246376811592</v>
      </c>
    </row>
    <row r="454" spans="1:5" ht="15.75" x14ac:dyDescent="0.25">
      <c r="A454" s="19">
        <v>25355</v>
      </c>
      <c r="B454" s="25">
        <v>225.8995909243082</v>
      </c>
      <c r="C454" s="25">
        <v>1.7824587596607211</v>
      </c>
      <c r="D454" s="28">
        <v>131.93278565700518</v>
      </c>
      <c r="E454" s="28">
        <v>5.4755043227665556</v>
      </c>
    </row>
    <row r="455" spans="1:5" ht="15.75" x14ac:dyDescent="0.25">
      <c r="A455" s="19">
        <v>25385</v>
      </c>
      <c r="B455" s="25">
        <v>226.75705059943601</v>
      </c>
      <c r="C455" s="25">
        <v>2.4242221148148113</v>
      </c>
      <c r="D455" s="28">
        <v>132.27919016233952</v>
      </c>
      <c r="E455" s="28">
        <v>5.4441260744985565</v>
      </c>
    </row>
    <row r="456" spans="1:5" ht="15.75" x14ac:dyDescent="0.25">
      <c r="A456" s="19">
        <v>25416</v>
      </c>
      <c r="B456" s="25">
        <v>227.00606136371968</v>
      </c>
      <c r="C456" s="25">
        <v>2.0265653226294589</v>
      </c>
      <c r="D456" s="28">
        <v>132.23146253319982</v>
      </c>
      <c r="E456" s="28">
        <v>5.7142857142857162</v>
      </c>
    </row>
    <row r="457" spans="1:5" ht="15.75" x14ac:dyDescent="0.25">
      <c r="A457" s="19">
        <v>25447</v>
      </c>
      <c r="B457" s="25">
        <v>229.13583227042122</v>
      </c>
      <c r="C457" s="25">
        <v>2.6645480162568624</v>
      </c>
      <c r="D457" s="28">
        <v>132.98426318846921</v>
      </c>
      <c r="E457" s="28">
        <v>5.6980056980056926</v>
      </c>
    </row>
    <row r="458" spans="1:5" ht="15.75" x14ac:dyDescent="0.25">
      <c r="A458" s="19">
        <v>25477</v>
      </c>
      <c r="B458" s="25">
        <v>231.54227071666239</v>
      </c>
      <c r="C458" s="25">
        <v>4.0653384597202358</v>
      </c>
      <c r="D458" s="28">
        <v>132.94364583450255</v>
      </c>
      <c r="E458" s="28">
        <v>5.6657223796034106</v>
      </c>
    </row>
    <row r="459" spans="1:5" ht="15.75" x14ac:dyDescent="0.25">
      <c r="A459" s="19">
        <v>25508</v>
      </c>
      <c r="B459" s="25">
        <v>231.56992747743965</v>
      </c>
      <c r="C459" s="25">
        <v>3.8839552819711187</v>
      </c>
      <c r="D459" s="28">
        <v>133.66635843764044</v>
      </c>
      <c r="E459" s="28">
        <v>5.9322033898305149</v>
      </c>
    </row>
    <row r="460" spans="1:5" ht="15.75" x14ac:dyDescent="0.25">
      <c r="A460" s="19">
        <v>25538</v>
      </c>
      <c r="B460" s="25">
        <v>233.31250361742997</v>
      </c>
      <c r="C460" s="25">
        <v>4.8609594294927172</v>
      </c>
      <c r="D460" s="28">
        <v>134.38912045880895</v>
      </c>
      <c r="E460" s="28">
        <v>6.1971830985915632</v>
      </c>
    </row>
    <row r="461" spans="1:5" ht="15.75" x14ac:dyDescent="0.25">
      <c r="A461" s="19">
        <v>25569</v>
      </c>
      <c r="B461" s="25">
        <v>235.08273651819752</v>
      </c>
      <c r="C461" s="25">
        <v>5.1986261808163459</v>
      </c>
      <c r="D461" s="28">
        <v>137.03425302170763</v>
      </c>
      <c r="E461" s="28">
        <v>6.1797752808988582</v>
      </c>
    </row>
    <row r="462" spans="1:5" ht="15.75" x14ac:dyDescent="0.25">
      <c r="A462" s="19">
        <v>25600</v>
      </c>
      <c r="B462" s="25">
        <v>235.05507975742029</v>
      </c>
      <c r="C462" s="25">
        <v>4.8100732730511186</v>
      </c>
      <c r="D462" s="28">
        <v>138.16925734024178</v>
      </c>
      <c r="E462" s="28">
        <v>6.1452513966480549</v>
      </c>
    </row>
    <row r="463" spans="1:5" ht="15.75" x14ac:dyDescent="0.25">
      <c r="A463" s="19">
        <v>25628</v>
      </c>
      <c r="B463" s="25">
        <v>235.74659882444843</v>
      </c>
      <c r="C463" s="25">
        <v>5.0147682836016783</v>
      </c>
      <c r="D463" s="28">
        <v>138.89884599287535</v>
      </c>
      <c r="E463" s="28">
        <v>5.8171745152354681</v>
      </c>
    </row>
    <row r="464" spans="1:5" ht="15.75" x14ac:dyDescent="0.25">
      <c r="A464" s="19">
        <v>25659</v>
      </c>
      <c r="B464" s="25">
        <v>236.05082327987046</v>
      </c>
      <c r="C464" s="25">
        <v>4.8660607943780576</v>
      </c>
      <c r="D464" s="28">
        <v>139.58272789776231</v>
      </c>
      <c r="E464" s="28">
        <v>6.0606060606060774</v>
      </c>
    </row>
    <row r="465" spans="1:5" ht="15.75" x14ac:dyDescent="0.25">
      <c r="A465" s="19">
        <v>25689</v>
      </c>
      <c r="B465" s="25">
        <v>236.54874496354302</v>
      </c>
      <c r="C465" s="25">
        <v>5.0872635202373839</v>
      </c>
      <c r="D465" s="28">
        <v>139.94884910485933</v>
      </c>
      <c r="E465" s="28">
        <v>6.0439560439560447</v>
      </c>
    </row>
    <row r="466" spans="1:5" ht="15.75" x14ac:dyDescent="0.25">
      <c r="A466" s="19">
        <v>25720</v>
      </c>
      <c r="B466" s="25">
        <v>237.98709664811125</v>
      </c>
      <c r="C466" s="25">
        <v>5.3508311698772237</v>
      </c>
      <c r="D466" s="28">
        <v>139.86317168010385</v>
      </c>
      <c r="E466" s="28">
        <v>6.0109289617486183</v>
      </c>
    </row>
    <row r="467" spans="1:5" ht="15.75" x14ac:dyDescent="0.25">
      <c r="A467" s="19">
        <v>25750</v>
      </c>
      <c r="B467" s="25">
        <v>239.14878079313985</v>
      </c>
      <c r="C467" s="25">
        <v>5.4647607035574364</v>
      </c>
      <c r="D467" s="28">
        <v>140.18718522639244</v>
      </c>
      <c r="E467" s="28">
        <v>5.9782608695652328</v>
      </c>
    </row>
    <row r="468" spans="1:5" ht="15.75" x14ac:dyDescent="0.25">
      <c r="A468" s="19">
        <v>25781</v>
      </c>
      <c r="B468" s="25">
        <v>240.25515140213517</v>
      </c>
      <c r="C468" s="25">
        <v>5.8364476960759193</v>
      </c>
      <c r="D468" s="28">
        <v>139.37910915661601</v>
      </c>
      <c r="E468" s="28">
        <v>5.4054054054053946</v>
      </c>
    </row>
    <row r="469" spans="1:5" ht="15.75" x14ac:dyDescent="0.25">
      <c r="A469" s="19">
        <v>25812</v>
      </c>
      <c r="B469" s="25">
        <v>240.83604339709686</v>
      </c>
      <c r="C469" s="25">
        <v>5.1062337176785544</v>
      </c>
      <c r="D469" s="28">
        <v>140.51167431234484</v>
      </c>
      <c r="E469" s="28">
        <v>5.6603773584905648</v>
      </c>
    </row>
    <row r="470" spans="1:5" ht="15.75" x14ac:dyDescent="0.25">
      <c r="A470" s="19">
        <v>25842</v>
      </c>
      <c r="B470" s="25">
        <v>240.9190136939074</v>
      </c>
      <c r="C470" s="25">
        <v>4.0496894792568128</v>
      </c>
      <c r="D470" s="28">
        <v>140.42840873671315</v>
      </c>
      <c r="E470" s="28">
        <v>5.6300268096514783</v>
      </c>
    </row>
    <row r="471" spans="1:5" ht="15.75" x14ac:dyDescent="0.25">
      <c r="A471" s="19">
        <v>25873</v>
      </c>
      <c r="B471" s="25">
        <v>242.21908153115322</v>
      </c>
      <c r="C471" s="25">
        <v>4.5986774576984191</v>
      </c>
      <c r="D471" s="28">
        <v>141.15167451014833</v>
      </c>
      <c r="E471" s="28">
        <v>5.600000000000005</v>
      </c>
    </row>
    <row r="472" spans="1:5" ht="15.75" x14ac:dyDescent="0.25">
      <c r="A472" s="19">
        <v>25903</v>
      </c>
      <c r="B472" s="25">
        <v>244.26588212656557</v>
      </c>
      <c r="C472" s="25">
        <v>4.6947241743615198</v>
      </c>
      <c r="D472" s="28">
        <v>141.87498658516168</v>
      </c>
      <c r="E472" s="28">
        <v>5.5702917771883076</v>
      </c>
    </row>
    <row r="473" spans="1:5" ht="15.75" x14ac:dyDescent="0.25">
      <c r="A473" s="19">
        <v>25934</v>
      </c>
      <c r="B473" s="25">
        <v>246.67232057280671</v>
      </c>
      <c r="C473" s="25">
        <v>4.9300021882772604</v>
      </c>
      <c r="D473" s="28">
        <v>144.28474259957576</v>
      </c>
      <c r="E473" s="28">
        <v>5.2910052910053018</v>
      </c>
    </row>
    <row r="474" spans="1:5" ht="15.75" x14ac:dyDescent="0.25">
      <c r="A474" s="19">
        <v>25965</v>
      </c>
      <c r="B474" s="25">
        <v>247.6957208705129</v>
      </c>
      <c r="C474" s="25">
        <v>5.3777357741589427</v>
      </c>
      <c r="D474" s="28">
        <v>145.07772020725389</v>
      </c>
      <c r="E474" s="28">
        <v>5.0000000000000044</v>
      </c>
    </row>
    <row r="475" spans="1:5" ht="15.75" x14ac:dyDescent="0.25">
      <c r="A475" s="19">
        <v>25993</v>
      </c>
      <c r="B475" s="25">
        <v>248.63615085692993</v>
      </c>
      <c r="C475" s="25">
        <v>5.4675452781738132</v>
      </c>
      <c r="D475" s="28">
        <v>145.44381779358676</v>
      </c>
      <c r="E475" s="28">
        <v>4.7120418848167533</v>
      </c>
    </row>
    <row r="476" spans="1:5" ht="15.75" x14ac:dyDescent="0.25">
      <c r="A476" s="19">
        <v>26024</v>
      </c>
      <c r="B476" s="25">
        <v>249.90856191891979</v>
      </c>
      <c r="C476" s="25">
        <v>5.8706588888356004</v>
      </c>
      <c r="D476" s="28">
        <v>145.3835685376693</v>
      </c>
      <c r="E476" s="28">
        <v>4.1558441558441572</v>
      </c>
    </row>
    <row r="477" spans="1:5" ht="15.75" x14ac:dyDescent="0.25">
      <c r="A477" s="19">
        <v>26054</v>
      </c>
      <c r="B477" s="25">
        <v>250.43414037784825</v>
      </c>
      <c r="C477" s="25">
        <v>5.8699932719766812</v>
      </c>
      <c r="D477" s="28">
        <v>146.11239945403707</v>
      </c>
      <c r="E477" s="28">
        <v>4.4041450777202007</v>
      </c>
    </row>
    <row r="478" spans="1:5" ht="15.75" x14ac:dyDescent="0.25">
      <c r="A478" s="19">
        <v>26085</v>
      </c>
      <c r="B478" s="25">
        <v>251.56816774762092</v>
      </c>
      <c r="C478" s="25">
        <v>5.7066417846975526</v>
      </c>
      <c r="D478" s="28">
        <v>146.35166933536641</v>
      </c>
      <c r="E478" s="28">
        <v>4.6391752577319645</v>
      </c>
    </row>
    <row r="479" spans="1:5" ht="15.75" x14ac:dyDescent="0.25">
      <c r="A479" s="19">
        <v>26115</v>
      </c>
      <c r="B479" s="25">
        <v>251.37457036426528</v>
      </c>
      <c r="C479" s="25">
        <v>5.112210704390141</v>
      </c>
      <c r="D479" s="28">
        <v>146.29790868497878</v>
      </c>
      <c r="E479" s="28">
        <v>4.3589743589743657</v>
      </c>
    </row>
    <row r="480" spans="1:5" ht="15.75" x14ac:dyDescent="0.25">
      <c r="A480" s="19">
        <v>26146</v>
      </c>
      <c r="B480" s="25">
        <v>253.67028187906652</v>
      </c>
      <c r="C480" s="25">
        <v>5.5837014934499107</v>
      </c>
      <c r="D480" s="28">
        <v>145.81199111769058</v>
      </c>
      <c r="E480" s="28">
        <v>4.615384615384599</v>
      </c>
    </row>
    <row r="481" spans="1:5" ht="15.75" x14ac:dyDescent="0.25">
      <c r="A481" s="19">
        <v>26177</v>
      </c>
      <c r="B481" s="25">
        <v>254.50008479341705</v>
      </c>
      <c r="C481" s="25">
        <v>5.6735865627017157</v>
      </c>
      <c r="D481" s="28">
        <v>146.24684469244053</v>
      </c>
      <c r="E481" s="28">
        <v>4.0816326530612068</v>
      </c>
    </row>
    <row r="482" spans="1:5" ht="15.75" x14ac:dyDescent="0.25">
      <c r="A482" s="19">
        <v>26207</v>
      </c>
      <c r="B482" s="25">
        <v>254.7490955577008</v>
      </c>
      <c r="C482" s="25">
        <v>5.7405522510418416</v>
      </c>
      <c r="D482" s="28">
        <v>145.77466795257789</v>
      </c>
      <c r="E482" s="28">
        <v>3.8071065989847774</v>
      </c>
    </row>
    <row r="483" spans="1:5" ht="15.75" x14ac:dyDescent="0.25">
      <c r="A483" s="19">
        <v>26238</v>
      </c>
      <c r="B483" s="25">
        <v>255.16394709966801</v>
      </c>
      <c r="C483" s="25">
        <v>5.3442798505739741</v>
      </c>
      <c r="D483" s="28">
        <v>145.78544160265318</v>
      </c>
      <c r="E483" s="28">
        <v>3.2828282828282651</v>
      </c>
    </row>
    <row r="484" spans="1:5" ht="15.75" x14ac:dyDescent="0.25">
      <c r="A484" s="19">
        <v>26268</v>
      </c>
      <c r="B484" s="25">
        <v>256.38104462562467</v>
      </c>
      <c r="C484" s="25">
        <v>4.9598259051101046</v>
      </c>
      <c r="D484" s="28">
        <v>146.50909418718959</v>
      </c>
      <c r="E484" s="28">
        <v>3.2663316582914659</v>
      </c>
    </row>
    <row r="485" spans="1:5" ht="15.75" x14ac:dyDescent="0.25">
      <c r="A485" s="19">
        <v>26299</v>
      </c>
      <c r="B485" s="25">
        <v>257.51507199539736</v>
      </c>
      <c r="C485" s="25">
        <v>4.3956092833651983</v>
      </c>
      <c r="D485" s="28">
        <v>148.99756082519005</v>
      </c>
      <c r="E485" s="28">
        <v>3.2663316582914659</v>
      </c>
    </row>
    <row r="486" spans="1:5" ht="15.75" x14ac:dyDescent="0.25">
      <c r="A486" s="19">
        <v>26330</v>
      </c>
      <c r="B486" s="25">
        <v>258.3172181489706</v>
      </c>
      <c r="C486" s="25">
        <v>4.288123041096159</v>
      </c>
      <c r="D486" s="28">
        <v>150.1681665303154</v>
      </c>
      <c r="E486" s="28">
        <v>3.5087719298245501</v>
      </c>
    </row>
    <row r="487" spans="1:5" ht="15.75" x14ac:dyDescent="0.25">
      <c r="A487" s="19">
        <v>26359</v>
      </c>
      <c r="B487" s="25">
        <v>259.72791305828287</v>
      </c>
      <c r="C487" s="25">
        <v>4.4610416317679258</v>
      </c>
      <c r="D487" s="28">
        <v>150.53435141636228</v>
      </c>
      <c r="E487" s="28">
        <v>3.499999999999992</v>
      </c>
    </row>
    <row r="488" spans="1:5" ht="15.75" x14ac:dyDescent="0.25">
      <c r="A488" s="19">
        <v>26390</v>
      </c>
      <c r="B488" s="25">
        <v>261.35986211172803</v>
      </c>
      <c r="C488" s="25">
        <v>4.5821960259702976</v>
      </c>
      <c r="D488" s="28">
        <v>150.45930409758793</v>
      </c>
      <c r="E488" s="28">
        <v>3.4912718204488824</v>
      </c>
    </row>
    <row r="489" spans="1:5" ht="15.75" x14ac:dyDescent="0.25">
      <c r="A489" s="19">
        <v>26420</v>
      </c>
      <c r="B489" s="25">
        <v>261.88534072576169</v>
      </c>
      <c r="C489" s="25">
        <v>4.5725396428123455</v>
      </c>
      <c r="D489" s="28">
        <v>150.82570266223183</v>
      </c>
      <c r="E489" s="28">
        <v>3.2258064516129226</v>
      </c>
    </row>
    <row r="490" spans="1:5" ht="15.75" x14ac:dyDescent="0.25">
      <c r="A490" s="19">
        <v>26451</v>
      </c>
      <c r="B490" s="25">
        <v>263.82151424910762</v>
      </c>
      <c r="C490" s="25">
        <v>4.8707857640317709</v>
      </c>
      <c r="D490" s="28">
        <v>150.31686234691577</v>
      </c>
      <c r="E490" s="28">
        <v>2.7093596059113434</v>
      </c>
    </row>
    <row r="491" spans="1:5" ht="15.75" x14ac:dyDescent="0.25">
      <c r="A491" s="19">
        <v>26481</v>
      </c>
      <c r="B491" s="25">
        <v>264.81735761645274</v>
      </c>
      <c r="C491" s="25">
        <v>5.3477116769240496</v>
      </c>
      <c r="D491" s="28">
        <v>150.61136053809852</v>
      </c>
      <c r="E491" s="28">
        <v>2.9484029484029284</v>
      </c>
    </row>
    <row r="492" spans="1:5" ht="15.75" x14ac:dyDescent="0.25">
      <c r="A492" s="19">
        <v>26512</v>
      </c>
      <c r="B492" s="25">
        <v>266.55993375644306</v>
      </c>
      <c r="C492" s="25">
        <v>5.0812620942020548</v>
      </c>
      <c r="D492" s="28">
        <v>150.10057909174031</v>
      </c>
      <c r="E492" s="28">
        <v>2.941176470588247</v>
      </c>
    </row>
    <row r="493" spans="1:5" ht="15.75" x14ac:dyDescent="0.25">
      <c r="A493" s="19">
        <v>26543</v>
      </c>
      <c r="B493" s="25">
        <v>267.77693143750486</v>
      </c>
      <c r="C493" s="25">
        <v>5.2168338784110535</v>
      </c>
      <c r="D493" s="28">
        <v>150.90667062626832</v>
      </c>
      <c r="E493" s="28">
        <v>3.1862745098039325</v>
      </c>
    </row>
    <row r="494" spans="1:5" ht="15.75" x14ac:dyDescent="0.25">
      <c r="A494" s="19">
        <v>26573</v>
      </c>
      <c r="B494" s="25">
        <v>267.97052882086047</v>
      </c>
      <c r="C494" s="25">
        <v>5.1899824155273722</v>
      </c>
      <c r="D494" s="28">
        <v>150.76450988738495</v>
      </c>
      <c r="E494" s="28">
        <v>3.4229828850855792</v>
      </c>
    </row>
    <row r="495" spans="1:5" ht="15.75" x14ac:dyDescent="0.25">
      <c r="A495" s="19">
        <v>26604</v>
      </c>
      <c r="B495" s="25">
        <v>269.71310496085073</v>
      </c>
      <c r="C495" s="25">
        <v>5.7018861898619821</v>
      </c>
      <c r="D495" s="28">
        <v>151.13209594015879</v>
      </c>
      <c r="E495" s="28">
        <v>3.6674816625916762</v>
      </c>
    </row>
    <row r="496" spans="1:5" ht="15.75" x14ac:dyDescent="0.25">
      <c r="A496" s="19">
        <v>26634</v>
      </c>
      <c r="B496" s="25">
        <v>270.62597803138527</v>
      </c>
      <c r="C496" s="25">
        <v>5.5561570187692588</v>
      </c>
      <c r="D496" s="28">
        <v>151.49967160475808</v>
      </c>
      <c r="E496" s="28">
        <v>3.4063260340632562</v>
      </c>
    </row>
    <row r="497" spans="1:5" ht="15.75" x14ac:dyDescent="0.25">
      <c r="A497" s="19">
        <v>26665</v>
      </c>
      <c r="B497" s="25">
        <v>274.5536386141103</v>
      </c>
      <c r="C497" s="25">
        <v>6.6165317962505465</v>
      </c>
      <c r="D497" s="28">
        <v>154.43542800859115</v>
      </c>
      <c r="E497" s="28">
        <v>3.649635036496357</v>
      </c>
    </row>
    <row r="498" spans="1:5" ht="15.75" x14ac:dyDescent="0.25">
      <c r="A498" s="19">
        <v>26696</v>
      </c>
      <c r="B498" s="25">
        <v>276.82179319855038</v>
      </c>
      <c r="C498" s="25">
        <v>7.1635081788888888</v>
      </c>
      <c r="D498" s="28">
        <v>155.98581947095715</v>
      </c>
      <c r="E498" s="28">
        <v>3.874092009685226</v>
      </c>
    </row>
    <row r="499" spans="1:5" ht="15.75" x14ac:dyDescent="0.25">
      <c r="A499" s="19">
        <v>26724</v>
      </c>
      <c r="B499" s="25">
        <v>279.25588840556884</v>
      </c>
      <c r="C499" s="25">
        <v>7.5186279046195237</v>
      </c>
      <c r="D499" s="28">
        <v>157.44293276155764</v>
      </c>
      <c r="E499" s="28">
        <v>4.5893719806763267</v>
      </c>
    </row>
    <row r="500" spans="1:5" ht="15.75" x14ac:dyDescent="0.25">
      <c r="A500" s="19">
        <v>26755</v>
      </c>
      <c r="B500" s="25">
        <v>283.68147067196645</v>
      </c>
      <c r="C500" s="25">
        <v>8.5405648671088574</v>
      </c>
      <c r="D500" s="28">
        <v>158.07290743746589</v>
      </c>
      <c r="E500" s="28">
        <v>5.0602409638554224</v>
      </c>
    </row>
    <row r="501" spans="1:5" ht="15.75" x14ac:dyDescent="0.25">
      <c r="A501" s="19">
        <v>26785</v>
      </c>
      <c r="B501" s="25">
        <v>286.6964578739466</v>
      </c>
      <c r="C501" s="25">
        <v>9.4740381723642741</v>
      </c>
      <c r="D501" s="28">
        <v>159.16462372288407</v>
      </c>
      <c r="E501" s="28">
        <v>5.5288461538461453</v>
      </c>
    </row>
    <row r="502" spans="1:5" ht="15.75" x14ac:dyDescent="0.25">
      <c r="A502" s="19">
        <v>26816</v>
      </c>
      <c r="B502" s="25">
        <v>289.04748292478104</v>
      </c>
      <c r="C502" s="25">
        <v>9.5617556996713926</v>
      </c>
      <c r="D502" s="28">
        <v>159.32866464589154</v>
      </c>
      <c r="E502" s="28">
        <v>5.9952038369304628</v>
      </c>
    </row>
    <row r="503" spans="1:5" ht="15.75" x14ac:dyDescent="0.25">
      <c r="A503" s="19">
        <v>26846</v>
      </c>
      <c r="B503" s="25">
        <v>296.46039563238145</v>
      </c>
      <c r="C503" s="25">
        <v>11.949004514182482</v>
      </c>
      <c r="D503" s="28">
        <v>159.23826424433807</v>
      </c>
      <c r="E503" s="28">
        <v>5.7279236276849721</v>
      </c>
    </row>
    <row r="504" spans="1:5" ht="15.75" x14ac:dyDescent="0.25">
      <c r="A504" s="19">
        <v>26877</v>
      </c>
      <c r="B504" s="25">
        <v>301.21795897435192</v>
      </c>
      <c r="C504" s="25">
        <v>13.001963471965761</v>
      </c>
      <c r="D504" s="28">
        <v>161.17943135803543</v>
      </c>
      <c r="E504" s="28">
        <v>7.3809523809523769</v>
      </c>
    </row>
    <row r="505" spans="1:5" ht="15.75" x14ac:dyDescent="0.25">
      <c r="A505" s="19">
        <v>26908</v>
      </c>
      <c r="B505" s="25">
        <v>308.38186090318999</v>
      </c>
      <c r="C505" s="25">
        <v>15.163714531982265</v>
      </c>
      <c r="D505" s="28">
        <v>162.01856323770377</v>
      </c>
      <c r="E505" s="28">
        <v>7.3634204275534465</v>
      </c>
    </row>
    <row r="506" spans="1:5" ht="15.75" x14ac:dyDescent="0.25">
      <c r="A506" s="19">
        <v>26938</v>
      </c>
      <c r="B506" s="25">
        <v>312.33727809158717</v>
      </c>
      <c r="C506" s="25">
        <v>16.556577869197731</v>
      </c>
      <c r="D506" s="28">
        <v>162.52628016228732</v>
      </c>
      <c r="E506" s="28">
        <v>7.8014184397163122</v>
      </c>
    </row>
    <row r="507" spans="1:5" ht="15.75" x14ac:dyDescent="0.25">
      <c r="A507" s="19">
        <v>26969</v>
      </c>
      <c r="B507" s="25">
        <v>316.18206820791795</v>
      </c>
      <c r="C507" s="25">
        <v>17.229034256163512</v>
      </c>
      <c r="D507" s="28">
        <v>163.6076227276719</v>
      </c>
      <c r="E507" s="28">
        <v>8.25471698113207</v>
      </c>
    </row>
    <row r="508" spans="1:5" ht="15.75" x14ac:dyDescent="0.25">
      <c r="A508" s="19">
        <v>26999</v>
      </c>
      <c r="B508" s="25">
        <v>328.46307147018183</v>
      </c>
      <c r="C508" s="25">
        <v>21.37159701353173</v>
      </c>
      <c r="D508" s="28">
        <v>164.68905477976057</v>
      </c>
      <c r="E508" s="28">
        <v>8.7058823529411846</v>
      </c>
    </row>
    <row r="509" spans="1:5" ht="15.75" x14ac:dyDescent="0.25">
      <c r="A509" s="19">
        <v>27030</v>
      </c>
      <c r="B509" s="25">
        <v>340.2185961328907</v>
      </c>
      <c r="C509" s="25">
        <v>23.916986804561557</v>
      </c>
      <c r="D509" s="28">
        <v>168.93640716432742</v>
      </c>
      <c r="E509" s="28">
        <v>9.3896713615023497</v>
      </c>
    </row>
    <row r="510" spans="1:5" ht="15.75" x14ac:dyDescent="0.25">
      <c r="A510" s="19">
        <v>27061</v>
      </c>
      <c r="B510" s="25">
        <v>347.90807652065723</v>
      </c>
      <c r="C510" s="25">
        <v>25.679438927382513</v>
      </c>
      <c r="D510" s="28">
        <v>171.6207617489319</v>
      </c>
      <c r="E510" s="28">
        <v>10.023310023310028</v>
      </c>
    </row>
    <row r="511" spans="1:5" ht="15.75" x14ac:dyDescent="0.25">
      <c r="A511" s="19">
        <v>27089</v>
      </c>
      <c r="B511" s="25">
        <v>350.59118249195944</v>
      </c>
      <c r="C511" s="25">
        <v>25.544777047919908</v>
      </c>
      <c r="D511" s="28">
        <v>173.80536226333615</v>
      </c>
      <c r="E511" s="28">
        <v>10.39260969976905</v>
      </c>
    </row>
    <row r="512" spans="1:5" ht="15.75" x14ac:dyDescent="0.25">
      <c r="A512" s="19">
        <v>27120</v>
      </c>
      <c r="B512" s="25">
        <v>355.34864598903505</v>
      </c>
      <c r="C512" s="25">
        <v>25.263255702710509</v>
      </c>
      <c r="D512" s="28">
        <v>174.02521919721016</v>
      </c>
      <c r="E512" s="28">
        <v>10.091743119266061</v>
      </c>
    </row>
    <row r="513" spans="1:5" ht="15.75" x14ac:dyDescent="0.25">
      <c r="A513" s="19">
        <v>27150</v>
      </c>
      <c r="B513" s="25">
        <v>358.14237903240371</v>
      </c>
      <c r="C513" s="25">
        <v>24.92040595418521</v>
      </c>
      <c r="D513" s="28">
        <v>176.20502762943431</v>
      </c>
      <c r="E513" s="28">
        <v>10.70615034168565</v>
      </c>
    </row>
    <row r="514" spans="1:5" ht="15.75" x14ac:dyDescent="0.25">
      <c r="A514" s="19">
        <v>27181</v>
      </c>
      <c r="B514" s="25">
        <v>361.68284484841752</v>
      </c>
      <c r="C514" s="25">
        <v>25.129214476688055</v>
      </c>
      <c r="D514" s="28">
        <v>176.63132505992499</v>
      </c>
      <c r="E514" s="28">
        <v>10.859728506787313</v>
      </c>
    </row>
    <row r="515" spans="1:5" ht="15.75" x14ac:dyDescent="0.25">
      <c r="A515" s="19">
        <v>27211</v>
      </c>
      <c r="B515" s="25">
        <v>366.91057326838842</v>
      </c>
      <c r="C515" s="25">
        <v>23.763773736363426</v>
      </c>
      <c r="D515" s="28">
        <v>177.5704346200971</v>
      </c>
      <c r="E515" s="28">
        <v>11.512415349887139</v>
      </c>
    </row>
    <row r="516" spans="1:5" ht="15.75" x14ac:dyDescent="0.25">
      <c r="A516" s="19">
        <v>27242</v>
      </c>
      <c r="B516" s="25">
        <v>370.78302014549644</v>
      </c>
      <c r="C516" s="25">
        <v>23.094592835040029</v>
      </c>
      <c r="D516" s="28">
        <v>178.69116558540514</v>
      </c>
      <c r="E516" s="28">
        <v>10.864745011086473</v>
      </c>
    </row>
    <row r="517" spans="1:5" ht="15.75" x14ac:dyDescent="0.25">
      <c r="A517" s="19">
        <v>27273</v>
      </c>
      <c r="B517" s="25">
        <v>374.98734826776115</v>
      </c>
      <c r="C517" s="25">
        <v>21.598380387710471</v>
      </c>
      <c r="D517" s="28">
        <v>181.37476327052676</v>
      </c>
      <c r="E517" s="28">
        <v>11.946902654867241</v>
      </c>
    </row>
    <row r="518" spans="1:5" ht="15.75" x14ac:dyDescent="0.25">
      <c r="A518" s="19">
        <v>27303</v>
      </c>
      <c r="B518" s="25">
        <v>382.4278178912441</v>
      </c>
      <c r="C518" s="25">
        <v>22.440657813219509</v>
      </c>
      <c r="D518" s="28">
        <v>182.12923062045795</v>
      </c>
      <c r="E518" s="28">
        <v>12.061403508771939</v>
      </c>
    </row>
    <row r="519" spans="1:5" ht="15.75" x14ac:dyDescent="0.25">
      <c r="A519" s="19">
        <v>27334</v>
      </c>
      <c r="B519" s="25">
        <v>393.04931516970169</v>
      </c>
      <c r="C519" s="25">
        <v>24.311070959038904</v>
      </c>
      <c r="D519" s="28">
        <v>183.56846558769288</v>
      </c>
      <c r="E519" s="28">
        <v>12.200435729847502</v>
      </c>
    </row>
    <row r="520" spans="1:5" ht="15.75" x14ac:dyDescent="0.25">
      <c r="A520" s="19">
        <v>27364</v>
      </c>
      <c r="B520" s="25">
        <v>396.11961590771512</v>
      </c>
      <c r="C520" s="25">
        <v>20.597915051669723</v>
      </c>
      <c r="D520" s="28">
        <v>185.00783426557518</v>
      </c>
      <c r="E520" s="28">
        <v>12.337662337662337</v>
      </c>
    </row>
    <row r="521" spans="1:5" ht="15.75" x14ac:dyDescent="0.25">
      <c r="A521" s="19">
        <v>27395</v>
      </c>
      <c r="B521" s="25">
        <v>401.18140370510764</v>
      </c>
      <c r="C521" s="25">
        <v>17.918717044027964</v>
      </c>
      <c r="D521" s="28">
        <v>188.87525350346479</v>
      </c>
      <c r="E521" s="28">
        <v>11.802575107296143</v>
      </c>
    </row>
    <row r="522" spans="1:5" ht="15.75" x14ac:dyDescent="0.25">
      <c r="A522" s="19">
        <v>27426</v>
      </c>
      <c r="B522" s="25">
        <v>403.39414490861969</v>
      </c>
      <c r="C522" s="25">
        <v>15.948485284637526</v>
      </c>
      <c r="D522" s="28">
        <v>190.89173711480774</v>
      </c>
      <c r="E522" s="28">
        <v>11.228813559322038</v>
      </c>
    </row>
    <row r="523" spans="1:5" ht="15.75" x14ac:dyDescent="0.25">
      <c r="A523" s="19">
        <v>27454</v>
      </c>
      <c r="B523" s="25">
        <v>405.93886720218325</v>
      </c>
      <c r="C523" s="25">
        <v>15.786958564336739</v>
      </c>
      <c r="D523" s="28">
        <v>191.62222994305054</v>
      </c>
      <c r="E523" s="28">
        <v>10.251046025104603</v>
      </c>
    </row>
    <row r="524" spans="1:5" ht="15.75" x14ac:dyDescent="0.25">
      <c r="A524" s="19">
        <v>27485</v>
      </c>
      <c r="B524" s="25">
        <v>409.3687059316519</v>
      </c>
      <c r="C524" s="25">
        <v>15.201988399945598</v>
      </c>
      <c r="D524" s="28">
        <v>191.79029365692537</v>
      </c>
      <c r="E524" s="28">
        <v>10.20833333333333</v>
      </c>
    </row>
    <row r="525" spans="1:5" ht="15.75" x14ac:dyDescent="0.25">
      <c r="A525" s="19">
        <v>27515</v>
      </c>
      <c r="B525" s="25">
        <v>414.8454451159065</v>
      </c>
      <c r="C525" s="25">
        <v>15.832548562585069</v>
      </c>
      <c r="D525" s="28">
        <v>192.88286975073882</v>
      </c>
      <c r="E525" s="28">
        <v>9.4650205761316997</v>
      </c>
    </row>
    <row r="526" spans="1:5" ht="15.75" x14ac:dyDescent="0.25">
      <c r="A526" s="19">
        <v>27546</v>
      </c>
      <c r="B526" s="25">
        <v>421.89871997267812</v>
      </c>
      <c r="C526" s="25">
        <v>16.648805986221781</v>
      </c>
      <c r="D526" s="28">
        <v>193.21304129004039</v>
      </c>
      <c r="E526" s="28">
        <v>9.387755102040817</v>
      </c>
    </row>
    <row r="527" spans="1:5" ht="15.75" x14ac:dyDescent="0.25">
      <c r="A527" s="19">
        <v>27576</v>
      </c>
      <c r="B527" s="25">
        <v>425.27324516611367</v>
      </c>
      <c r="C527" s="25">
        <v>15.906511327225781</v>
      </c>
      <c r="D527" s="28">
        <v>194.82424203257617</v>
      </c>
      <c r="E527" s="28">
        <v>9.7165991902834037</v>
      </c>
    </row>
    <row r="528" spans="1:5" ht="15.75" x14ac:dyDescent="0.25">
      <c r="A528" s="19">
        <v>27607</v>
      </c>
      <c r="B528" s="25">
        <v>428.95209467434472</v>
      </c>
      <c r="C528" s="25">
        <v>15.68817107806677</v>
      </c>
      <c r="D528" s="28">
        <v>194.05860582574996</v>
      </c>
      <c r="E528" s="28">
        <v>8.5999999999999854</v>
      </c>
    </row>
    <row r="529" spans="1:5" ht="15.75" x14ac:dyDescent="0.25">
      <c r="A529" s="19">
        <v>27638</v>
      </c>
      <c r="B529" s="25">
        <v>432.07760910349651</v>
      </c>
      <c r="C529" s="25">
        <v>15.224583202463094</v>
      </c>
      <c r="D529" s="28">
        <v>195.71268922076601</v>
      </c>
      <c r="E529" s="28">
        <v>7.9051383399209474</v>
      </c>
    </row>
    <row r="530" spans="1:5" ht="15.75" x14ac:dyDescent="0.25">
      <c r="A530" s="19">
        <v>27668</v>
      </c>
      <c r="B530" s="25">
        <v>434.29045015190337</v>
      </c>
      <c r="C530" s="25">
        <v>13.561417301344992</v>
      </c>
      <c r="D530" s="28">
        <v>195.67308730064855</v>
      </c>
      <c r="E530" s="28">
        <v>7.4363992172211235</v>
      </c>
    </row>
    <row r="531" spans="1:5" ht="15.75" x14ac:dyDescent="0.25">
      <c r="A531" s="19">
        <v>27699</v>
      </c>
      <c r="B531" s="25">
        <v>437.33309412913951</v>
      </c>
      <c r="C531" s="25">
        <v>11.266723347506158</v>
      </c>
      <c r="D531" s="28">
        <v>197.11332324270711</v>
      </c>
      <c r="E531" s="28">
        <v>7.3786407766990303</v>
      </c>
    </row>
    <row r="532" spans="1:5" ht="15.75" x14ac:dyDescent="0.25">
      <c r="A532" s="19">
        <v>27729</v>
      </c>
      <c r="B532" s="25">
        <v>440.90121670593055</v>
      </c>
      <c r="C532" s="25">
        <v>11.305070236321836</v>
      </c>
      <c r="D532" s="28">
        <v>197.84074762503704</v>
      </c>
      <c r="E532" s="28">
        <v>6.9364161849710948</v>
      </c>
    </row>
    <row r="533" spans="1:5" ht="15.75" x14ac:dyDescent="0.25">
      <c r="A533" s="19">
        <v>27760</v>
      </c>
      <c r="B533" s="25">
        <v>449.42050000804772</v>
      </c>
      <c r="C533" s="25">
        <v>12.02426031152697</v>
      </c>
      <c r="D533" s="28">
        <v>201.56361026473402</v>
      </c>
      <c r="E533" s="28">
        <v>6.7178502879078783</v>
      </c>
    </row>
    <row r="534" spans="1:5" ht="15.75" x14ac:dyDescent="0.25">
      <c r="A534" s="19">
        <v>27791</v>
      </c>
      <c r="B534" s="25">
        <v>457.82915623809845</v>
      </c>
      <c r="C534" s="25">
        <v>13.49424923899425</v>
      </c>
      <c r="D534" s="28">
        <v>202.89064630488133</v>
      </c>
      <c r="E534" s="28">
        <v>6.2857142857142723</v>
      </c>
    </row>
    <row r="535" spans="1:5" ht="15.75" x14ac:dyDescent="0.25">
      <c r="A535" s="19">
        <v>27820</v>
      </c>
      <c r="B535" s="25">
        <v>462.31005204052934</v>
      </c>
      <c r="C535" s="25">
        <v>13.886619240692145</v>
      </c>
      <c r="D535" s="28">
        <v>203.25773536653745</v>
      </c>
      <c r="E535" s="28">
        <v>6.0721062618595667</v>
      </c>
    </row>
    <row r="536" spans="1:5" ht="15.75" x14ac:dyDescent="0.25">
      <c r="A536" s="19">
        <v>27851</v>
      </c>
      <c r="B536" s="25">
        <v>465.54629340112098</v>
      </c>
      <c r="C536" s="25">
        <v>13.722980446592437</v>
      </c>
      <c r="D536" s="28">
        <v>203.39197493673942</v>
      </c>
      <c r="E536" s="28">
        <v>6.0491493383743045</v>
      </c>
    </row>
    <row r="537" spans="1:5" ht="15.75" x14ac:dyDescent="0.25">
      <c r="A537" s="19">
        <v>27881</v>
      </c>
      <c r="B537" s="25">
        <v>468.81019152249007</v>
      </c>
      <c r="C537" s="25">
        <v>13.008397956859818</v>
      </c>
      <c r="D537" s="28">
        <v>204.84740866384854</v>
      </c>
      <c r="E537" s="28">
        <v>6.203007518796988</v>
      </c>
    </row>
    <row r="538" spans="1:5" ht="15.75" x14ac:dyDescent="0.25">
      <c r="A538" s="19">
        <v>27912</v>
      </c>
      <c r="B538" s="25">
        <v>470.69105149532407</v>
      </c>
      <c r="C538" s="25">
        <v>11.564939454143342</v>
      </c>
      <c r="D538" s="28">
        <v>204.74814823272936</v>
      </c>
      <c r="E538" s="28">
        <v>5.9701492537313383</v>
      </c>
    </row>
    <row r="539" spans="1:5" ht="15.75" x14ac:dyDescent="0.25">
      <c r="A539" s="19">
        <v>27942</v>
      </c>
      <c r="B539" s="25">
        <v>474.67412545897713</v>
      </c>
      <c r="C539" s="25">
        <v>11.616268094544079</v>
      </c>
      <c r="D539" s="28">
        <v>205.24841734428227</v>
      </c>
      <c r="E539" s="28">
        <v>5.3505535055350606</v>
      </c>
    </row>
    <row r="540" spans="1:5" ht="15.75" x14ac:dyDescent="0.25">
      <c r="A540" s="19">
        <v>27973</v>
      </c>
      <c r="B540" s="25">
        <v>479.21033481191978</v>
      </c>
      <c r="C540" s="25">
        <v>11.716515844439579</v>
      </c>
      <c r="D540" s="28">
        <v>205.13745809204508</v>
      </c>
      <c r="E540" s="28">
        <v>5.7090239410681365</v>
      </c>
    </row>
    <row r="541" spans="1:5" ht="15.75" x14ac:dyDescent="0.25">
      <c r="A541" s="19">
        <v>28004</v>
      </c>
      <c r="B541" s="25">
        <v>495.55748217954215</v>
      </c>
      <c r="C541" s="25">
        <v>14.691775676077711</v>
      </c>
      <c r="D541" s="28">
        <v>206.46613368344546</v>
      </c>
      <c r="E541" s="28">
        <v>5.4945054945054972</v>
      </c>
    </row>
    <row r="542" spans="1:5" ht="15.75" x14ac:dyDescent="0.25">
      <c r="A542" s="19">
        <v>28034</v>
      </c>
      <c r="B542" s="25">
        <v>523.46645699610156</v>
      </c>
      <c r="C542" s="25">
        <v>20.533725025039516</v>
      </c>
      <c r="D542" s="28">
        <v>206.36560573237799</v>
      </c>
      <c r="E542" s="28">
        <v>5.464480874316946</v>
      </c>
    </row>
    <row r="543" spans="1:5" ht="15.75" x14ac:dyDescent="0.25">
      <c r="A543" s="19">
        <v>28065</v>
      </c>
      <c r="B543" s="25">
        <v>547.11579015436303</v>
      </c>
      <c r="C543" s="25">
        <v>25.102764345751961</v>
      </c>
      <c r="D543" s="28">
        <v>206.73730105021721</v>
      </c>
      <c r="E543" s="28">
        <v>4.8824593128390603</v>
      </c>
    </row>
    <row r="544" spans="1:5" ht="15.75" x14ac:dyDescent="0.25">
      <c r="A544" s="19">
        <v>28095</v>
      </c>
      <c r="B544" s="25">
        <v>560.83514510119517</v>
      </c>
      <c r="C544" s="25">
        <v>27.201995333856701</v>
      </c>
      <c r="D544" s="28">
        <v>207.46543264463344</v>
      </c>
      <c r="E544" s="28">
        <v>4.8648648648648596</v>
      </c>
    </row>
    <row r="545" spans="1:5" ht="15.75" x14ac:dyDescent="0.25">
      <c r="A545" s="19">
        <v>28126</v>
      </c>
      <c r="B545" s="25">
        <v>578.70361446467496</v>
      </c>
      <c r="C545" s="25">
        <v>28.766626011566498</v>
      </c>
      <c r="D545" s="28">
        <v>212.0768201526428</v>
      </c>
      <c r="E545" s="28">
        <v>5.2158273381294862</v>
      </c>
    </row>
    <row r="546" spans="1:5" ht="15.75" x14ac:dyDescent="0.25">
      <c r="A546" s="19">
        <v>28157</v>
      </c>
      <c r="B546" s="25">
        <v>591.48253942508995</v>
      </c>
      <c r="C546" s="25">
        <v>29.192850950166171</v>
      </c>
      <c r="D546" s="28">
        <v>214.889555494955</v>
      </c>
      <c r="E546" s="28">
        <v>5.9139784946236729</v>
      </c>
    </row>
    <row r="547" spans="1:5" ht="15.75" x14ac:dyDescent="0.25">
      <c r="A547" s="19">
        <v>28185</v>
      </c>
      <c r="B547" s="25">
        <v>601.7997124032305</v>
      </c>
      <c r="C547" s="25">
        <v>30.172318284455677</v>
      </c>
      <c r="D547" s="28">
        <v>216.34767896796023</v>
      </c>
      <c r="E547" s="28">
        <v>6.4400715563506239</v>
      </c>
    </row>
    <row r="548" spans="1:5" ht="15.75" x14ac:dyDescent="0.25">
      <c r="A548" s="19">
        <v>28216</v>
      </c>
      <c r="B548" s="25">
        <v>610.89988770030936</v>
      </c>
      <c r="C548" s="25">
        <v>31.222156928215462</v>
      </c>
      <c r="D548" s="28">
        <v>217.53152399651276</v>
      </c>
      <c r="E548" s="28">
        <v>6.9518716577540163</v>
      </c>
    </row>
    <row r="549" spans="1:5" ht="15.75" x14ac:dyDescent="0.25">
      <c r="A549" s="19">
        <v>28246</v>
      </c>
      <c r="B549" s="25">
        <v>616.26589995312395</v>
      </c>
      <c r="C549" s="25">
        <v>31.453178940449721</v>
      </c>
      <c r="D549" s="28">
        <v>218.62475650318703</v>
      </c>
      <c r="E549" s="28">
        <v>6.7256637168141564</v>
      </c>
    </row>
    <row r="550" spans="1:5" ht="15.75" x14ac:dyDescent="0.25">
      <c r="A550" s="19">
        <v>28277</v>
      </c>
      <c r="B550" s="25">
        <v>623.8170964935681</v>
      </c>
      <c r="C550" s="25">
        <v>32.532176788103918</v>
      </c>
      <c r="D550" s="28">
        <v>218.80655981913156</v>
      </c>
      <c r="E550" s="28">
        <v>6.8661971830985991</v>
      </c>
    </row>
    <row r="551" spans="1:5" ht="15.75" x14ac:dyDescent="0.25">
      <c r="A551" s="19">
        <v>28307</v>
      </c>
      <c r="B551" s="25">
        <v>630.87047119523459</v>
      </c>
      <c r="C551" s="25">
        <v>32.906016435007146</v>
      </c>
      <c r="D551" s="28">
        <v>219.26713586692151</v>
      </c>
      <c r="E551" s="28">
        <v>6.8301225919439545</v>
      </c>
    </row>
    <row r="552" spans="1:5" ht="15.75" x14ac:dyDescent="0.25">
      <c r="A552" s="19">
        <v>28338</v>
      </c>
      <c r="B552" s="25">
        <v>643.81533676374931</v>
      </c>
      <c r="C552" s="25">
        <v>34.349217868273563</v>
      </c>
      <c r="D552" s="28">
        <v>218.7179866765359</v>
      </c>
      <c r="E552" s="28">
        <v>6.6202090592334617</v>
      </c>
    </row>
    <row r="553" spans="1:5" ht="15.75" x14ac:dyDescent="0.25">
      <c r="A553" s="19">
        <v>28369</v>
      </c>
      <c r="B553" s="25">
        <v>655.23898019578019</v>
      </c>
      <c r="C553" s="25">
        <v>32.222598539715896</v>
      </c>
      <c r="D553" s="28">
        <v>220.08716333617275</v>
      </c>
      <c r="E553" s="28">
        <v>6.5972222222222099</v>
      </c>
    </row>
    <row r="554" spans="1:5" ht="15.75" x14ac:dyDescent="0.25">
      <c r="A554" s="19">
        <v>28399</v>
      </c>
      <c r="B554" s="25">
        <v>660.24545445713943</v>
      </c>
      <c r="C554" s="25">
        <v>26.129467443996425</v>
      </c>
      <c r="D554" s="28">
        <v>219.55304513151097</v>
      </c>
      <c r="E554" s="28">
        <v>6.390328151986191</v>
      </c>
    </row>
    <row r="555" spans="1:5" ht="15.75" x14ac:dyDescent="0.25">
      <c r="A555" s="19">
        <v>28430</v>
      </c>
      <c r="B555" s="25">
        <v>667.46466992201067</v>
      </c>
      <c r="C555" s="25">
        <v>21.996966991885291</v>
      </c>
      <c r="D555" s="28">
        <v>220.6386023277318</v>
      </c>
      <c r="E555" s="28">
        <v>6.7241379310344795</v>
      </c>
    </row>
    <row r="556" spans="1:5" ht="15.75" x14ac:dyDescent="0.25">
      <c r="A556" s="19">
        <v>28460</v>
      </c>
      <c r="B556" s="25">
        <v>676.70312906641198</v>
      </c>
      <c r="C556" s="25">
        <v>20.659900681564803</v>
      </c>
      <c r="D556" s="28">
        <v>221.36775545071711</v>
      </c>
      <c r="E556" s="28">
        <v>6.7010309278350499</v>
      </c>
    </row>
    <row r="557" spans="1:5" ht="15.75" x14ac:dyDescent="0.25">
      <c r="A557" s="19">
        <v>28491</v>
      </c>
      <c r="B557" s="25">
        <v>691.75020862574581</v>
      </c>
      <c r="C557" s="25">
        <v>19.534454483344412</v>
      </c>
      <c r="D557" s="28">
        <v>226.57779930837904</v>
      </c>
      <c r="E557" s="28">
        <v>6.8376068376068355</v>
      </c>
    </row>
    <row r="558" spans="1:5" ht="15.75" x14ac:dyDescent="0.25">
      <c r="A558" s="19">
        <v>28522</v>
      </c>
      <c r="B558" s="25">
        <v>701.68018683717526</v>
      </c>
      <c r="C558" s="25">
        <v>18.630752400433547</v>
      </c>
      <c r="D558" s="28">
        <v>228.70648122897916</v>
      </c>
      <c r="E558" s="28">
        <v>6.4297800338409372</v>
      </c>
    </row>
    <row r="559" spans="1:5" ht="15.75" x14ac:dyDescent="0.25">
      <c r="A559" s="19">
        <v>28550</v>
      </c>
      <c r="B559" s="25">
        <v>708.98237261333577</v>
      </c>
      <c r="C559" s="25">
        <v>17.810354176156284</v>
      </c>
      <c r="D559" s="28">
        <v>230.52845120283493</v>
      </c>
      <c r="E559" s="28">
        <v>6.5546218487394947</v>
      </c>
    </row>
    <row r="560" spans="1:5" ht="15.75" x14ac:dyDescent="0.25">
      <c r="A560" s="19">
        <v>28581</v>
      </c>
      <c r="B560" s="25">
        <v>716.86555022935272</v>
      </c>
      <c r="C560" s="25">
        <v>17.34583107028287</v>
      </c>
      <c r="D560" s="28">
        <v>231.67107305628608</v>
      </c>
      <c r="E560" s="28">
        <v>6.4999999999999947</v>
      </c>
    </row>
    <row r="561" spans="1:5" ht="15.75" x14ac:dyDescent="0.25">
      <c r="A561" s="19">
        <v>28611</v>
      </c>
      <c r="B561" s="25">
        <v>723.89116831086847</v>
      </c>
      <c r="C561" s="25">
        <v>17.464095995889274</v>
      </c>
      <c r="D561" s="28">
        <v>233.85235148350853</v>
      </c>
      <c r="E561" s="28">
        <v>6.9651741293532465</v>
      </c>
    </row>
    <row r="562" spans="1:5" ht="15.75" x14ac:dyDescent="0.25">
      <c r="A562" s="19">
        <v>28642</v>
      </c>
      <c r="B562" s="25">
        <v>733.8488032975539</v>
      </c>
      <c r="C562" s="25">
        <v>17.638456435783212</v>
      </c>
      <c r="D562" s="28">
        <v>235.02780395728794</v>
      </c>
      <c r="E562" s="28">
        <v>7.4135090609555254</v>
      </c>
    </row>
    <row r="563" spans="1:5" ht="15.75" x14ac:dyDescent="0.25">
      <c r="A563" s="19">
        <v>28672</v>
      </c>
      <c r="B563" s="25">
        <v>746.29584702729107</v>
      </c>
      <c r="C563" s="25">
        <v>18.296208350562647</v>
      </c>
      <c r="D563" s="28">
        <v>236.1614889583073</v>
      </c>
      <c r="E563" s="28">
        <v>7.7049180327869005</v>
      </c>
    </row>
    <row r="564" spans="1:5" ht="15.75" x14ac:dyDescent="0.25">
      <c r="A564" s="19">
        <v>28703</v>
      </c>
      <c r="B564" s="25">
        <v>753.73641648119019</v>
      </c>
      <c r="C564" s="25">
        <v>17.073386333102668</v>
      </c>
      <c r="D564" s="28">
        <v>235.87233857273478</v>
      </c>
      <c r="E564" s="28">
        <v>7.8431372549019551</v>
      </c>
    </row>
    <row r="565" spans="1:5" ht="15.75" x14ac:dyDescent="0.25">
      <c r="A565" s="19">
        <v>28734</v>
      </c>
      <c r="B565" s="25">
        <v>762.33867009459641</v>
      </c>
      <c r="C565" s="25">
        <v>16.345134086316971</v>
      </c>
      <c r="D565" s="28">
        <v>238.36801892272783</v>
      </c>
      <c r="E565" s="28">
        <v>8.306188925081436</v>
      </c>
    </row>
    <row r="566" spans="1:5" ht="15.75" x14ac:dyDescent="0.25">
      <c r="A566" s="19">
        <v>28764</v>
      </c>
      <c r="B566" s="25">
        <v>771.57712923899771</v>
      </c>
      <c r="C566" s="25">
        <v>16.862164522343637</v>
      </c>
      <c r="D566" s="28">
        <v>239.15599558968157</v>
      </c>
      <c r="E566" s="28">
        <v>8.9285714285714199</v>
      </c>
    </row>
    <row r="567" spans="1:5" ht="15.75" x14ac:dyDescent="0.25">
      <c r="A567" s="19">
        <v>28795</v>
      </c>
      <c r="B567" s="25">
        <v>779.51552054615308</v>
      </c>
      <c r="C567" s="25">
        <v>16.787532834844264</v>
      </c>
      <c r="D567" s="28">
        <v>240.24300156525243</v>
      </c>
      <c r="E567" s="28">
        <v>8.8852988691437993</v>
      </c>
    </row>
    <row r="568" spans="1:5" ht="15.75" x14ac:dyDescent="0.25">
      <c r="A568" s="19">
        <v>28825</v>
      </c>
      <c r="B568" s="25">
        <v>786.12628710018032</v>
      </c>
      <c r="C568" s="25">
        <v>16.17003872654319</v>
      </c>
      <c r="D568" s="28">
        <v>241.33006512099112</v>
      </c>
      <c r="E568" s="28">
        <v>9.0177133655394481</v>
      </c>
    </row>
    <row r="569" spans="1:5" ht="15.75" x14ac:dyDescent="0.25">
      <c r="A569" s="19">
        <v>28856</v>
      </c>
      <c r="B569" s="25">
        <v>814.03526191673961</v>
      </c>
      <c r="C569" s="25">
        <v>17.6776315736759</v>
      </c>
      <c r="D569" s="28">
        <v>247.60421908419661</v>
      </c>
      <c r="E569" s="28">
        <v>9.2799999999999994</v>
      </c>
    </row>
    <row r="570" spans="1:5" ht="15.75" x14ac:dyDescent="0.25">
      <c r="A570" s="19">
        <v>28887</v>
      </c>
      <c r="B570" s="25">
        <v>825.73547302893655</v>
      </c>
      <c r="C570" s="25">
        <v>17.679747628466004</v>
      </c>
      <c r="D570" s="28">
        <v>251.24988637396598</v>
      </c>
      <c r="E570" s="28">
        <v>9.856915739268679</v>
      </c>
    </row>
    <row r="571" spans="1:5" ht="15.75" x14ac:dyDescent="0.25">
      <c r="A571" s="19">
        <v>28915</v>
      </c>
      <c r="B571" s="25">
        <v>836.93776245746108</v>
      </c>
      <c r="C571" s="25">
        <v>18.047753341522</v>
      </c>
      <c r="D571" s="28">
        <v>253.79946204980882</v>
      </c>
      <c r="E571" s="28">
        <v>10.094637223974768</v>
      </c>
    </row>
    <row r="572" spans="1:5" ht="15.75" x14ac:dyDescent="0.25">
      <c r="A572" s="19">
        <v>28946</v>
      </c>
      <c r="B572" s="25">
        <v>844.43364547635065</v>
      </c>
      <c r="C572" s="25">
        <v>17.795260939263159</v>
      </c>
      <c r="D572" s="28">
        <v>255.96209323589665</v>
      </c>
      <c r="E572" s="28">
        <v>10.485133020344284</v>
      </c>
    </row>
    <row r="573" spans="1:5" ht="15.75" x14ac:dyDescent="0.25">
      <c r="A573" s="19">
        <v>28976</v>
      </c>
      <c r="B573" s="25">
        <v>855.49775090244759</v>
      </c>
      <c r="C573" s="25">
        <v>18.180437661461003</v>
      </c>
      <c r="D573" s="28">
        <v>259.23167645071101</v>
      </c>
      <c r="E573" s="28">
        <v>10.852713178294572</v>
      </c>
    </row>
    <row r="574" spans="1:5" ht="15.75" x14ac:dyDescent="0.25">
      <c r="A574" s="19">
        <v>29007</v>
      </c>
      <c r="B574" s="25">
        <v>864.98512096623779</v>
      </c>
      <c r="C574" s="25">
        <v>17.869664306792089</v>
      </c>
      <c r="D574" s="28">
        <v>260.62132248637909</v>
      </c>
      <c r="E574" s="28">
        <v>10.889570552147232</v>
      </c>
    </row>
    <row r="575" spans="1:5" ht="15.75" x14ac:dyDescent="0.25">
      <c r="A575" s="19">
        <v>29037</v>
      </c>
      <c r="B575" s="25">
        <v>875.46823455247818</v>
      </c>
      <c r="C575" s="25">
        <v>17.308469294009534</v>
      </c>
      <c r="D575" s="28">
        <v>262.76110871921253</v>
      </c>
      <c r="E575" s="28">
        <v>11.263318112633169</v>
      </c>
    </row>
    <row r="576" spans="1:5" ht="15.75" x14ac:dyDescent="0.25">
      <c r="A576" s="19">
        <v>29068</v>
      </c>
      <c r="B576" s="25">
        <v>888.71742443578853</v>
      </c>
      <c r="C576" s="25">
        <v>17.90825081594911</v>
      </c>
      <c r="D576" s="28">
        <v>263.74816040405796</v>
      </c>
      <c r="E576" s="28">
        <v>11.818181818181817</v>
      </c>
    </row>
    <row r="577" spans="1:5" ht="15.75" x14ac:dyDescent="0.25">
      <c r="A577" s="19">
        <v>29099</v>
      </c>
      <c r="B577" s="25">
        <v>899.61548940889088</v>
      </c>
      <c r="C577" s="25">
        <v>18.007327281096753</v>
      </c>
      <c r="D577" s="28">
        <v>267.4023189719623</v>
      </c>
      <c r="E577" s="28">
        <v>12.180451127819536</v>
      </c>
    </row>
    <row r="578" spans="1:5" ht="15.75" x14ac:dyDescent="0.25">
      <c r="A578" s="19">
        <v>29129</v>
      </c>
      <c r="B578" s="25">
        <v>915.32643124551817</v>
      </c>
      <c r="C578" s="25">
        <v>18.630580995616029</v>
      </c>
      <c r="D578" s="28">
        <v>268.02579535535108</v>
      </c>
      <c r="E578" s="28">
        <v>12.071535022354718</v>
      </c>
    </row>
    <row r="579" spans="1:5" ht="15.75" x14ac:dyDescent="0.25">
      <c r="A579" s="19">
        <v>29160</v>
      </c>
      <c r="B579" s="25">
        <v>927.10961268348296</v>
      </c>
      <c r="C579" s="25">
        <v>18.934079982643691</v>
      </c>
      <c r="D579" s="28">
        <v>270.54070947778428</v>
      </c>
      <c r="E579" s="28">
        <v>12.611275964391687</v>
      </c>
    </row>
    <row r="580" spans="1:5" ht="15.75" x14ac:dyDescent="0.25">
      <c r="A580" s="19">
        <v>29190</v>
      </c>
      <c r="B580" s="25">
        <v>943.51197375672234</v>
      </c>
      <c r="C580" s="25">
        <v>20.020407565443165</v>
      </c>
      <c r="D580" s="28">
        <v>273.41234851964578</v>
      </c>
      <c r="E580" s="28">
        <v>13.293943870014768</v>
      </c>
    </row>
    <row r="581" spans="1:5" ht="15.75" x14ac:dyDescent="0.25">
      <c r="A581" s="19">
        <v>29221</v>
      </c>
      <c r="B581" s="25">
        <v>989.51067208089444</v>
      </c>
      <c r="C581" s="25">
        <v>21.556241894359452</v>
      </c>
      <c r="D581" s="28">
        <v>282.04404457907026</v>
      </c>
      <c r="E581" s="28">
        <v>13.909224011713039</v>
      </c>
    </row>
    <row r="582" spans="1:5" ht="15.75" x14ac:dyDescent="0.25">
      <c r="A582" s="19">
        <v>29252</v>
      </c>
      <c r="B582" s="25">
        <v>1012.3855158608387</v>
      </c>
      <c r="C582" s="25">
        <v>22.604096460484911</v>
      </c>
      <c r="D582" s="28">
        <v>286.88301063539677</v>
      </c>
      <c r="E582" s="28">
        <v>14.182344428364701</v>
      </c>
    </row>
    <row r="583" spans="1:5" ht="15.75" x14ac:dyDescent="0.25">
      <c r="A583" s="19">
        <v>29281</v>
      </c>
      <c r="B583" s="25">
        <v>1033.2135590453704</v>
      </c>
      <c r="C583" s="25">
        <v>23.451659775942481</v>
      </c>
      <c r="D583" s="28">
        <v>291.25124513165741</v>
      </c>
      <c r="E583" s="28">
        <v>14.756446991404015</v>
      </c>
    </row>
    <row r="584" spans="1:5" ht="15.75" x14ac:dyDescent="0.25">
      <c r="A584" s="19">
        <v>29312</v>
      </c>
      <c r="B584" s="25">
        <v>1051.2755259473108</v>
      </c>
      <c r="C584" s="25">
        <v>24.494746458649132</v>
      </c>
      <c r="D584" s="28">
        <v>293.66755739529225</v>
      </c>
      <c r="E584" s="28">
        <v>14.730878186968855</v>
      </c>
    </row>
    <row r="585" spans="1:5" ht="15.75" x14ac:dyDescent="0.25">
      <c r="A585" s="19">
        <v>29342</v>
      </c>
      <c r="B585" s="25">
        <v>1068.4248194829852</v>
      </c>
      <c r="C585" s="25">
        <v>24.889261059532309</v>
      </c>
      <c r="D585" s="28">
        <v>296.57554033102321</v>
      </c>
      <c r="E585" s="28">
        <v>14.405594405594391</v>
      </c>
    </row>
    <row r="586" spans="1:5" ht="15.75" x14ac:dyDescent="0.25">
      <c r="A586" s="19">
        <v>29373</v>
      </c>
      <c r="B586" s="25">
        <v>1089.6124006589723</v>
      </c>
      <c r="C586" s="25">
        <v>25.968918337209423</v>
      </c>
      <c r="D586" s="28">
        <v>298.11042005011831</v>
      </c>
      <c r="E586" s="28">
        <v>14.384508990318135</v>
      </c>
    </row>
    <row r="587" spans="1:5" ht="15.75" x14ac:dyDescent="0.25">
      <c r="A587" s="19">
        <v>29403</v>
      </c>
      <c r="B587" s="25">
        <v>1120.0384409938392</v>
      </c>
      <c r="C587" s="25">
        <v>27.935931515137202</v>
      </c>
      <c r="D587" s="28">
        <v>297.26872354417071</v>
      </c>
      <c r="E587" s="28">
        <v>13.132694938440515</v>
      </c>
    </row>
    <row r="588" spans="1:5" ht="15.75" x14ac:dyDescent="0.25">
      <c r="A588" s="19">
        <v>29434</v>
      </c>
      <c r="B588" s="25">
        <v>1143.2451660044615</v>
      </c>
      <c r="C588" s="25">
        <v>28.639895490995059</v>
      </c>
      <c r="D588" s="28">
        <v>297.69948186528495</v>
      </c>
      <c r="E588" s="28">
        <v>12.872628726287271</v>
      </c>
    </row>
    <row r="589" spans="1:5" ht="15.75" x14ac:dyDescent="0.25">
      <c r="A589" s="19">
        <v>29465</v>
      </c>
      <c r="B589" s="25">
        <v>1155.9412204840037</v>
      </c>
      <c r="C589" s="25">
        <v>28.492809882979707</v>
      </c>
      <c r="D589" s="28">
        <v>301.09644495502459</v>
      </c>
      <c r="E589" s="28">
        <v>12.600536193029498</v>
      </c>
    </row>
    <row r="590" spans="1:5" ht="15.75" x14ac:dyDescent="0.25">
      <c r="A590" s="19">
        <v>29495</v>
      </c>
      <c r="B590" s="25">
        <v>1173.4499521662383</v>
      </c>
      <c r="C590" s="25">
        <v>28.200160304502742</v>
      </c>
      <c r="D590" s="28">
        <v>302.24185433688524</v>
      </c>
      <c r="E590" s="28">
        <v>12.765957446808507</v>
      </c>
    </row>
    <row r="591" spans="1:5" ht="15.75" x14ac:dyDescent="0.25">
      <c r="A591" s="19">
        <v>29526</v>
      </c>
      <c r="B591" s="25">
        <v>1193.8078302872484</v>
      </c>
      <c r="C591" s="25">
        <v>28.766632764362974</v>
      </c>
      <c r="D591" s="28">
        <v>304.75929723782019</v>
      </c>
      <c r="E591" s="28">
        <v>12.648221343873512</v>
      </c>
    </row>
    <row r="592" spans="1:5" ht="15.75" x14ac:dyDescent="0.25">
      <c r="A592" s="19">
        <v>29556</v>
      </c>
      <c r="B592" s="25">
        <v>1225.1189870580206</v>
      </c>
      <c r="C592" s="25">
        <v>29.846681455460633</v>
      </c>
      <c r="D592" s="28">
        <v>307.63345081154404</v>
      </c>
      <c r="E592" s="28">
        <v>12.516297262059961</v>
      </c>
    </row>
    <row r="593" spans="1:5" ht="15.75" x14ac:dyDescent="0.25">
      <c r="A593" s="19">
        <v>29587</v>
      </c>
      <c r="B593" s="25">
        <v>1264.5898891394543</v>
      </c>
      <c r="C593" s="25">
        <v>27.799519986993282</v>
      </c>
      <c r="D593" s="28">
        <v>315.39629663726367</v>
      </c>
      <c r="E593" s="28">
        <v>11.825192802056561</v>
      </c>
    </row>
    <row r="594" spans="1:5" ht="15.75" x14ac:dyDescent="0.25">
      <c r="A594" s="19">
        <v>29618</v>
      </c>
      <c r="B594" s="25">
        <v>1295.6521350053163</v>
      </c>
      <c r="C594" s="25">
        <v>27.980113771542236</v>
      </c>
      <c r="D594" s="28">
        <v>319.60730842650668</v>
      </c>
      <c r="E594" s="28">
        <v>11.406844106463886</v>
      </c>
    </row>
    <row r="595" spans="1:5" ht="15.75" x14ac:dyDescent="0.25">
      <c r="A595" s="19">
        <v>29646</v>
      </c>
      <c r="B595" s="25">
        <v>1323.3674125791465</v>
      </c>
      <c r="C595" s="25">
        <v>28.082660258723415</v>
      </c>
      <c r="D595" s="28">
        <v>321.79444686831062</v>
      </c>
      <c r="E595" s="28">
        <v>10.486891385767795</v>
      </c>
    </row>
    <row r="596" spans="1:5" ht="15.75" x14ac:dyDescent="0.25">
      <c r="A596" s="19">
        <v>29677</v>
      </c>
      <c r="B596" s="25">
        <v>1353.2126607639464</v>
      </c>
      <c r="C596" s="25">
        <v>28.721027681545053</v>
      </c>
      <c r="D596" s="28">
        <v>323.03431313482145</v>
      </c>
      <c r="E596" s="28">
        <v>9.9999999999999858</v>
      </c>
    </row>
    <row r="597" spans="1:5" ht="15.75" x14ac:dyDescent="0.25">
      <c r="A597" s="19">
        <v>29707</v>
      </c>
      <c r="B597" s="25">
        <v>1373.6810660976494</v>
      </c>
      <c r="C597" s="25">
        <v>28.570680973358421</v>
      </c>
      <c r="D597" s="28">
        <v>325.58048315068316</v>
      </c>
      <c r="E597" s="28">
        <v>9.7799511002444994</v>
      </c>
    </row>
    <row r="598" spans="1:5" ht="15.75" x14ac:dyDescent="0.25">
      <c r="A598" s="19">
        <v>29738</v>
      </c>
      <c r="B598" s="25">
        <v>1392.8771602287361</v>
      </c>
      <c r="C598" s="25">
        <v>27.832352071833633</v>
      </c>
      <c r="D598" s="28">
        <v>326.58771531488173</v>
      </c>
      <c r="E598" s="28">
        <v>9.5525997581620281</v>
      </c>
    </row>
    <row r="599" spans="1:5" ht="15.75" x14ac:dyDescent="0.25">
      <c r="A599" s="19">
        <v>29768</v>
      </c>
      <c r="B599" s="25">
        <v>1417.4116098373813</v>
      </c>
      <c r="C599" s="25">
        <v>26.55026452303504</v>
      </c>
      <c r="D599" s="28">
        <v>329.26015812147563</v>
      </c>
      <c r="E599" s="28">
        <v>10.761789600967342</v>
      </c>
    </row>
    <row r="600" spans="1:5" ht="15.75" x14ac:dyDescent="0.25">
      <c r="A600" s="19">
        <v>29799</v>
      </c>
      <c r="B600" s="25">
        <v>1446.6206524767078</v>
      </c>
      <c r="C600" s="25">
        <v>26.536345439580234</v>
      </c>
      <c r="D600" s="28">
        <v>329.86389167065789</v>
      </c>
      <c r="E600" s="28">
        <v>10.80432172869148</v>
      </c>
    </row>
    <row r="601" spans="1:5" ht="15.75" x14ac:dyDescent="0.25">
      <c r="A601" s="19">
        <v>29830</v>
      </c>
      <c r="B601" s="25">
        <v>1473.5338837563386</v>
      </c>
      <c r="C601" s="25">
        <v>27.47481079871481</v>
      </c>
      <c r="D601" s="28">
        <v>334.07367464057495</v>
      </c>
      <c r="E601" s="28">
        <v>10.952380952380958</v>
      </c>
    </row>
    <row r="602" spans="1:5" ht="15.75" x14ac:dyDescent="0.25">
      <c r="A602" s="19">
        <v>29860</v>
      </c>
      <c r="B602" s="25">
        <v>1506.2280786756455</v>
      </c>
      <c r="C602" s="25">
        <v>28.358953519499043</v>
      </c>
      <c r="D602" s="28">
        <v>332.89374050784301</v>
      </c>
      <c r="E602" s="28">
        <v>10.14150943396228</v>
      </c>
    </row>
    <row r="603" spans="1:5" ht="15.75" x14ac:dyDescent="0.25">
      <c r="A603" s="19">
        <v>29891</v>
      </c>
      <c r="B603" s="25">
        <v>1535.2157673259446</v>
      </c>
      <c r="C603" s="25">
        <v>28.598232343353637</v>
      </c>
      <c r="D603" s="28">
        <v>333.98767428285089</v>
      </c>
      <c r="E603" s="28">
        <v>9.5906432748537931</v>
      </c>
    </row>
    <row r="604" spans="1:5" ht="15.75" x14ac:dyDescent="0.25">
      <c r="A604" s="19">
        <v>29921</v>
      </c>
      <c r="B604" s="25">
        <v>1576.5398726194353</v>
      </c>
      <c r="C604" s="25">
        <v>28.684633025344809</v>
      </c>
      <c r="D604" s="28">
        <v>335.08162660817078</v>
      </c>
      <c r="E604" s="28">
        <v>8.9223638470451903</v>
      </c>
    </row>
    <row r="605" spans="1:5" ht="15.75" x14ac:dyDescent="0.25">
      <c r="A605" s="19">
        <v>29952</v>
      </c>
      <c r="B605" s="25">
        <v>1654.8731280265645</v>
      </c>
      <c r="C605" s="25">
        <v>30.862435500942965</v>
      </c>
      <c r="D605" s="28">
        <v>341.86058359648234</v>
      </c>
      <c r="E605" s="28">
        <v>8.3908045977011412</v>
      </c>
    </row>
    <row r="606" spans="1:5" ht="15.75" x14ac:dyDescent="0.25">
      <c r="A606" s="19">
        <v>29983</v>
      </c>
      <c r="B606" s="25">
        <v>1719.9019798737236</v>
      </c>
      <c r="C606" s="25">
        <v>32.744116526822722</v>
      </c>
      <c r="D606" s="28">
        <v>343.96873011544403</v>
      </c>
      <c r="E606" s="28">
        <v>7.6222980659840678</v>
      </c>
    </row>
    <row r="607" spans="1:5" ht="15.75" x14ac:dyDescent="0.25">
      <c r="A607" s="19">
        <v>30011</v>
      </c>
      <c r="B607" s="25">
        <v>1782.7178908131023</v>
      </c>
      <c r="C607" s="25">
        <v>34.710729149565147</v>
      </c>
      <c r="D607" s="28">
        <v>343.61101953734862</v>
      </c>
      <c r="E607" s="28">
        <v>6.7796610169491567</v>
      </c>
    </row>
    <row r="608" spans="1:5" ht="15.75" x14ac:dyDescent="0.25">
      <c r="A608" s="19">
        <v>30042</v>
      </c>
      <c r="B608" s="25">
        <v>1879.3344671111995</v>
      </c>
      <c r="C608" s="25">
        <v>38.879462304929582</v>
      </c>
      <c r="D608" s="28">
        <v>344.06236045448441</v>
      </c>
      <c r="E608" s="28">
        <v>6.509539842873191</v>
      </c>
    </row>
    <row r="609" spans="1:5" ht="15.75" x14ac:dyDescent="0.25">
      <c r="A609" s="19">
        <v>30072</v>
      </c>
      <c r="B609" s="25">
        <v>1984.9682484095647</v>
      </c>
      <c r="C609" s="25">
        <v>44.499935057593731</v>
      </c>
      <c r="D609" s="28">
        <v>347.33419026542811</v>
      </c>
      <c r="E609" s="28">
        <v>6.6815144766146917</v>
      </c>
    </row>
    <row r="610" spans="1:5" ht="15.75" x14ac:dyDescent="0.25">
      <c r="A610" s="19">
        <v>30103</v>
      </c>
      <c r="B610" s="25">
        <v>2080.5889813403173</v>
      </c>
      <c r="C610" s="25">
        <v>49.373472460317046</v>
      </c>
      <c r="D610" s="28">
        <v>349.65792920025973</v>
      </c>
      <c r="E610" s="28">
        <v>7.064017660044164</v>
      </c>
    </row>
    <row r="611" spans="1:5" ht="15.75" x14ac:dyDescent="0.25">
      <c r="A611" s="19">
        <v>30133</v>
      </c>
      <c r="B611" s="25">
        <v>2187.7993981705736</v>
      </c>
      <c r="C611" s="25">
        <v>54.351734033106894</v>
      </c>
      <c r="D611" s="28">
        <v>350.46796306598117</v>
      </c>
      <c r="E611" s="28">
        <v>6.4410480349345045</v>
      </c>
    </row>
    <row r="612" spans="1:5" ht="15.75" x14ac:dyDescent="0.25">
      <c r="A612" s="19">
        <v>30164</v>
      </c>
      <c r="B612" s="25">
        <v>2433.3099347389784</v>
      </c>
      <c r="C612" s="25">
        <v>68.206497714034086</v>
      </c>
      <c r="D612" s="28">
        <v>349.16253755388169</v>
      </c>
      <c r="E612" s="28">
        <v>5.8504875406284018</v>
      </c>
    </row>
    <row r="613" spans="1:5" ht="15.75" x14ac:dyDescent="0.25">
      <c r="A613" s="19">
        <v>30195</v>
      </c>
      <c r="B613" s="25">
        <v>2563.2015979658236</v>
      </c>
      <c r="C613" s="25">
        <v>73.949281127604593</v>
      </c>
      <c r="D613" s="28">
        <v>350.92073763210612</v>
      </c>
      <c r="E613" s="28">
        <v>5.0429184549356298</v>
      </c>
    </row>
    <row r="614" spans="1:5" ht="15.75" x14ac:dyDescent="0.25">
      <c r="A614" s="19">
        <v>30225</v>
      </c>
      <c r="B614" s="25">
        <v>2696.0804917744977</v>
      </c>
      <c r="C614" s="25">
        <v>78.995500744152409</v>
      </c>
      <c r="D614" s="28">
        <v>350.00176999861009</v>
      </c>
      <c r="E614" s="28">
        <v>5.1391862955032064</v>
      </c>
    </row>
    <row r="615" spans="1:5" ht="15.75" x14ac:dyDescent="0.25">
      <c r="A615" s="19">
        <v>30256</v>
      </c>
      <c r="B615" s="25">
        <v>2832.3892243126406</v>
      </c>
      <c r="C615" s="25">
        <v>84.494537158521155</v>
      </c>
      <c r="D615" s="28">
        <v>349.31475005036702</v>
      </c>
      <c r="E615" s="28">
        <v>4.5891141942369318</v>
      </c>
    </row>
    <row r="616" spans="1:5" ht="15.75" x14ac:dyDescent="0.25">
      <c r="A616" s="21">
        <v>30286</v>
      </c>
      <c r="B616" s="26">
        <v>3134.8518377288319</v>
      </c>
      <c r="C616" s="26">
        <v>98.843802949318828</v>
      </c>
      <c r="D616" s="30">
        <v>347.91453996763261</v>
      </c>
      <c r="E616" s="30">
        <v>3.8297872340425476</v>
      </c>
    </row>
  </sheetData>
  <mergeCells count="5">
    <mergeCell ref="A1:A3"/>
    <mergeCell ref="B1:B3"/>
    <mergeCell ref="C1:C3"/>
    <mergeCell ref="D1:D3"/>
    <mergeCell ref="E1:E3"/>
  </mergeCells>
  <pageMargins left="0.7" right="0.7" top="0.75" bottom="0.75" header="0.3" footer="0.3"/>
  <pageSetup scale="98" orientation="portrait" horizont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16"/>
  <sheetViews>
    <sheetView topLeftCell="B1" zoomScale="110" zoomScaleNormal="110" workbookViewId="0">
      <selection activeCell="G5" sqref="G5:R5"/>
    </sheetView>
  </sheetViews>
  <sheetFormatPr baseColWidth="10" defaultRowHeight="15.75" x14ac:dyDescent="0.25"/>
  <cols>
    <col min="1" max="1" width="18.7109375" style="1" customWidth="1"/>
    <col min="2" max="2" width="24.140625" style="1" customWidth="1"/>
    <col min="3" max="3" width="19.7109375" style="1" customWidth="1"/>
    <col min="4" max="4" width="24.28515625" style="1" customWidth="1"/>
    <col min="5" max="5" width="7" style="1" customWidth="1"/>
    <col min="6" max="6" width="8" style="1" customWidth="1"/>
    <col min="7" max="10" width="6.140625" style="1" bestFit="1" customWidth="1"/>
    <col min="11" max="11" width="6.5703125" style="1" bestFit="1" customWidth="1"/>
    <col min="12" max="18" width="6.140625" style="1" bestFit="1" customWidth="1"/>
    <col min="19" max="25" width="10.140625" style="1" bestFit="1" customWidth="1"/>
    <col min="26" max="26" width="11.5703125" style="1" bestFit="1" customWidth="1"/>
    <col min="27" max="27" width="8.85546875" style="1" bestFit="1" customWidth="1"/>
    <col min="28" max="29" width="10.85546875" style="1" bestFit="1" customWidth="1"/>
    <col min="30" max="30" width="10.140625" style="1" bestFit="1" customWidth="1"/>
    <col min="31" max="31" width="8.140625" style="1" bestFit="1" customWidth="1"/>
    <col min="32" max="32" width="11.140625" style="1" bestFit="1" customWidth="1"/>
    <col min="33" max="33" width="9.140625" style="1" bestFit="1" customWidth="1"/>
    <col min="34" max="34" width="11.140625" style="1" bestFit="1" customWidth="1"/>
    <col min="35" max="43" width="9.140625" style="1" bestFit="1" customWidth="1"/>
    <col min="44" max="44" width="11.5703125" style="1" bestFit="1" customWidth="1"/>
    <col min="45" max="48" width="11.140625" style="1" bestFit="1" customWidth="1"/>
    <col min="49" max="16384" width="11.42578125" style="1"/>
  </cols>
  <sheetData>
    <row r="1" spans="1:63" x14ac:dyDescent="0.25">
      <c r="A1" s="93" t="s">
        <v>55</v>
      </c>
      <c r="B1" s="93"/>
      <c r="C1" s="93"/>
      <c r="D1" s="93"/>
      <c r="E1" s="44"/>
    </row>
    <row r="2" spans="1:63" ht="15.75" customHeight="1" x14ac:dyDescent="0.25">
      <c r="A2" s="2"/>
      <c r="B2" s="135" t="s">
        <v>45</v>
      </c>
      <c r="C2" s="135" t="s">
        <v>46</v>
      </c>
      <c r="D2" s="135" t="s">
        <v>47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x14ac:dyDescent="0.25">
      <c r="A3" s="5"/>
      <c r="B3" s="136"/>
      <c r="C3" s="136"/>
      <c r="D3" s="136"/>
      <c r="F3" s="76" t="s">
        <v>56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x14ac:dyDescent="0.25">
      <c r="A4" s="6"/>
      <c r="B4" s="137"/>
      <c r="C4" s="137"/>
      <c r="D4" s="137"/>
      <c r="F4" s="70"/>
      <c r="G4" s="70" t="s">
        <v>22</v>
      </c>
      <c r="H4" s="70" t="s">
        <v>23</v>
      </c>
      <c r="I4" s="70" t="s">
        <v>24</v>
      </c>
      <c r="J4" s="70" t="s">
        <v>25</v>
      </c>
      <c r="K4" s="70" t="s">
        <v>26</v>
      </c>
      <c r="L4" s="70" t="s">
        <v>27</v>
      </c>
      <c r="M4" s="70" t="s">
        <v>28</v>
      </c>
      <c r="N4" s="70" t="s">
        <v>29</v>
      </c>
      <c r="O4" s="70" t="s">
        <v>30</v>
      </c>
      <c r="P4" s="70" t="s">
        <v>31</v>
      </c>
      <c r="Q4" s="70" t="s">
        <v>32</v>
      </c>
      <c r="R4" s="70" t="s">
        <v>33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3" x14ac:dyDescent="0.25">
      <c r="A5" s="19">
        <v>11689</v>
      </c>
      <c r="B5" s="4">
        <v>9.0103782362678047</v>
      </c>
      <c r="C5" s="4">
        <v>4.6157817329870321</v>
      </c>
      <c r="D5" s="4">
        <f>B5-C5</f>
        <v>4.3945965032807726</v>
      </c>
      <c r="F5" s="1">
        <v>1932</v>
      </c>
      <c r="G5" s="62">
        <v>9.0103782362678047</v>
      </c>
      <c r="H5" s="62">
        <v>9.9247893803578435</v>
      </c>
      <c r="I5" s="62">
        <v>11.043933697618847</v>
      </c>
      <c r="J5" s="62">
        <v>11.908093488024617</v>
      </c>
      <c r="K5" s="62">
        <v>8.0980803794584677</v>
      </c>
      <c r="L5" s="62">
        <v>6.1060732628534087</v>
      </c>
      <c r="M5" s="62">
        <v>5.7526294742312238</v>
      </c>
      <c r="N5" s="62">
        <v>6.9059616585930037</v>
      </c>
      <c r="O5" s="62">
        <v>7.2352629560739139</v>
      </c>
      <c r="P5" s="62">
        <v>7.6022052230048924</v>
      </c>
      <c r="Q5" s="62">
        <v>6.8004110016621881</v>
      </c>
      <c r="R5" s="62">
        <v>6.1121812418538042</v>
      </c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63" x14ac:dyDescent="0.25">
      <c r="A6" s="19">
        <v>11720</v>
      </c>
      <c r="B6" s="4">
        <v>9.9247893803578435</v>
      </c>
      <c r="C6" s="4">
        <v>4.7515167350484608</v>
      </c>
      <c r="D6" s="4">
        <f t="shared" ref="D6:D69" si="0">B6-C6</f>
        <v>5.1732726453093827</v>
      </c>
      <c r="F6" s="1">
        <v>1933</v>
      </c>
      <c r="G6" s="62">
        <v>6.4260571484119078</v>
      </c>
      <c r="H6" s="62">
        <v>6.1349586089802388</v>
      </c>
      <c r="I6" s="62">
        <v>7.016186882193038</v>
      </c>
      <c r="J6" s="62">
        <v>7.3480040110473892</v>
      </c>
      <c r="K6" s="62">
        <v>6.6251315403199946</v>
      </c>
      <c r="L6" s="62">
        <v>6.6388575614455885</v>
      </c>
      <c r="M6" s="62">
        <v>8.1277683378671881</v>
      </c>
      <c r="N6" s="62">
        <v>10.213377914973963</v>
      </c>
      <c r="O6" s="62">
        <v>5.7067389137701721</v>
      </c>
      <c r="P6" s="62">
        <v>13.106777842265824</v>
      </c>
      <c r="Q6" s="62">
        <v>14.185949201167677</v>
      </c>
      <c r="R6" s="62">
        <v>12.770192037557029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3" x14ac:dyDescent="0.25">
      <c r="A7" s="19">
        <v>11749</v>
      </c>
      <c r="B7" s="4">
        <v>11.043933697618847</v>
      </c>
      <c r="C7" s="4">
        <v>4.927715740732256</v>
      </c>
      <c r="D7" s="4">
        <f t="shared" si="0"/>
        <v>6.1162179568865911</v>
      </c>
      <c r="F7" s="1">
        <v>1934</v>
      </c>
      <c r="G7" s="62">
        <v>6.4260571484119078</v>
      </c>
      <c r="H7" s="62">
        <v>6.1349586089802388</v>
      </c>
      <c r="I7" s="62">
        <v>7.016186882193038</v>
      </c>
      <c r="J7" s="62">
        <v>7.3480040110473892</v>
      </c>
      <c r="K7" s="62">
        <v>6.6251315403199946</v>
      </c>
      <c r="L7" s="62">
        <v>6.6388575614455885</v>
      </c>
      <c r="M7" s="62">
        <v>8.1277683378671881</v>
      </c>
      <c r="N7" s="62">
        <v>10.213377914973963</v>
      </c>
      <c r="O7" s="62">
        <v>5.7067389137701721</v>
      </c>
      <c r="P7" s="62">
        <v>13.106777842265824</v>
      </c>
      <c r="Q7" s="62">
        <v>14.185949201167677</v>
      </c>
      <c r="R7" s="62">
        <v>12.770192037557029</v>
      </c>
    </row>
    <row r="8" spans="1:63" x14ac:dyDescent="0.25">
      <c r="A8" s="19">
        <v>11780</v>
      </c>
      <c r="B8" s="4">
        <v>11.908093488024617</v>
      </c>
      <c r="C8" s="4">
        <v>5.7496414967818286</v>
      </c>
      <c r="D8" s="4">
        <f t="shared" si="0"/>
        <v>6.1584519912427886</v>
      </c>
      <c r="F8" s="1">
        <v>1935</v>
      </c>
      <c r="G8" s="62">
        <v>18.331878286821254</v>
      </c>
      <c r="H8" s="62">
        <v>13.316979164157191</v>
      </c>
      <c r="I8" s="62">
        <v>18.545297091087907</v>
      </c>
      <c r="J8" s="62">
        <v>12.508172077448171</v>
      </c>
      <c r="K8" s="62">
        <v>11.464988046634423</v>
      </c>
      <c r="L8" s="62">
        <v>17.334152756501368</v>
      </c>
      <c r="M8" s="62">
        <v>20.102103140468692</v>
      </c>
      <c r="N8" s="62">
        <v>22.272598946516659</v>
      </c>
      <c r="O8" s="62">
        <v>17.245302050990631</v>
      </c>
      <c r="P8" s="62">
        <v>17.349797565112894</v>
      </c>
      <c r="Q8" s="62">
        <v>14.705529724697055</v>
      </c>
      <c r="R8" s="62">
        <v>25.123201149563737</v>
      </c>
    </row>
    <row r="9" spans="1:63" x14ac:dyDescent="0.25">
      <c r="A9" s="19">
        <v>11810</v>
      </c>
      <c r="B9" s="4">
        <v>8.0980803794584677</v>
      </c>
      <c r="C9" s="4">
        <v>4.7905389188349048</v>
      </c>
      <c r="D9" s="4">
        <f t="shared" si="0"/>
        <v>3.3075414606235629</v>
      </c>
      <c r="F9" s="1">
        <v>1936</v>
      </c>
      <c r="G9" s="62">
        <v>15.853685097556234</v>
      </c>
      <c r="H9" s="62">
        <v>21.253078030894454</v>
      </c>
      <c r="I9" s="62">
        <v>17.135832433818742</v>
      </c>
      <c r="J9" s="62">
        <v>19.371705733313416</v>
      </c>
      <c r="K9" s="62">
        <v>16.000762074398075</v>
      </c>
      <c r="L9" s="62">
        <v>19.724387226235201</v>
      </c>
      <c r="M9" s="62">
        <v>20.04128504231711</v>
      </c>
      <c r="N9" s="62">
        <v>20.616553135242842</v>
      </c>
      <c r="O9" s="62">
        <v>15.633221258042788</v>
      </c>
      <c r="P9" s="62">
        <v>15.736933270578685</v>
      </c>
      <c r="Q9" s="62">
        <v>17.020596864334411</v>
      </c>
      <c r="R9" s="62">
        <v>16.811959833268041</v>
      </c>
    </row>
    <row r="10" spans="1:63" x14ac:dyDescent="0.25">
      <c r="A10" s="19">
        <v>11841</v>
      </c>
      <c r="B10" s="4">
        <v>6.1060732628534087</v>
      </c>
      <c r="C10" s="4">
        <v>4.4346599429944824</v>
      </c>
      <c r="D10" s="4">
        <f t="shared" si="0"/>
        <v>1.6714133198589263</v>
      </c>
      <c r="F10" s="1">
        <v>1937</v>
      </c>
      <c r="G10" s="62">
        <v>22.093927172881564</v>
      </c>
      <c r="H10" s="62">
        <v>16.301615387062007</v>
      </c>
      <c r="I10" s="62">
        <v>22.495223052394866</v>
      </c>
      <c r="J10" s="62">
        <v>24.032915899802656</v>
      </c>
      <c r="K10" s="62">
        <v>20.134520605756496</v>
      </c>
      <c r="L10" s="62">
        <v>22.275451775271382</v>
      </c>
      <c r="M10" s="62">
        <v>26.616743562733514</v>
      </c>
      <c r="N10" s="62">
        <v>19.727929032818533</v>
      </c>
      <c r="O10" s="62">
        <v>19.038900477231905</v>
      </c>
      <c r="P10" s="62">
        <v>18.64201767557249</v>
      </c>
      <c r="Q10" s="62">
        <v>17.051544417032236</v>
      </c>
      <c r="R10" s="62">
        <v>19.489210941442366</v>
      </c>
    </row>
    <row r="11" spans="1:63" x14ac:dyDescent="0.25">
      <c r="A11" s="19">
        <v>11871</v>
      </c>
      <c r="B11" s="4">
        <v>5.7526294742312238</v>
      </c>
      <c r="C11" s="4">
        <v>4.4333094746690884</v>
      </c>
      <c r="D11" s="4">
        <f t="shared" si="0"/>
        <v>1.3193199995621354</v>
      </c>
      <c r="F11" s="1">
        <v>1938</v>
      </c>
      <c r="G11" s="62">
        <v>21.396195850692699</v>
      </c>
      <c r="H11" s="62">
        <v>23.798851237963145</v>
      </c>
      <c r="I11" s="62">
        <v>19.726703688214336</v>
      </c>
      <c r="J11" s="62">
        <v>13.696509775064982</v>
      </c>
      <c r="K11" s="62">
        <v>11.499964531310384</v>
      </c>
      <c r="L11" s="62">
        <v>13.710250451299373</v>
      </c>
      <c r="M11" s="62">
        <v>16.237553401553214</v>
      </c>
      <c r="N11" s="62">
        <v>17.510528906982042</v>
      </c>
      <c r="O11" s="62">
        <v>13.420714773503303</v>
      </c>
      <c r="P11" s="62">
        <v>11.372372537705337</v>
      </c>
      <c r="Q11" s="62">
        <v>10.73931995404952</v>
      </c>
      <c r="R11" s="62">
        <v>12.291034891661683</v>
      </c>
    </row>
    <row r="12" spans="1:63" x14ac:dyDescent="0.25">
      <c r="A12" s="19">
        <v>11902</v>
      </c>
      <c r="B12" s="4">
        <v>6.9059616585930037</v>
      </c>
      <c r="C12" s="4">
        <v>4.4639549538120411</v>
      </c>
      <c r="D12" s="4">
        <f t="shared" si="0"/>
        <v>2.4420067047809626</v>
      </c>
      <c r="F12" s="1">
        <v>1939</v>
      </c>
      <c r="G12" s="62">
        <v>12.695238872601731</v>
      </c>
      <c r="H12" s="62">
        <v>13.624485822609046</v>
      </c>
      <c r="I12" s="62">
        <v>15.921288688716908</v>
      </c>
      <c r="J12" s="62">
        <v>15.850452998164062</v>
      </c>
      <c r="K12" s="62">
        <v>14.615577861116421</v>
      </c>
      <c r="L12" s="62">
        <v>18.202995348876268</v>
      </c>
      <c r="M12" s="62">
        <v>12.215832382560198</v>
      </c>
      <c r="N12" s="62">
        <v>13.566726322993313</v>
      </c>
      <c r="O12" s="62">
        <v>9.8586210692618117</v>
      </c>
      <c r="P12" s="62">
        <v>11.320648539111886</v>
      </c>
      <c r="Q12" s="62">
        <v>10.217557870197087</v>
      </c>
      <c r="R12" s="62">
        <v>15.310574223791223</v>
      </c>
    </row>
    <row r="13" spans="1:63" x14ac:dyDescent="0.25">
      <c r="A13" s="19">
        <v>11933</v>
      </c>
      <c r="B13" s="4">
        <v>7.2352629560739139</v>
      </c>
      <c r="C13" s="4">
        <v>4.323033231726491</v>
      </c>
      <c r="D13" s="4">
        <f t="shared" si="0"/>
        <v>2.9122297243474229</v>
      </c>
      <c r="F13" s="1">
        <v>1940</v>
      </c>
      <c r="G13" s="62">
        <v>18.433222458208061</v>
      </c>
      <c r="H13" s="62">
        <v>14.995955360843324</v>
      </c>
      <c r="I13" s="62">
        <v>10.396932460886246</v>
      </c>
      <c r="J13" s="62">
        <v>13.244960046278061</v>
      </c>
      <c r="K13" s="62">
        <v>13.35008008879964</v>
      </c>
      <c r="L13" s="62">
        <v>8.5883384817837101</v>
      </c>
      <c r="M13" s="62">
        <v>14.667384090931634</v>
      </c>
      <c r="N13" s="62">
        <v>14.329152378459234</v>
      </c>
      <c r="O13" s="62">
        <v>18.552431679441341</v>
      </c>
      <c r="P13" s="62">
        <v>8.0884085309365776</v>
      </c>
      <c r="Q13" s="62">
        <v>10.921452318724477</v>
      </c>
      <c r="R13" s="62">
        <v>14.231682104707739</v>
      </c>
    </row>
    <row r="14" spans="1:63" x14ac:dyDescent="0.25">
      <c r="A14" s="19">
        <v>11963</v>
      </c>
      <c r="B14" s="4">
        <v>7.6022052230048924</v>
      </c>
      <c r="C14" s="4">
        <v>4.9074397986834999</v>
      </c>
      <c r="D14" s="4">
        <f t="shared" si="0"/>
        <v>2.6947654243213925</v>
      </c>
      <c r="F14" s="1">
        <v>1941</v>
      </c>
      <c r="G14" s="62">
        <v>12.078021663628258</v>
      </c>
      <c r="H14" s="62">
        <v>12.500781780196675</v>
      </c>
      <c r="I14" s="62">
        <v>13.875926492701165</v>
      </c>
      <c r="J14" s="62">
        <v>14.218831920584439</v>
      </c>
      <c r="K14" s="62">
        <v>13.650454430531344</v>
      </c>
      <c r="L14" s="62">
        <v>12.876568550479714</v>
      </c>
      <c r="M14" s="62">
        <v>15.420175251833026</v>
      </c>
      <c r="N14" s="62">
        <v>13.953432514072043</v>
      </c>
      <c r="O14" s="62">
        <v>12.877742884136849</v>
      </c>
      <c r="P14" s="62">
        <v>13.040975262478543</v>
      </c>
      <c r="Q14" s="62">
        <v>16.919799331993772</v>
      </c>
      <c r="R14" s="62">
        <v>25.087289917364171</v>
      </c>
    </row>
    <row r="15" spans="1:63" x14ac:dyDescent="0.25">
      <c r="A15" s="19">
        <v>11994</v>
      </c>
      <c r="B15" s="4">
        <v>6.8004110016621881</v>
      </c>
      <c r="C15" s="4">
        <v>4.9694550405434992</v>
      </c>
      <c r="D15" s="4">
        <f t="shared" si="0"/>
        <v>1.830955961118689</v>
      </c>
      <c r="F15" s="1">
        <v>1942</v>
      </c>
      <c r="G15" s="62">
        <v>20.176288005449255</v>
      </c>
      <c r="H15" s="62">
        <v>26.501253947612856</v>
      </c>
      <c r="I15" s="62">
        <v>21.868085227155451</v>
      </c>
      <c r="J15" s="62">
        <v>12.734521745412515</v>
      </c>
      <c r="K15" s="62">
        <v>18.063682993787022</v>
      </c>
      <c r="L15" s="62">
        <v>14.409186843354593</v>
      </c>
      <c r="M15" s="62">
        <v>15.72943113092658</v>
      </c>
      <c r="N15" s="62">
        <v>11.264371374904535</v>
      </c>
      <c r="O15" s="62">
        <v>13.000069663756273</v>
      </c>
      <c r="P15" s="62">
        <v>16.341904555493635</v>
      </c>
      <c r="Q15" s="62">
        <v>16.709174458686814</v>
      </c>
      <c r="R15" s="62">
        <v>20.702030053460486</v>
      </c>
    </row>
    <row r="16" spans="1:63" x14ac:dyDescent="0.25">
      <c r="A16" s="19">
        <v>12024</v>
      </c>
      <c r="B16" s="4">
        <v>6.1121812418538042</v>
      </c>
      <c r="C16" s="4">
        <v>4.9329529331864137</v>
      </c>
      <c r="D16" s="4">
        <f t="shared" si="0"/>
        <v>1.1792283086673905</v>
      </c>
      <c r="F16" s="1">
        <v>1943</v>
      </c>
      <c r="G16" s="62">
        <v>22.767142568250755</v>
      </c>
      <c r="H16" s="62">
        <v>27.268416582406466</v>
      </c>
      <c r="I16" s="62">
        <v>29.33100910010111</v>
      </c>
      <c r="J16" s="62">
        <v>20.468675429727</v>
      </c>
      <c r="K16" s="62">
        <v>27.056129423660259</v>
      </c>
      <c r="L16" s="62">
        <v>27.763753286147626</v>
      </c>
      <c r="M16" s="62">
        <v>22.755348837209304</v>
      </c>
      <c r="N16" s="62">
        <v>20.776622851365016</v>
      </c>
      <c r="O16" s="62">
        <v>22.191870576339735</v>
      </c>
      <c r="P16" s="62">
        <v>19.738774519716884</v>
      </c>
      <c r="Q16" s="62">
        <v>21.378103134479272</v>
      </c>
      <c r="R16" s="62">
        <v>30.104153690596565</v>
      </c>
    </row>
    <row r="17" spans="1:18" x14ac:dyDescent="0.25">
      <c r="A17" s="19">
        <v>12055</v>
      </c>
      <c r="B17" s="4">
        <v>6.4260571484119078</v>
      </c>
      <c r="C17" s="4">
        <v>4.6321329786867746</v>
      </c>
      <c r="D17" s="4">
        <f t="shared" si="0"/>
        <v>1.7939241697251331</v>
      </c>
      <c r="F17" s="1">
        <v>1944</v>
      </c>
      <c r="G17" s="62">
        <v>20.949576055898163</v>
      </c>
      <c r="H17" s="62">
        <v>26.941403420452794</v>
      </c>
      <c r="I17" s="62">
        <v>29.114118573832464</v>
      </c>
      <c r="J17" s="62">
        <v>24.836131038115347</v>
      </c>
      <c r="K17" s="62">
        <v>26.108286836990111</v>
      </c>
      <c r="L17" s="62">
        <v>23.71340726135373</v>
      </c>
      <c r="M17" s="62">
        <v>20.620296644339099</v>
      </c>
      <c r="N17" s="62">
        <v>23.737210592309808</v>
      </c>
      <c r="O17" s="62">
        <v>21.942703919676692</v>
      </c>
      <c r="P17" s="62">
        <v>22.401579244218841</v>
      </c>
      <c r="Q17" s="62">
        <v>21.768146159332129</v>
      </c>
      <c r="R17" s="62">
        <v>21.567140253480819</v>
      </c>
    </row>
    <row r="18" spans="1:18" x14ac:dyDescent="0.25">
      <c r="A18" s="19">
        <v>12086</v>
      </c>
      <c r="B18" s="4">
        <v>6.1349586089802388</v>
      </c>
      <c r="C18" s="4">
        <v>3.8768325368876293</v>
      </c>
      <c r="D18" s="4">
        <f t="shared" si="0"/>
        <v>2.2581260720926095</v>
      </c>
      <c r="F18" s="1">
        <v>1945</v>
      </c>
      <c r="G18" s="62">
        <v>26.052471820632206</v>
      </c>
      <c r="H18" s="62">
        <v>20.942939843175694</v>
      </c>
      <c r="I18" s="62">
        <v>23.271707302131833</v>
      </c>
      <c r="J18" s="62">
        <v>28.861486155354086</v>
      </c>
      <c r="K18" s="62">
        <v>27.401093481989712</v>
      </c>
      <c r="L18" s="62">
        <v>23.941105121293806</v>
      </c>
      <c r="M18" s="62">
        <v>22.736189046802256</v>
      </c>
      <c r="N18" s="62">
        <v>26.919618353344774</v>
      </c>
      <c r="O18" s="62">
        <v>27.756058564077435</v>
      </c>
      <c r="P18" s="62">
        <v>30.869679612839995</v>
      </c>
      <c r="Q18" s="62">
        <v>32.348496079392312</v>
      </c>
      <c r="R18" s="62">
        <v>29.699154618965945</v>
      </c>
    </row>
    <row r="19" spans="1:18" x14ac:dyDescent="0.25">
      <c r="A19" s="19">
        <v>12114</v>
      </c>
      <c r="B19" s="4">
        <v>7.016186882193038</v>
      </c>
      <c r="C19" s="4">
        <v>5.3992560206449882</v>
      </c>
      <c r="D19" s="4">
        <f t="shared" si="0"/>
        <v>1.6169308615480498</v>
      </c>
      <c r="F19" s="1">
        <v>1946</v>
      </c>
      <c r="G19" s="62">
        <v>38.919802311173633</v>
      </c>
      <c r="H19" s="62">
        <v>42.542826798323674</v>
      </c>
      <c r="I19" s="62">
        <v>31.717385649291007</v>
      </c>
      <c r="J19" s="62">
        <v>28.184270169546672</v>
      </c>
      <c r="K19" s="62">
        <v>29.305929109975704</v>
      </c>
      <c r="L19" s="62">
        <v>26.953089717645486</v>
      </c>
      <c r="M19" s="62">
        <v>28.562857607593248</v>
      </c>
      <c r="N19" s="62">
        <v>22.160146308150107</v>
      </c>
      <c r="O19" s="62">
        <v>19.937763122643858</v>
      </c>
      <c r="P19" s="62">
        <v>25.524241668580292</v>
      </c>
      <c r="Q19" s="62">
        <v>39.342022061637685</v>
      </c>
      <c r="R19" s="62">
        <v>35.349665475438705</v>
      </c>
    </row>
    <row r="20" spans="1:18" x14ac:dyDescent="0.25">
      <c r="A20" s="19">
        <v>12145</v>
      </c>
      <c r="B20" s="4">
        <v>7.3480040110473892</v>
      </c>
      <c r="C20" s="4">
        <v>4.231588740687914</v>
      </c>
      <c r="D20" s="4">
        <f t="shared" si="0"/>
        <v>3.1164152703594752</v>
      </c>
      <c r="F20" s="1">
        <v>1947</v>
      </c>
      <c r="G20" s="62">
        <v>42.025653075980863</v>
      </c>
      <c r="H20" s="62">
        <v>38.15166965975429</v>
      </c>
      <c r="I20" s="62">
        <v>42.763908249557069</v>
      </c>
      <c r="J20" s="62">
        <v>31.05206270495696</v>
      </c>
      <c r="K20" s="62">
        <v>32.991838780643</v>
      </c>
      <c r="L20" s="62">
        <v>34.608893395753526</v>
      </c>
      <c r="M20" s="62">
        <v>37.903198001118902</v>
      </c>
      <c r="N20" s="62">
        <v>44.476161717869417</v>
      </c>
      <c r="O20" s="62">
        <v>48.07674675623786</v>
      </c>
      <c r="P20" s="62">
        <v>40.49716786747036</v>
      </c>
      <c r="Q20" s="62">
        <v>42.417585959079155</v>
      </c>
      <c r="R20" s="62">
        <v>48.035113831578556</v>
      </c>
    </row>
    <row r="21" spans="1:18" x14ac:dyDescent="0.25">
      <c r="A21" s="19">
        <v>12175</v>
      </c>
      <c r="B21" s="4">
        <v>6.6251315403199946</v>
      </c>
      <c r="C21" s="4">
        <v>6.4774819044645948</v>
      </c>
      <c r="D21" s="4">
        <f t="shared" si="0"/>
        <v>0.14764963585539981</v>
      </c>
      <c r="F21" s="1">
        <v>1948</v>
      </c>
      <c r="G21" s="62">
        <v>35.073015980704312</v>
      </c>
      <c r="H21" s="62">
        <v>56.166188329477158</v>
      </c>
      <c r="I21" s="62">
        <v>47.726927170940428</v>
      </c>
      <c r="J21" s="62">
        <v>37.711599403911073</v>
      </c>
      <c r="K21" s="62">
        <v>44.750773301392201</v>
      </c>
      <c r="L21" s="62">
        <v>38.032568025022634</v>
      </c>
      <c r="M21" s="62">
        <v>31.447177350492336</v>
      </c>
      <c r="N21" s="62">
        <v>37.127215155818298</v>
      </c>
      <c r="O21" s="62">
        <v>33.26784418403895</v>
      </c>
      <c r="P21" s="62">
        <v>33.133922793851021</v>
      </c>
      <c r="Q21" s="62">
        <v>38.893649360280541</v>
      </c>
      <c r="R21" s="62">
        <v>39.769118944071046</v>
      </c>
    </row>
    <row r="22" spans="1:18" x14ac:dyDescent="0.25">
      <c r="A22" s="19">
        <v>12206</v>
      </c>
      <c r="B22" s="4">
        <v>6.6388575614455885</v>
      </c>
      <c r="C22" s="4">
        <v>6.0684461847762581</v>
      </c>
      <c r="D22" s="4">
        <f t="shared" si="0"/>
        <v>0.57041137666933039</v>
      </c>
      <c r="F22" s="1">
        <v>1949</v>
      </c>
      <c r="G22" s="62">
        <v>52.140159113464343</v>
      </c>
      <c r="H22" s="62">
        <v>40.699479176525621</v>
      </c>
      <c r="I22" s="62">
        <v>39.96594420212061</v>
      </c>
      <c r="J22" s="62">
        <v>36.511549247023382</v>
      </c>
      <c r="K22" s="62">
        <v>35.79034259151593</v>
      </c>
      <c r="L22" s="62">
        <v>32.227458430120144</v>
      </c>
      <c r="M22" s="62">
        <v>31.770077799020548</v>
      </c>
      <c r="N22" s="62">
        <v>31.655424433273211</v>
      </c>
      <c r="O22" s="62">
        <v>39.909233935191821</v>
      </c>
      <c r="P22" s="62">
        <v>35.037082306874822</v>
      </c>
      <c r="Q22" s="62">
        <v>43.308151455250012</v>
      </c>
      <c r="R22" s="62">
        <v>36.885097309619553</v>
      </c>
    </row>
    <row r="23" spans="1:18" x14ac:dyDescent="0.25">
      <c r="A23" s="19">
        <v>12236</v>
      </c>
      <c r="B23" s="4">
        <v>8.1277683378671881</v>
      </c>
      <c r="C23" s="4">
        <v>6.0186623620888247</v>
      </c>
      <c r="D23" s="4">
        <f t="shared" si="0"/>
        <v>2.1091059757783635</v>
      </c>
      <c r="F23" s="1">
        <v>1950</v>
      </c>
      <c r="G23" s="62">
        <v>45.741554232882628</v>
      </c>
      <c r="H23" s="62">
        <v>37.009709404479253</v>
      </c>
      <c r="I23" s="62">
        <v>44.102853458200599</v>
      </c>
      <c r="J23" s="62">
        <v>39.383183073045416</v>
      </c>
      <c r="K23" s="62">
        <v>54.145317944449886</v>
      </c>
      <c r="L23" s="62">
        <v>42.881073317557998</v>
      </c>
      <c r="M23" s="62">
        <v>69.503189023966129</v>
      </c>
      <c r="N23" s="62">
        <v>67.201506777617567</v>
      </c>
      <c r="O23" s="62">
        <v>72.002629172148929</v>
      </c>
      <c r="P23" s="62">
        <v>69.3395273121033</v>
      </c>
      <c r="Q23" s="62">
        <v>78.889486020868418</v>
      </c>
      <c r="R23" s="62">
        <v>79.199970262679869</v>
      </c>
    </row>
    <row r="24" spans="1:18" x14ac:dyDescent="0.25">
      <c r="A24" s="19">
        <v>12267</v>
      </c>
      <c r="B24" s="4">
        <v>10.213377914973963</v>
      </c>
      <c r="C24" s="4">
        <v>6.0690923795013241</v>
      </c>
      <c r="D24" s="4">
        <f t="shared" si="0"/>
        <v>4.1442855354726387</v>
      </c>
      <c r="F24" s="1">
        <v>1951</v>
      </c>
      <c r="G24" s="62">
        <v>-22.422573265691778</v>
      </c>
      <c r="H24" s="62">
        <v>74.223097756539488</v>
      </c>
      <c r="I24" s="62">
        <v>25.998723131238407</v>
      </c>
      <c r="J24" s="62">
        <v>72.632575754919742</v>
      </c>
      <c r="K24" s="62">
        <v>71.703508934925978</v>
      </c>
      <c r="L24" s="62">
        <v>88.78394798565364</v>
      </c>
      <c r="M24" s="62">
        <v>74.32913255664748</v>
      </c>
      <c r="N24" s="62">
        <v>75.716421191393593</v>
      </c>
      <c r="O24" s="62">
        <v>66.438376181945046</v>
      </c>
      <c r="P24" s="62">
        <v>61.147997047986003</v>
      </c>
      <c r="Q24" s="62">
        <v>72.087253925792965</v>
      </c>
      <c r="R24" s="62">
        <v>59.461538798649514</v>
      </c>
    </row>
    <row r="25" spans="1:18" x14ac:dyDescent="0.25">
      <c r="A25" s="19">
        <v>12298</v>
      </c>
      <c r="B25" s="4">
        <v>5.7067389137701721</v>
      </c>
      <c r="C25" s="4">
        <v>5.2134010040110832</v>
      </c>
      <c r="D25" s="4">
        <f t="shared" si="0"/>
        <v>0.49333790975908887</v>
      </c>
      <c r="F25" s="1">
        <v>1952</v>
      </c>
      <c r="G25" s="62">
        <v>51.361645487831154</v>
      </c>
      <c r="H25" s="62">
        <v>53.102052552229168</v>
      </c>
      <c r="I25" s="62">
        <v>78.221815636441974</v>
      </c>
      <c r="J25" s="62">
        <v>49.685199224639248</v>
      </c>
      <c r="K25" s="62">
        <v>134.96290114150338</v>
      </c>
      <c r="L25" s="62">
        <v>96.605496446263203</v>
      </c>
      <c r="M25" s="62">
        <v>52.361453801421497</v>
      </c>
      <c r="N25" s="62">
        <v>65.510447986215823</v>
      </c>
      <c r="O25" s="62">
        <v>31.382311005815211</v>
      </c>
      <c r="P25" s="62">
        <v>31.029965539521868</v>
      </c>
      <c r="Q25" s="62">
        <v>57.224718931725185</v>
      </c>
      <c r="R25" s="62">
        <v>27.951992246392429</v>
      </c>
    </row>
    <row r="26" spans="1:18" x14ac:dyDescent="0.25">
      <c r="A26" s="19">
        <v>12328</v>
      </c>
      <c r="B26" s="4">
        <v>13.106777842265824</v>
      </c>
      <c r="C26" s="4">
        <v>6.6671788556070792</v>
      </c>
      <c r="D26" s="4">
        <f t="shared" si="0"/>
        <v>6.4395989866587451</v>
      </c>
      <c r="F26" s="81">
        <v>1953</v>
      </c>
      <c r="G26" s="94">
        <v>53.88928868614223</v>
      </c>
      <c r="H26" s="94">
        <v>23.06899610686796</v>
      </c>
      <c r="I26" s="94">
        <v>64.940219620196743</v>
      </c>
      <c r="J26" s="94">
        <v>49.818080217837078</v>
      </c>
      <c r="K26" s="94">
        <v>44.7512923861036</v>
      </c>
      <c r="L26" s="94">
        <v>51.271152003031297</v>
      </c>
      <c r="M26" s="94">
        <v>45.314268811851761</v>
      </c>
      <c r="N26" s="94">
        <v>47.809143288062053</v>
      </c>
      <c r="O26" s="94">
        <v>69.767594319296251</v>
      </c>
      <c r="P26" s="94">
        <v>61.631103450325419</v>
      </c>
      <c r="Q26" s="94">
        <v>58.579178616006416</v>
      </c>
      <c r="R26" s="94">
        <v>67.259682494279176</v>
      </c>
    </row>
    <row r="27" spans="1:18" x14ac:dyDescent="0.25">
      <c r="A27" s="19">
        <v>12359</v>
      </c>
      <c r="B27" s="4">
        <v>14.185949201167677</v>
      </c>
      <c r="C27" s="4">
        <v>7.7051549559088448</v>
      </c>
      <c r="D27" s="4">
        <f t="shared" si="0"/>
        <v>6.4807942452588323</v>
      </c>
    </row>
    <row r="28" spans="1:18" x14ac:dyDescent="0.25">
      <c r="A28" s="19">
        <v>12389</v>
      </c>
      <c r="B28" s="4">
        <v>12.770192037557029</v>
      </c>
      <c r="C28" s="4">
        <v>7.3407720767346953</v>
      </c>
      <c r="D28" s="4">
        <f t="shared" si="0"/>
        <v>5.4294199608223339</v>
      </c>
    </row>
    <row r="29" spans="1:18" x14ac:dyDescent="0.25">
      <c r="A29" s="19">
        <v>12420</v>
      </c>
      <c r="B29" s="4">
        <v>14.472357074591402</v>
      </c>
      <c r="C29" s="4">
        <v>6.845783204680604</v>
      </c>
      <c r="D29" s="4">
        <f t="shared" si="0"/>
        <v>7.6265738699107981</v>
      </c>
      <c r="F29" s="76" t="s">
        <v>57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x14ac:dyDescent="0.25">
      <c r="A30" s="19">
        <v>12451</v>
      </c>
      <c r="B30" s="4">
        <v>11.589154054951582</v>
      </c>
      <c r="C30" s="4">
        <v>6.689066813584291</v>
      </c>
      <c r="D30" s="4">
        <f t="shared" si="0"/>
        <v>4.9000872413672907</v>
      </c>
      <c r="F30" s="70"/>
      <c r="G30" s="70" t="s">
        <v>22</v>
      </c>
      <c r="H30" s="70" t="s">
        <v>23</v>
      </c>
      <c r="I30" s="70" t="s">
        <v>24</v>
      </c>
      <c r="J30" s="70" t="s">
        <v>25</v>
      </c>
      <c r="K30" s="70" t="s">
        <v>26</v>
      </c>
      <c r="L30" s="70" t="s">
        <v>27</v>
      </c>
      <c r="M30" s="70" t="s">
        <v>28</v>
      </c>
      <c r="N30" s="70" t="s">
        <v>29</v>
      </c>
      <c r="O30" s="70" t="s">
        <v>30</v>
      </c>
      <c r="P30" s="70" t="s">
        <v>31</v>
      </c>
      <c r="Q30" s="70" t="s">
        <v>32</v>
      </c>
      <c r="R30" s="70" t="s">
        <v>33</v>
      </c>
    </row>
    <row r="31" spans="1:18" x14ac:dyDescent="0.25">
      <c r="A31" s="19">
        <v>12479</v>
      </c>
      <c r="B31" s="4">
        <v>16.541948484645328</v>
      </c>
      <c r="C31" s="4">
        <v>6.8810721792714409</v>
      </c>
      <c r="D31" s="4">
        <f t="shared" si="0"/>
        <v>9.6608763053738862</v>
      </c>
      <c r="F31" s="1">
        <v>1932</v>
      </c>
      <c r="G31" s="62">
        <v>4.6157817329870321</v>
      </c>
      <c r="H31" s="62">
        <v>4.7515167350484608</v>
      </c>
      <c r="I31" s="62">
        <v>4.927715740732256</v>
      </c>
      <c r="J31" s="62">
        <v>5.7496414967818286</v>
      </c>
      <c r="K31" s="62">
        <v>4.7905389188349048</v>
      </c>
      <c r="L31" s="62">
        <v>4.4346599429944824</v>
      </c>
      <c r="M31" s="62">
        <v>4.4333094746690884</v>
      </c>
      <c r="N31" s="62">
        <v>4.4639549538120411</v>
      </c>
      <c r="O31" s="62">
        <v>4.323033231726491</v>
      </c>
      <c r="P31" s="62">
        <v>4.9074397986834999</v>
      </c>
      <c r="Q31" s="62">
        <v>4.9694550405434992</v>
      </c>
      <c r="R31" s="62">
        <v>4.9329529331864137</v>
      </c>
    </row>
    <row r="32" spans="1:18" x14ac:dyDescent="0.25">
      <c r="A32" s="19">
        <v>12510</v>
      </c>
      <c r="B32" s="4">
        <v>13.285270680900091</v>
      </c>
      <c r="C32" s="4">
        <v>8.5596603328402807</v>
      </c>
      <c r="D32" s="4">
        <f t="shared" si="0"/>
        <v>4.72561034805981</v>
      </c>
      <c r="F32" s="1">
        <v>1933</v>
      </c>
      <c r="G32" s="62">
        <v>4.6321329786867746</v>
      </c>
      <c r="H32" s="62">
        <v>3.8768325368876293</v>
      </c>
      <c r="I32" s="62">
        <v>5.3992560206449882</v>
      </c>
      <c r="J32" s="62">
        <v>4.231588740687914</v>
      </c>
      <c r="K32" s="62">
        <v>6.4774819044645948</v>
      </c>
      <c r="L32" s="62">
        <v>6.0684461847762581</v>
      </c>
      <c r="M32" s="62">
        <v>6.0186623620888247</v>
      </c>
      <c r="N32" s="62">
        <v>6.0690923795013241</v>
      </c>
      <c r="O32" s="62">
        <v>5.2134010040110832</v>
      </c>
      <c r="P32" s="62">
        <v>6.6671788556070792</v>
      </c>
      <c r="Q32" s="62">
        <v>7.7051549559088448</v>
      </c>
      <c r="R32" s="62">
        <v>7.3407720767346953</v>
      </c>
    </row>
    <row r="33" spans="1:18" x14ac:dyDescent="0.25">
      <c r="A33" s="19">
        <v>12540</v>
      </c>
      <c r="B33" s="4">
        <v>17.204106167592503</v>
      </c>
      <c r="C33" s="4">
        <v>8.3734901519279958</v>
      </c>
      <c r="D33" s="4">
        <f t="shared" si="0"/>
        <v>8.830616015664507</v>
      </c>
      <c r="F33" s="1">
        <v>1934</v>
      </c>
      <c r="G33" s="62">
        <v>4.6321329786867746</v>
      </c>
      <c r="H33" s="62">
        <v>3.8768325368876293</v>
      </c>
      <c r="I33" s="62">
        <v>5.3992560206449882</v>
      </c>
      <c r="J33" s="62">
        <v>4.231588740687914</v>
      </c>
      <c r="K33" s="62">
        <v>6.4774819044645948</v>
      </c>
      <c r="L33" s="62">
        <v>6.0684461847762581</v>
      </c>
      <c r="M33" s="62">
        <v>6.0186623620888247</v>
      </c>
      <c r="N33" s="62">
        <v>6.0690923795013241</v>
      </c>
      <c r="O33" s="62">
        <v>5.2134010040110832</v>
      </c>
      <c r="P33" s="62">
        <v>6.6671788556070792</v>
      </c>
      <c r="Q33" s="62">
        <v>7.7051549559088448</v>
      </c>
      <c r="R33" s="62">
        <v>7.3407720767346953</v>
      </c>
    </row>
    <row r="34" spans="1:18" x14ac:dyDescent="0.25">
      <c r="A34" s="19">
        <v>12571</v>
      </c>
      <c r="B34" s="4">
        <v>14.72561704768156</v>
      </c>
      <c r="C34" s="4">
        <v>8.4824136010587647</v>
      </c>
      <c r="D34" s="4">
        <f t="shared" si="0"/>
        <v>6.243203446622795</v>
      </c>
      <c r="F34" s="1">
        <v>1935</v>
      </c>
      <c r="G34" s="62">
        <v>8.5035858268889157</v>
      </c>
      <c r="H34" s="62">
        <v>7.5172802604006002</v>
      </c>
      <c r="I34" s="62">
        <v>8.9469433777617038</v>
      </c>
      <c r="J34" s="62">
        <v>10.011241476879874</v>
      </c>
      <c r="K34" s="62">
        <v>7.9423395632333076</v>
      </c>
      <c r="L34" s="62">
        <v>10.787867119105618</v>
      </c>
      <c r="M34" s="62">
        <v>10.999946813602955</v>
      </c>
      <c r="N34" s="62">
        <v>8.7021668138156993</v>
      </c>
      <c r="O34" s="62">
        <v>8.6115754874533295</v>
      </c>
      <c r="P34" s="62">
        <v>9.8783542001297739</v>
      </c>
      <c r="Q34" s="62">
        <v>7.7200608452382227</v>
      </c>
      <c r="R34" s="62">
        <v>13.178638215490006</v>
      </c>
    </row>
    <row r="35" spans="1:18" x14ac:dyDescent="0.25">
      <c r="A35" s="19">
        <v>12601</v>
      </c>
      <c r="B35" s="4">
        <v>14.402626905789045</v>
      </c>
      <c r="C35" s="4">
        <v>7.8141460113661543</v>
      </c>
      <c r="D35" s="4">
        <f t="shared" si="0"/>
        <v>6.588480894422891</v>
      </c>
      <c r="F35" s="1">
        <v>1936</v>
      </c>
      <c r="G35" s="62">
        <v>10.423331497754647</v>
      </c>
      <c r="H35" s="62">
        <v>9.073677026052291</v>
      </c>
      <c r="I35" s="62">
        <v>9.7155127081507437</v>
      </c>
      <c r="J35" s="62">
        <v>11.089161037127809</v>
      </c>
      <c r="K35" s="62">
        <v>10.703259832626246</v>
      </c>
      <c r="L35" s="62">
        <v>11.015179977197459</v>
      </c>
      <c r="M35" s="62">
        <v>10.492313837419433</v>
      </c>
      <c r="N35" s="62">
        <v>9.733508101106775</v>
      </c>
      <c r="O35" s="62">
        <v>11.025177417728587</v>
      </c>
      <c r="P35" s="62">
        <v>11.256118293997657</v>
      </c>
      <c r="Q35" s="62">
        <v>10.894210946770803</v>
      </c>
      <c r="R35" s="62">
        <v>13.478549324067536</v>
      </c>
    </row>
    <row r="36" spans="1:18" x14ac:dyDescent="0.25">
      <c r="A36" s="19">
        <v>12632</v>
      </c>
      <c r="B36" s="4">
        <v>16.35786083900711</v>
      </c>
      <c r="C36" s="4">
        <v>7.6290872942205077</v>
      </c>
      <c r="D36" s="4">
        <f t="shared" si="0"/>
        <v>8.7287735447866019</v>
      </c>
      <c r="F36" s="1">
        <v>1937</v>
      </c>
      <c r="G36" s="62">
        <v>11.597206215756659</v>
      </c>
      <c r="H36" s="62">
        <v>11.908439212167012</v>
      </c>
      <c r="I36" s="62">
        <v>15.294734791233704</v>
      </c>
      <c r="J36" s="62">
        <v>15.429703145664085</v>
      </c>
      <c r="K36" s="62">
        <v>13.773822737577934</v>
      </c>
      <c r="L36" s="62">
        <v>14.358014122425846</v>
      </c>
      <c r="M36" s="62">
        <v>15.747986727753636</v>
      </c>
      <c r="N36" s="62">
        <v>14.574567825429813</v>
      </c>
      <c r="O36" s="62">
        <v>13.685186803325145</v>
      </c>
      <c r="P36" s="62">
        <v>14.873714103532967</v>
      </c>
      <c r="Q36" s="62">
        <v>13.746627621386736</v>
      </c>
      <c r="R36" s="62">
        <v>15.609996693746456</v>
      </c>
    </row>
    <row r="37" spans="1:18" x14ac:dyDescent="0.25">
      <c r="A37" s="19">
        <v>12663</v>
      </c>
      <c r="B37" s="4">
        <v>13.125728054680302</v>
      </c>
      <c r="C37" s="4">
        <v>5.5542623078443238</v>
      </c>
      <c r="D37" s="4">
        <f t="shared" si="0"/>
        <v>7.5714657468359778</v>
      </c>
      <c r="F37" s="1">
        <v>1938</v>
      </c>
      <c r="G37" s="62">
        <v>13.514829226113271</v>
      </c>
      <c r="H37" s="62">
        <v>9.9077244559734812</v>
      </c>
      <c r="I37" s="62">
        <v>10.774059662775615</v>
      </c>
      <c r="J37" s="62">
        <v>8.4507061536244397</v>
      </c>
      <c r="K37" s="62">
        <v>7.029128837008213</v>
      </c>
      <c r="L37" s="62">
        <v>8.5540756953451496</v>
      </c>
      <c r="M37" s="62">
        <v>11.449407335350914</v>
      </c>
      <c r="N37" s="62">
        <v>7.9899733390978511</v>
      </c>
      <c r="O37" s="62">
        <v>7.0635853509151163</v>
      </c>
      <c r="P37" s="62">
        <v>7.6335945381178831</v>
      </c>
      <c r="Q37" s="62">
        <v>8.3561968583369346</v>
      </c>
      <c r="R37" s="62">
        <v>8.5767185473411143</v>
      </c>
    </row>
    <row r="38" spans="1:18" x14ac:dyDescent="0.25">
      <c r="A38" s="19">
        <v>12693</v>
      </c>
      <c r="B38" s="4">
        <v>18.008513394896482</v>
      </c>
      <c r="C38" s="4">
        <v>9.9687185229987971</v>
      </c>
      <c r="D38" s="4">
        <f t="shared" si="0"/>
        <v>8.0397948718976853</v>
      </c>
      <c r="F38" s="1">
        <v>1939</v>
      </c>
      <c r="G38" s="62">
        <v>9.8469382503322418</v>
      </c>
      <c r="H38" s="62">
        <v>10.065071508704607</v>
      </c>
      <c r="I38" s="62">
        <v>12.278474453369014</v>
      </c>
      <c r="J38" s="62">
        <v>10.943894582542782</v>
      </c>
      <c r="K38" s="62">
        <v>11.073807558675382</v>
      </c>
      <c r="L38" s="62">
        <v>10.695709804719961</v>
      </c>
      <c r="M38" s="62">
        <v>9.5047704171661458</v>
      </c>
      <c r="N38" s="62">
        <v>11.327384455260511</v>
      </c>
      <c r="O38" s="62">
        <v>8.7451768108346606</v>
      </c>
      <c r="P38" s="62">
        <v>10.427673668486568</v>
      </c>
      <c r="Q38" s="62">
        <v>11.521716691517772</v>
      </c>
      <c r="R38" s="62">
        <v>11.769381798390331</v>
      </c>
    </row>
    <row r="39" spans="1:18" x14ac:dyDescent="0.25">
      <c r="A39" s="19">
        <v>12724</v>
      </c>
      <c r="B39" s="4">
        <v>12.262747485582343</v>
      </c>
      <c r="C39" s="4">
        <v>7.7869151490834625</v>
      </c>
      <c r="D39" s="4">
        <f t="shared" si="0"/>
        <v>4.4758323364988808</v>
      </c>
      <c r="F39" s="1">
        <v>1940</v>
      </c>
      <c r="G39" s="62">
        <v>13.291713573407437</v>
      </c>
      <c r="H39" s="62">
        <v>11.816739203954622</v>
      </c>
      <c r="I39" s="62">
        <v>10.306194965675813</v>
      </c>
      <c r="J39" s="62">
        <v>12.171658303111426</v>
      </c>
      <c r="K39" s="62">
        <v>8.3128039609738362</v>
      </c>
      <c r="L39" s="62">
        <v>7.7852165316955082</v>
      </c>
      <c r="M39" s="62">
        <v>9.4582503848624082</v>
      </c>
      <c r="N39" s="62">
        <v>8.9055440602677898</v>
      </c>
      <c r="O39" s="62">
        <v>9.1352099501919604</v>
      </c>
      <c r="P39" s="62">
        <v>11.668911180886864</v>
      </c>
      <c r="Q39" s="62">
        <v>11.084809337595647</v>
      </c>
      <c r="R39" s="62">
        <v>18.462948547376683</v>
      </c>
    </row>
    <row r="40" spans="1:18" x14ac:dyDescent="0.25">
      <c r="A40" s="19">
        <v>12754</v>
      </c>
      <c r="B40" s="4">
        <v>16.924069809682241</v>
      </c>
      <c r="C40" s="4">
        <v>8.2153844311233808</v>
      </c>
      <c r="D40" s="4">
        <f t="shared" si="0"/>
        <v>8.7086853785588598</v>
      </c>
      <c r="F40" s="1">
        <v>1941</v>
      </c>
      <c r="G40" s="62">
        <v>11.669248659686911</v>
      </c>
      <c r="H40" s="62">
        <v>12.215479633403387</v>
      </c>
      <c r="I40" s="62">
        <v>17.153178714786897</v>
      </c>
      <c r="J40" s="62">
        <v>15.278358007560577</v>
      </c>
      <c r="K40" s="62">
        <v>15.731960756397697</v>
      </c>
      <c r="L40" s="62">
        <v>15.967240686869289</v>
      </c>
      <c r="M40" s="62">
        <v>17.871736340281217</v>
      </c>
      <c r="N40" s="62">
        <v>18.809676603647695</v>
      </c>
      <c r="O40" s="62">
        <v>16.652943907658113</v>
      </c>
      <c r="P40" s="62">
        <v>18.748207072263224</v>
      </c>
      <c r="Q40" s="62">
        <v>17.002684344845612</v>
      </c>
      <c r="R40" s="62">
        <v>22.399285272599393</v>
      </c>
    </row>
    <row r="41" spans="1:18" x14ac:dyDescent="0.25">
      <c r="A41" s="19">
        <v>12785</v>
      </c>
      <c r="B41" s="4">
        <v>18.331878286821254</v>
      </c>
      <c r="C41" s="4">
        <v>8.5035858268889157</v>
      </c>
      <c r="D41" s="4">
        <f t="shared" si="0"/>
        <v>9.8282924599323387</v>
      </c>
      <c r="F41" s="1">
        <v>1942</v>
      </c>
      <c r="G41" s="62">
        <v>17.63093661671893</v>
      </c>
      <c r="H41" s="62">
        <v>15.776276764626161</v>
      </c>
      <c r="I41" s="62">
        <v>16.658601463584613</v>
      </c>
      <c r="J41" s="62">
        <v>16.805285166686019</v>
      </c>
      <c r="K41" s="62">
        <v>13.181530955976299</v>
      </c>
      <c r="L41" s="62">
        <v>13.49045572462926</v>
      </c>
      <c r="M41" s="62">
        <v>14.363890502187628</v>
      </c>
      <c r="N41" s="62">
        <v>12.691474038796603</v>
      </c>
      <c r="O41" s="62">
        <v>11.344650946683698</v>
      </c>
      <c r="P41" s="62">
        <v>13.879389785882985</v>
      </c>
      <c r="Q41" s="62">
        <v>14.456123436713511</v>
      </c>
      <c r="R41" s="62">
        <v>11.921384597514225</v>
      </c>
    </row>
    <row r="42" spans="1:18" x14ac:dyDescent="0.25">
      <c r="A42" s="19">
        <v>12816</v>
      </c>
      <c r="B42" s="4">
        <v>13.316979164157191</v>
      </c>
      <c r="C42" s="4">
        <v>7.5172802604006002</v>
      </c>
      <c r="D42" s="4">
        <f t="shared" si="0"/>
        <v>5.7996989037565907</v>
      </c>
      <c r="F42" s="1">
        <v>1943</v>
      </c>
      <c r="G42" s="62">
        <v>12.078863474957444</v>
      </c>
      <c r="H42" s="62">
        <v>13.062012873552851</v>
      </c>
      <c r="I42" s="62">
        <v>16.878594054718235</v>
      </c>
      <c r="J42" s="62">
        <v>15.966011340450235</v>
      </c>
      <c r="K42" s="62">
        <v>16.26502271471891</v>
      </c>
      <c r="L42" s="62">
        <v>17.934702228635199</v>
      </c>
      <c r="M42" s="62">
        <v>19.828042250504456</v>
      </c>
      <c r="N42" s="62">
        <v>18.483687111792488</v>
      </c>
      <c r="O42" s="62">
        <v>18.462158292845142</v>
      </c>
      <c r="P42" s="62">
        <v>18.026797731909951</v>
      </c>
      <c r="Q42" s="62">
        <v>22.141194241846936</v>
      </c>
      <c r="R42" s="62">
        <v>23.07291368406813</v>
      </c>
    </row>
    <row r="43" spans="1:18" x14ac:dyDescent="0.25">
      <c r="A43" s="19">
        <v>12844</v>
      </c>
      <c r="B43" s="4">
        <v>18.545297091087907</v>
      </c>
      <c r="C43" s="4">
        <v>8.9469433777617038</v>
      </c>
      <c r="D43" s="4">
        <f t="shared" si="0"/>
        <v>9.5983537133262029</v>
      </c>
      <c r="F43" s="1">
        <v>1944</v>
      </c>
      <c r="G43" s="62">
        <v>18.9403548685532</v>
      </c>
      <c r="H43" s="62">
        <v>23.492399016533895</v>
      </c>
      <c r="I43" s="62">
        <v>27.139855935894712</v>
      </c>
      <c r="J43" s="62">
        <v>25.515405355786502</v>
      </c>
      <c r="K43" s="62">
        <v>27.744406806507001</v>
      </c>
      <c r="L43" s="62">
        <v>30.641772830848872</v>
      </c>
      <c r="M43" s="62">
        <v>28.286263512759497</v>
      </c>
      <c r="N43" s="62">
        <v>26.735702483503903</v>
      </c>
      <c r="O43" s="62">
        <v>23.58979887902143</v>
      </c>
      <c r="P43" s="62">
        <v>26.583445227201551</v>
      </c>
      <c r="Q43" s="62">
        <v>26.758093256489545</v>
      </c>
      <c r="R43" s="62">
        <v>25.572501826899884</v>
      </c>
    </row>
    <row r="44" spans="1:18" x14ac:dyDescent="0.25">
      <c r="A44" s="19">
        <v>12875</v>
      </c>
      <c r="B44" s="4">
        <v>12.508172077448171</v>
      </c>
      <c r="C44" s="4">
        <v>10.011241476879874</v>
      </c>
      <c r="D44" s="4">
        <f t="shared" si="0"/>
        <v>2.4969306005682963</v>
      </c>
      <c r="F44" s="1">
        <v>1945</v>
      </c>
      <c r="G44" s="62">
        <v>28.375926329555366</v>
      </c>
      <c r="H44" s="62">
        <v>22.353202496851694</v>
      </c>
      <c r="I44" s="62">
        <v>25.816184127676063</v>
      </c>
      <c r="J44" s="62">
        <v>30.059492456165849</v>
      </c>
      <c r="K44" s="62">
        <v>29.500183146856539</v>
      </c>
      <c r="L44" s="62">
        <v>28.478541545577841</v>
      </c>
      <c r="M44" s="62">
        <v>34.457287428557592</v>
      </c>
      <c r="N44" s="62">
        <v>31.806206408020927</v>
      </c>
      <c r="O44" s="62">
        <v>30.774416049113633</v>
      </c>
      <c r="P44" s="62">
        <v>35.472163191417231</v>
      </c>
      <c r="Q44" s="62">
        <v>38.144669366947596</v>
      </c>
      <c r="R44" s="62">
        <v>37.261727453259709</v>
      </c>
    </row>
    <row r="45" spans="1:18" x14ac:dyDescent="0.25">
      <c r="A45" s="19">
        <v>12905</v>
      </c>
      <c r="B45" s="4">
        <v>11.464988046634423</v>
      </c>
      <c r="C45" s="4">
        <v>7.9423395632333076</v>
      </c>
      <c r="D45" s="4">
        <f t="shared" si="0"/>
        <v>3.5226484834011149</v>
      </c>
      <c r="F45" s="1">
        <v>1946</v>
      </c>
      <c r="G45" s="62">
        <v>41.833903374204894</v>
      </c>
      <c r="H45" s="62">
        <v>41.347231133586988</v>
      </c>
      <c r="I45" s="62">
        <v>43.601408466267166</v>
      </c>
      <c r="J45" s="62">
        <v>39.268919451493737</v>
      </c>
      <c r="K45" s="62">
        <v>46.551305888376113</v>
      </c>
      <c r="L45" s="62">
        <v>45.856691872221475</v>
      </c>
      <c r="M45" s="62">
        <v>55.542575533791783</v>
      </c>
      <c r="N45" s="62">
        <v>57.48152198334445</v>
      </c>
      <c r="O45" s="62">
        <v>49.570885926755338</v>
      </c>
      <c r="P45" s="62">
        <v>55.604515637143145</v>
      </c>
      <c r="Q45" s="62">
        <v>58.963660170680775</v>
      </c>
      <c r="R45" s="62">
        <v>63.870675559842049</v>
      </c>
    </row>
    <row r="46" spans="1:18" x14ac:dyDescent="0.25">
      <c r="A46" s="19">
        <v>12936</v>
      </c>
      <c r="B46" s="4">
        <v>17.334152756501368</v>
      </c>
      <c r="C46" s="4">
        <v>10.787867119105618</v>
      </c>
      <c r="D46" s="4">
        <f t="shared" si="0"/>
        <v>6.5462856373957496</v>
      </c>
      <c r="F46" s="1">
        <v>1947</v>
      </c>
      <c r="G46" s="62">
        <v>65.064827752910716</v>
      </c>
      <c r="H46" s="62">
        <v>57.865827076517263</v>
      </c>
      <c r="I46" s="62">
        <v>66.894305572930691</v>
      </c>
      <c r="J46" s="62">
        <v>67.724497952796639</v>
      </c>
      <c r="K46" s="62">
        <v>66.193933026447183</v>
      </c>
      <c r="L46" s="62">
        <v>60.067309629171</v>
      </c>
      <c r="M46" s="62">
        <v>56.133441400791732</v>
      </c>
      <c r="N46" s="62">
        <v>52.439576225724572</v>
      </c>
      <c r="O46" s="62">
        <v>48.012610815085907</v>
      </c>
      <c r="P46" s="62">
        <v>61.06114045447702</v>
      </c>
      <c r="Q46" s="62">
        <v>54.603967397411886</v>
      </c>
      <c r="R46" s="62">
        <v>64.238562695735325</v>
      </c>
    </row>
    <row r="47" spans="1:18" x14ac:dyDescent="0.25">
      <c r="A47" s="19">
        <v>12966</v>
      </c>
      <c r="B47" s="4">
        <v>20.102103140468692</v>
      </c>
      <c r="C47" s="4">
        <v>10.999946813602955</v>
      </c>
      <c r="D47" s="4">
        <f t="shared" si="0"/>
        <v>9.1021563268657371</v>
      </c>
      <c r="F47" s="1">
        <v>1948</v>
      </c>
      <c r="G47" s="62">
        <v>53.836562202845215</v>
      </c>
      <c r="H47" s="62">
        <v>46.198120947801939</v>
      </c>
      <c r="I47" s="62">
        <v>49.947942570772241</v>
      </c>
      <c r="J47" s="62">
        <v>58.213250243975907</v>
      </c>
      <c r="K47" s="62">
        <v>52.718214309829499</v>
      </c>
      <c r="L47" s="62">
        <v>50.279009953140076</v>
      </c>
      <c r="M47" s="62">
        <v>50.575946677531832</v>
      </c>
      <c r="N47" s="62">
        <v>44.045614118111466</v>
      </c>
      <c r="O47" s="62">
        <v>40.729251851437176</v>
      </c>
      <c r="P47" s="62">
        <v>44.869300663933821</v>
      </c>
      <c r="Q47" s="62">
        <v>49.062707071733044</v>
      </c>
      <c r="R47" s="62">
        <v>50.924079388887698</v>
      </c>
    </row>
    <row r="48" spans="1:18" x14ac:dyDescent="0.25">
      <c r="A48" s="19">
        <v>12997</v>
      </c>
      <c r="B48" s="4">
        <v>22.272598946516659</v>
      </c>
      <c r="C48" s="4">
        <v>8.7021668138156993</v>
      </c>
      <c r="D48" s="4">
        <f t="shared" si="0"/>
        <v>13.57043213270096</v>
      </c>
      <c r="F48" s="1">
        <v>1949</v>
      </c>
      <c r="G48" s="62">
        <v>51.335069644696468</v>
      </c>
      <c r="H48" s="62">
        <v>45.257420352363788</v>
      </c>
      <c r="I48" s="62">
        <v>51.871842089318449</v>
      </c>
      <c r="J48" s="62">
        <v>51.556704718604898</v>
      </c>
      <c r="K48" s="62">
        <v>44.966524317858976</v>
      </c>
      <c r="L48" s="62">
        <v>38.647616012782208</v>
      </c>
      <c r="M48" s="62">
        <v>38.282841620307927</v>
      </c>
      <c r="N48" s="62">
        <v>37.086935700677031</v>
      </c>
      <c r="O48" s="62">
        <v>33.717389967662953</v>
      </c>
      <c r="P48" s="62">
        <v>38.469846213918167</v>
      </c>
      <c r="Q48" s="62">
        <v>40.552292429182778</v>
      </c>
      <c r="R48" s="62">
        <v>42.655516932626298</v>
      </c>
    </row>
    <row r="49" spans="1:18" x14ac:dyDescent="0.25">
      <c r="A49" s="19">
        <v>13028</v>
      </c>
      <c r="B49" s="4">
        <v>17.245302050990631</v>
      </c>
      <c r="C49" s="4">
        <v>8.6115754874533295</v>
      </c>
      <c r="D49" s="4">
        <f t="shared" si="0"/>
        <v>8.6337265635373015</v>
      </c>
      <c r="F49" s="1">
        <v>1950</v>
      </c>
      <c r="G49" s="62">
        <v>39.526774112223222</v>
      </c>
      <c r="H49" s="62">
        <v>39.252667192620812</v>
      </c>
      <c r="I49" s="62">
        <v>39.602633960821677</v>
      </c>
      <c r="J49" s="62">
        <v>38.231087898161668</v>
      </c>
      <c r="K49" s="62">
        <v>39.703148260214626</v>
      </c>
      <c r="L49" s="62">
        <v>39.383019699129157</v>
      </c>
      <c r="M49" s="62">
        <v>47.496963818603341</v>
      </c>
      <c r="N49" s="62">
        <v>43.776063531465496</v>
      </c>
      <c r="O49" s="62">
        <v>47.875782615887822</v>
      </c>
      <c r="P49" s="62">
        <v>59.225300997783158</v>
      </c>
      <c r="Q49" s="62">
        <v>56.573507296491975</v>
      </c>
      <c r="R49" s="62">
        <v>65.753050616597093</v>
      </c>
    </row>
    <row r="50" spans="1:18" x14ac:dyDescent="0.25">
      <c r="A50" s="19">
        <v>13058</v>
      </c>
      <c r="B50" s="4">
        <v>17.349797565112894</v>
      </c>
      <c r="C50" s="4">
        <v>9.8783542001297739</v>
      </c>
      <c r="D50" s="4">
        <f t="shared" si="0"/>
        <v>7.47144336498312</v>
      </c>
      <c r="F50" s="1">
        <v>1951</v>
      </c>
      <c r="G50" s="62">
        <v>72.017321321289742</v>
      </c>
      <c r="H50" s="62">
        <v>59.527986107185541</v>
      </c>
      <c r="I50" s="62">
        <v>71.795835573650464</v>
      </c>
      <c r="J50" s="62">
        <v>89.765712565451224</v>
      </c>
      <c r="K50" s="62">
        <v>85.338458565417042</v>
      </c>
      <c r="L50" s="62">
        <v>83.273719206868591</v>
      </c>
      <c r="M50" s="62">
        <v>82.862740097360131</v>
      </c>
      <c r="N50" s="62">
        <v>82.529280999525426</v>
      </c>
      <c r="O50" s="62">
        <v>82.083848551495322</v>
      </c>
      <c r="P50" s="62">
        <v>73.146898634250107</v>
      </c>
      <c r="Q50" s="62">
        <v>71.55220125124724</v>
      </c>
      <c r="R50" s="62">
        <v>82.10599712625924</v>
      </c>
    </row>
    <row r="51" spans="1:18" x14ac:dyDescent="0.25">
      <c r="A51" s="19">
        <v>13089</v>
      </c>
      <c r="B51" s="4">
        <v>14.705529724697055</v>
      </c>
      <c r="C51" s="4">
        <v>7.7200608452382227</v>
      </c>
      <c r="D51" s="4">
        <f t="shared" si="0"/>
        <v>6.985468879458832</v>
      </c>
      <c r="F51" s="1">
        <v>1952</v>
      </c>
      <c r="G51" s="62">
        <v>87.744202508198441</v>
      </c>
      <c r="H51" s="62">
        <v>76.628549422093712</v>
      </c>
      <c r="I51" s="62">
        <v>84.521607930972579</v>
      </c>
      <c r="J51" s="62">
        <v>69.67903187699055</v>
      </c>
      <c r="K51" s="62">
        <v>94.808630319525975</v>
      </c>
      <c r="L51" s="62">
        <v>81.21219226371052</v>
      </c>
      <c r="M51" s="62">
        <v>83.98280646045383</v>
      </c>
      <c r="N51" s="62">
        <v>72.670529141031835</v>
      </c>
      <c r="O51" s="62">
        <v>68.943606173154535</v>
      </c>
      <c r="P51" s="62">
        <v>72.367932106640978</v>
      </c>
      <c r="Q51" s="62">
        <v>67.656611191441513</v>
      </c>
      <c r="R51" s="62">
        <v>85.484300605785705</v>
      </c>
    </row>
    <row r="52" spans="1:18" x14ac:dyDescent="0.25">
      <c r="A52" s="19">
        <v>13119</v>
      </c>
      <c r="B52" s="4">
        <v>25.123201149563737</v>
      </c>
      <c r="C52" s="4">
        <v>13.178638215490006</v>
      </c>
      <c r="D52" s="4">
        <f t="shared" si="0"/>
        <v>11.944562934073732</v>
      </c>
      <c r="F52" s="81">
        <v>1953</v>
      </c>
      <c r="G52" s="94">
        <v>60.809136258585333</v>
      </c>
      <c r="H52" s="94">
        <v>54.950746232219004</v>
      </c>
      <c r="I52" s="94">
        <v>60.140318511767191</v>
      </c>
      <c r="J52" s="94">
        <v>64.395813124572769</v>
      </c>
      <c r="K52" s="94">
        <v>69.551377722079351</v>
      </c>
      <c r="L52" s="94">
        <v>68.738594121285104</v>
      </c>
      <c r="M52" s="94">
        <v>78.774261091761332</v>
      </c>
      <c r="N52" s="94">
        <v>72.836519807297933</v>
      </c>
      <c r="O52" s="94">
        <v>74.864511246378697</v>
      </c>
      <c r="P52" s="94">
        <v>74.275044757657639</v>
      </c>
      <c r="Q52" s="94">
        <v>78.327626867614981</v>
      </c>
      <c r="R52" s="94">
        <v>78.136050258780628</v>
      </c>
    </row>
    <row r="53" spans="1:18" x14ac:dyDescent="0.25">
      <c r="A53" s="19">
        <v>13150</v>
      </c>
      <c r="B53" s="4">
        <v>15.853685097556234</v>
      </c>
      <c r="C53" s="4">
        <v>10.423331497754647</v>
      </c>
      <c r="D53" s="4">
        <f t="shared" si="0"/>
        <v>5.4303535998015864</v>
      </c>
    </row>
    <row r="54" spans="1:18" x14ac:dyDescent="0.25">
      <c r="A54" s="19">
        <v>13181</v>
      </c>
      <c r="B54" s="4">
        <v>21.253078030894454</v>
      </c>
      <c r="C54" s="4">
        <v>9.073677026052291</v>
      </c>
      <c r="D54" s="4">
        <f t="shared" si="0"/>
        <v>12.179401004842163</v>
      </c>
    </row>
    <row r="55" spans="1:18" x14ac:dyDescent="0.25">
      <c r="A55" s="19">
        <v>13210</v>
      </c>
      <c r="B55" s="4">
        <v>17.135832433818742</v>
      </c>
      <c r="C55" s="4">
        <v>9.7155127081507437</v>
      </c>
      <c r="D55" s="4">
        <f t="shared" si="0"/>
        <v>7.4203197256679978</v>
      </c>
      <c r="F55" s="76" t="s">
        <v>58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x14ac:dyDescent="0.25">
      <c r="A56" s="19">
        <v>13241</v>
      </c>
      <c r="B56" s="4">
        <v>19.371705733313416</v>
      </c>
      <c r="C56" s="4">
        <v>11.089161037127809</v>
      </c>
      <c r="D56" s="4">
        <f t="shared" si="0"/>
        <v>8.2825446961856066</v>
      </c>
      <c r="F56" s="70"/>
      <c r="G56" s="70" t="s">
        <v>22</v>
      </c>
      <c r="H56" s="70" t="s">
        <v>23</v>
      </c>
      <c r="I56" s="70" t="s">
        <v>24</v>
      </c>
      <c r="J56" s="70" t="s">
        <v>25</v>
      </c>
      <c r="K56" s="70" t="s">
        <v>26</v>
      </c>
      <c r="L56" s="70" t="s">
        <v>27</v>
      </c>
      <c r="M56" s="70" t="s">
        <v>28</v>
      </c>
      <c r="N56" s="70" t="s">
        <v>29</v>
      </c>
      <c r="O56" s="70" t="s">
        <v>30</v>
      </c>
      <c r="P56" s="70" t="s">
        <v>31</v>
      </c>
      <c r="Q56" s="70" t="s">
        <v>32</v>
      </c>
      <c r="R56" s="70" t="s">
        <v>33</v>
      </c>
    </row>
    <row r="57" spans="1:18" x14ac:dyDescent="0.25">
      <c r="A57" s="19">
        <v>13271</v>
      </c>
      <c r="B57" s="4">
        <v>16.000762074398075</v>
      </c>
      <c r="C57" s="4">
        <v>10.703259832626246</v>
      </c>
      <c r="D57" s="4">
        <f t="shared" si="0"/>
        <v>5.2975022417718289</v>
      </c>
      <c r="F57" s="1">
        <v>1932</v>
      </c>
      <c r="G57" s="4">
        <v>4.3945965032807726</v>
      </c>
      <c r="H57" s="4">
        <v>5.1732726453093827</v>
      </c>
      <c r="I57" s="4">
        <v>6.1162179568865911</v>
      </c>
      <c r="J57" s="4">
        <v>6.1584519912427886</v>
      </c>
      <c r="K57" s="4">
        <v>3.3075414606235629</v>
      </c>
      <c r="L57" s="4">
        <v>1.6714133198589263</v>
      </c>
      <c r="M57" s="4">
        <v>1.3193199995621354</v>
      </c>
      <c r="N57" s="4">
        <v>2.4420067047809626</v>
      </c>
      <c r="O57" s="4">
        <v>2.9122297243474229</v>
      </c>
      <c r="P57" s="4">
        <v>2.6947654243213925</v>
      </c>
      <c r="Q57" s="4">
        <v>1.830955961118689</v>
      </c>
      <c r="R57" s="4">
        <v>1.1792283086673905</v>
      </c>
    </row>
    <row r="58" spans="1:18" x14ac:dyDescent="0.25">
      <c r="A58" s="19">
        <v>13302</v>
      </c>
      <c r="B58" s="4">
        <v>19.724387226235201</v>
      </c>
      <c r="C58" s="4">
        <v>11.015179977197459</v>
      </c>
      <c r="D58" s="4">
        <f t="shared" si="0"/>
        <v>8.7092072490377426</v>
      </c>
      <c r="F58" s="1">
        <v>1933</v>
      </c>
      <c r="G58" s="4">
        <v>1.7939241697251331</v>
      </c>
      <c r="H58" s="4">
        <v>2.2581260720926095</v>
      </c>
      <c r="I58" s="4">
        <v>1.6169308615480498</v>
      </c>
      <c r="J58" s="4">
        <v>3.1164152703594752</v>
      </c>
      <c r="K58" s="4">
        <v>0.14764963585539981</v>
      </c>
      <c r="L58" s="4">
        <v>0.57041137666933039</v>
      </c>
      <c r="M58" s="4">
        <v>2.1091059757783635</v>
      </c>
      <c r="N58" s="4">
        <v>4.1442855354726387</v>
      </c>
      <c r="O58" s="4">
        <v>0.49333790975908887</v>
      </c>
      <c r="P58" s="4">
        <v>6.4395989866587451</v>
      </c>
      <c r="Q58" s="4">
        <v>6.4807942452588323</v>
      </c>
      <c r="R58" s="4">
        <v>5.4294199608223339</v>
      </c>
    </row>
    <row r="59" spans="1:18" x14ac:dyDescent="0.25">
      <c r="A59" s="19">
        <v>13332</v>
      </c>
      <c r="B59" s="4">
        <v>20.04128504231711</v>
      </c>
      <c r="C59" s="4">
        <v>10.492313837419433</v>
      </c>
      <c r="D59" s="4">
        <f t="shared" si="0"/>
        <v>9.5489712048976774</v>
      </c>
      <c r="F59" s="1">
        <v>1934</v>
      </c>
      <c r="G59" s="4">
        <v>1.7939241697251331</v>
      </c>
      <c r="H59" s="4">
        <v>2.2581260720926095</v>
      </c>
      <c r="I59" s="4">
        <v>1.6169308615480498</v>
      </c>
      <c r="J59" s="4">
        <v>3.1164152703594752</v>
      </c>
      <c r="K59" s="4">
        <v>0.14764963585539981</v>
      </c>
      <c r="L59" s="4">
        <v>0.57041137666933039</v>
      </c>
      <c r="M59" s="4">
        <v>2.1091059757783635</v>
      </c>
      <c r="N59" s="4">
        <v>4.1442855354726387</v>
      </c>
      <c r="O59" s="4">
        <v>0.49333790975908887</v>
      </c>
      <c r="P59" s="4">
        <v>6.4395989866587451</v>
      </c>
      <c r="Q59" s="4">
        <v>6.4807942452588323</v>
      </c>
      <c r="R59" s="4">
        <v>5.4294199608223339</v>
      </c>
    </row>
    <row r="60" spans="1:18" x14ac:dyDescent="0.25">
      <c r="A60" s="19">
        <v>13363</v>
      </c>
      <c r="B60" s="4">
        <v>20.616553135242842</v>
      </c>
      <c r="C60" s="4">
        <v>9.733508101106775</v>
      </c>
      <c r="D60" s="4">
        <f t="shared" si="0"/>
        <v>10.883045034136067</v>
      </c>
      <c r="F60" s="1">
        <v>1935</v>
      </c>
      <c r="G60" s="4">
        <v>9.8282924599323387</v>
      </c>
      <c r="H60" s="4">
        <v>5.7996989037565907</v>
      </c>
      <c r="I60" s="4">
        <v>9.5983537133262029</v>
      </c>
      <c r="J60" s="4">
        <v>2.4969306005682963</v>
      </c>
      <c r="K60" s="4">
        <v>3.5226484834011149</v>
      </c>
      <c r="L60" s="4">
        <v>6.5462856373957496</v>
      </c>
      <c r="M60" s="4">
        <v>9.1021563268657371</v>
      </c>
      <c r="N60" s="4">
        <v>13.57043213270096</v>
      </c>
      <c r="O60" s="4">
        <v>8.6337265635373015</v>
      </c>
      <c r="P60" s="4">
        <v>7.47144336498312</v>
      </c>
      <c r="Q60" s="4">
        <v>6.985468879458832</v>
      </c>
      <c r="R60" s="4">
        <v>11.944562934073732</v>
      </c>
    </row>
    <row r="61" spans="1:18" x14ac:dyDescent="0.25">
      <c r="A61" s="19">
        <v>13394</v>
      </c>
      <c r="B61" s="4">
        <v>15.633221258042788</v>
      </c>
      <c r="C61" s="4">
        <v>11.025177417728587</v>
      </c>
      <c r="D61" s="4">
        <f t="shared" si="0"/>
        <v>4.6080438403142008</v>
      </c>
      <c r="F61" s="1">
        <v>1936</v>
      </c>
      <c r="G61" s="4">
        <v>5.4303535998015864</v>
      </c>
      <c r="H61" s="4">
        <v>12.179401004842163</v>
      </c>
      <c r="I61" s="4">
        <v>7.4203197256679978</v>
      </c>
      <c r="J61" s="4">
        <v>8.2825446961856066</v>
      </c>
      <c r="K61" s="4">
        <v>5.2975022417718289</v>
      </c>
      <c r="L61" s="4">
        <v>8.7092072490377426</v>
      </c>
      <c r="M61" s="4">
        <v>9.5489712048976774</v>
      </c>
      <c r="N61" s="4">
        <v>10.883045034136067</v>
      </c>
      <c r="O61" s="4">
        <v>4.6080438403142008</v>
      </c>
      <c r="P61" s="4">
        <v>4.4808149765810281</v>
      </c>
      <c r="Q61" s="4">
        <v>6.1263859175636082</v>
      </c>
      <c r="R61" s="4">
        <v>3.3334105092005046</v>
      </c>
    </row>
    <row r="62" spans="1:18" x14ac:dyDescent="0.25">
      <c r="A62" s="19">
        <v>13424</v>
      </c>
      <c r="B62" s="4">
        <v>15.736933270578685</v>
      </c>
      <c r="C62" s="4">
        <v>11.256118293997657</v>
      </c>
      <c r="D62" s="4">
        <f t="shared" si="0"/>
        <v>4.4808149765810281</v>
      </c>
      <c r="F62" s="1">
        <v>1937</v>
      </c>
      <c r="G62" s="4">
        <v>10.496720957124905</v>
      </c>
      <c r="H62" s="4">
        <v>4.3931761748949949</v>
      </c>
      <c r="I62" s="4">
        <v>7.200488261161162</v>
      </c>
      <c r="J62" s="4">
        <v>8.6032127541385712</v>
      </c>
      <c r="K62" s="4">
        <v>6.360697868178562</v>
      </c>
      <c r="L62" s="4">
        <v>7.9174376528455355</v>
      </c>
      <c r="M62" s="4">
        <v>10.868756834979878</v>
      </c>
      <c r="N62" s="4">
        <v>5.1533612073887198</v>
      </c>
      <c r="O62" s="4">
        <v>5.3537136739067606</v>
      </c>
      <c r="P62" s="4">
        <v>3.7683035720395228</v>
      </c>
      <c r="Q62" s="4">
        <v>3.3049167956455001</v>
      </c>
      <c r="R62" s="4">
        <v>3.8792142476959093</v>
      </c>
    </row>
    <row r="63" spans="1:18" x14ac:dyDescent="0.25">
      <c r="A63" s="19">
        <v>13455</v>
      </c>
      <c r="B63" s="4">
        <v>17.020596864334411</v>
      </c>
      <c r="C63" s="4">
        <v>10.894210946770803</v>
      </c>
      <c r="D63" s="4">
        <f t="shared" si="0"/>
        <v>6.1263859175636082</v>
      </c>
      <c r="F63" s="1">
        <v>1938</v>
      </c>
      <c r="G63" s="4">
        <v>7.881366624579428</v>
      </c>
      <c r="H63" s="4">
        <v>13.891126781989664</v>
      </c>
      <c r="I63" s="4">
        <v>8.9526440254387207</v>
      </c>
      <c r="J63" s="4">
        <v>5.2458036214405421</v>
      </c>
      <c r="K63" s="4">
        <v>4.4708356943021714</v>
      </c>
      <c r="L63" s="4">
        <v>5.1561747559542237</v>
      </c>
      <c r="M63" s="4">
        <v>4.7881460662022999</v>
      </c>
      <c r="N63" s="4">
        <v>9.5205555678841911</v>
      </c>
      <c r="O63" s="4">
        <v>6.3571294225881863</v>
      </c>
      <c r="P63" s="4">
        <v>3.7387779995874535</v>
      </c>
      <c r="Q63" s="4">
        <v>2.3831230957125857</v>
      </c>
      <c r="R63" s="4">
        <v>3.7143163443205687</v>
      </c>
    </row>
    <row r="64" spans="1:18" x14ac:dyDescent="0.25">
      <c r="A64" s="19">
        <v>13485</v>
      </c>
      <c r="B64" s="4">
        <v>16.811959833268041</v>
      </c>
      <c r="C64" s="4">
        <v>13.478549324067536</v>
      </c>
      <c r="D64" s="4">
        <f t="shared" si="0"/>
        <v>3.3334105092005046</v>
      </c>
      <c r="F64" s="1">
        <v>1939</v>
      </c>
      <c r="G64" s="4">
        <v>2.8483006222694893</v>
      </c>
      <c r="H64" s="4">
        <v>3.5594143139044387</v>
      </c>
      <c r="I64" s="4">
        <v>3.6428142353478936</v>
      </c>
      <c r="J64" s="4">
        <v>4.90655841562128</v>
      </c>
      <c r="K64" s="4">
        <v>3.541770302441039</v>
      </c>
      <c r="L64" s="4">
        <v>7.5072855441563071</v>
      </c>
      <c r="M64" s="4">
        <v>2.7110619653940518</v>
      </c>
      <c r="N64" s="4">
        <v>2.2393418677328025</v>
      </c>
      <c r="O64" s="4">
        <v>1.1134442584271511</v>
      </c>
      <c r="P64" s="4">
        <v>0.89297487062531822</v>
      </c>
      <c r="Q64" s="4">
        <v>-1.3041588213206854</v>
      </c>
      <c r="R64" s="4">
        <v>3.541192425400892</v>
      </c>
    </row>
    <row r="65" spans="1:18" x14ac:dyDescent="0.25">
      <c r="A65" s="19">
        <v>13516</v>
      </c>
      <c r="B65" s="4">
        <v>22.093927172881564</v>
      </c>
      <c r="C65" s="4">
        <v>11.597206215756659</v>
      </c>
      <c r="D65" s="4">
        <f t="shared" si="0"/>
        <v>10.496720957124905</v>
      </c>
      <c r="F65" s="1">
        <v>1940</v>
      </c>
      <c r="G65" s="4">
        <v>5.1415088848006238</v>
      </c>
      <c r="H65" s="4">
        <v>3.1792161568887014</v>
      </c>
      <c r="I65" s="4">
        <v>9.0737495210433394E-2</v>
      </c>
      <c r="J65" s="4">
        <v>1.0733017431666347</v>
      </c>
      <c r="K65" s="4">
        <v>5.0372761278258036</v>
      </c>
      <c r="L65" s="4">
        <v>0.80312195008820186</v>
      </c>
      <c r="M65" s="4">
        <v>5.2091337060692258</v>
      </c>
      <c r="N65" s="4">
        <v>5.4236083181914445</v>
      </c>
      <c r="O65" s="4">
        <v>9.4172217292493805</v>
      </c>
      <c r="P65" s="4">
        <v>-3.5805026499502866</v>
      </c>
      <c r="Q65" s="4">
        <v>-0.16335701887117082</v>
      </c>
      <c r="R65" s="4">
        <v>-4.2312664426689448</v>
      </c>
    </row>
    <row r="66" spans="1:18" x14ac:dyDescent="0.25">
      <c r="A66" s="19">
        <v>13547</v>
      </c>
      <c r="B66" s="4">
        <v>16.301615387062007</v>
      </c>
      <c r="C66" s="4">
        <v>11.908439212167012</v>
      </c>
      <c r="D66" s="4">
        <f t="shared" si="0"/>
        <v>4.3931761748949949</v>
      </c>
      <c r="F66" s="1">
        <v>1941</v>
      </c>
      <c r="G66" s="4">
        <v>0.40877300394134686</v>
      </c>
      <c r="H66" s="4">
        <v>0.28530214679328836</v>
      </c>
      <c r="I66" s="4">
        <v>-3.2772522220857319</v>
      </c>
      <c r="J66" s="4">
        <v>-1.0595260869761383</v>
      </c>
      <c r="K66" s="4">
        <v>-2.0815063258663535</v>
      </c>
      <c r="L66" s="4">
        <v>-3.0906721363895748</v>
      </c>
      <c r="M66" s="4">
        <v>-2.4515610884481909</v>
      </c>
      <c r="N66" s="4">
        <v>-4.856244089575652</v>
      </c>
      <c r="O66" s="4">
        <v>-3.7752010235212641</v>
      </c>
      <c r="P66" s="4">
        <v>-5.7072318097846804</v>
      </c>
      <c r="Q66" s="4">
        <v>-8.288501285183969E-2</v>
      </c>
      <c r="R66" s="4">
        <v>2.6880046447647779</v>
      </c>
    </row>
    <row r="67" spans="1:18" x14ac:dyDescent="0.25">
      <c r="A67" s="19">
        <v>13575</v>
      </c>
      <c r="B67" s="4">
        <v>22.495223052394866</v>
      </c>
      <c r="C67" s="4">
        <v>15.294734791233704</v>
      </c>
      <c r="D67" s="4">
        <f t="shared" si="0"/>
        <v>7.200488261161162</v>
      </c>
      <c r="F67" s="1">
        <v>1942</v>
      </c>
      <c r="G67" s="4">
        <v>2.5453513887303245</v>
      </c>
      <c r="H67" s="4">
        <v>10.724977182986695</v>
      </c>
      <c r="I67" s="4">
        <v>5.2094837635708373</v>
      </c>
      <c r="J67" s="4">
        <v>-4.0707634212735044</v>
      </c>
      <c r="K67" s="4">
        <v>4.882152037810723</v>
      </c>
      <c r="L67" s="4">
        <v>0.91873111872533286</v>
      </c>
      <c r="M67" s="4">
        <v>1.3655406287389518</v>
      </c>
      <c r="N67" s="4">
        <v>-1.4271026638920681</v>
      </c>
      <c r="O67" s="4">
        <v>1.6554187170725747</v>
      </c>
      <c r="P67" s="4">
        <v>2.4625147696106495</v>
      </c>
      <c r="Q67" s="4">
        <v>2.2530510219733024</v>
      </c>
      <c r="R67" s="4">
        <v>8.7806454559462619</v>
      </c>
    </row>
    <row r="68" spans="1:18" x14ac:dyDescent="0.25">
      <c r="A68" s="19">
        <v>13606</v>
      </c>
      <c r="B68" s="4">
        <v>24.032915899802656</v>
      </c>
      <c r="C68" s="4">
        <v>15.429703145664085</v>
      </c>
      <c r="D68" s="4">
        <f t="shared" si="0"/>
        <v>8.6032127541385712</v>
      </c>
      <c r="F68" s="1">
        <v>1943</v>
      </c>
      <c r="G68" s="4">
        <v>10.68827909329331</v>
      </c>
      <c r="H68" s="4">
        <v>14.206403708853616</v>
      </c>
      <c r="I68" s="4">
        <v>12.452415045382875</v>
      </c>
      <c r="J68" s="4">
        <v>4.5026640892767649</v>
      </c>
      <c r="K68" s="4">
        <v>10.791106708941349</v>
      </c>
      <c r="L68" s="4">
        <v>9.8290510575124266</v>
      </c>
      <c r="M68" s="4">
        <v>2.927306586704848</v>
      </c>
      <c r="N68" s="4">
        <v>2.2929357395725276</v>
      </c>
      <c r="O68" s="4">
        <v>3.7297122834945924</v>
      </c>
      <c r="P68" s="4">
        <v>1.7119767878069325</v>
      </c>
      <c r="Q68" s="4">
        <v>-0.76309110736766428</v>
      </c>
      <c r="R68" s="4">
        <v>7.0312400065284351</v>
      </c>
    </row>
    <row r="69" spans="1:18" x14ac:dyDescent="0.25">
      <c r="A69" s="19">
        <v>13636</v>
      </c>
      <c r="B69" s="4">
        <v>20.134520605756496</v>
      </c>
      <c r="C69" s="4">
        <v>13.773822737577934</v>
      </c>
      <c r="D69" s="4">
        <f t="shared" si="0"/>
        <v>6.360697868178562</v>
      </c>
      <c r="F69" s="1">
        <v>1944</v>
      </c>
      <c r="G69" s="4">
        <v>2.0092211873449628</v>
      </c>
      <c r="H69" s="4">
        <v>3.4490044039188987</v>
      </c>
      <c r="I69" s="4">
        <v>1.9742626379377519</v>
      </c>
      <c r="J69" s="4">
        <v>-0.67927431767115465</v>
      </c>
      <c r="K69" s="4">
        <v>-1.6361199695168906</v>
      </c>
      <c r="L69" s="4">
        <v>-6.928365569495142</v>
      </c>
      <c r="M69" s="4">
        <v>-7.6659668684203979</v>
      </c>
      <c r="N69" s="4">
        <v>-2.9984918911940959</v>
      </c>
      <c r="O69" s="4">
        <v>-1.6470949593447379</v>
      </c>
      <c r="P69" s="4">
        <v>-4.1818659829827105</v>
      </c>
      <c r="Q69" s="4">
        <v>-4.9899470971574154</v>
      </c>
      <c r="R69" s="4">
        <v>-4.0053615734190657</v>
      </c>
    </row>
    <row r="70" spans="1:18" x14ac:dyDescent="0.25">
      <c r="A70" s="19">
        <v>13667</v>
      </c>
      <c r="B70" s="4">
        <v>22.275451775271382</v>
      </c>
      <c r="C70" s="4">
        <v>14.358014122425846</v>
      </c>
      <c r="D70" s="4">
        <f t="shared" ref="D70:D133" si="1">B70-C70</f>
        <v>7.9174376528455355</v>
      </c>
      <c r="F70" s="1">
        <v>1945</v>
      </c>
      <c r="G70" s="4">
        <v>-2.3234545089231595</v>
      </c>
      <c r="H70" s="4">
        <v>-1.4102626536759999</v>
      </c>
      <c r="I70" s="4">
        <v>-2.5444768255442298</v>
      </c>
      <c r="J70" s="4">
        <v>-1.1980063008117625</v>
      </c>
      <c r="K70" s="4">
        <v>-2.0990896648668276</v>
      </c>
      <c r="L70" s="4">
        <v>-4.537436424284035</v>
      </c>
      <c r="M70" s="4">
        <v>-11.721098381755336</v>
      </c>
      <c r="N70" s="4">
        <v>-4.8865880546761531</v>
      </c>
      <c r="O70" s="4">
        <v>-3.0183574850361978</v>
      </c>
      <c r="P70" s="4">
        <v>-4.6024835785772353</v>
      </c>
      <c r="Q70" s="4">
        <v>-5.796173287555284</v>
      </c>
      <c r="R70" s="4">
        <v>-7.5625728342937641</v>
      </c>
    </row>
    <row r="71" spans="1:18" x14ac:dyDescent="0.25">
      <c r="A71" s="19">
        <v>13697</v>
      </c>
      <c r="B71" s="4">
        <v>26.616743562733514</v>
      </c>
      <c r="C71" s="4">
        <v>15.747986727753636</v>
      </c>
      <c r="D71" s="4">
        <f t="shared" si="1"/>
        <v>10.868756834979878</v>
      </c>
      <c r="F71" s="1">
        <v>1946</v>
      </c>
      <c r="G71" s="4">
        <v>-2.9141010630312607</v>
      </c>
      <c r="H71" s="4">
        <v>1.1955956647366861</v>
      </c>
      <c r="I71" s="4">
        <v>-11.884022816976159</v>
      </c>
      <c r="J71" s="4">
        <v>-11.084649281947065</v>
      </c>
      <c r="K71" s="4">
        <v>-17.245376778400409</v>
      </c>
      <c r="L71" s="4">
        <v>-18.903602154575989</v>
      </c>
      <c r="M71" s="4">
        <v>-26.979717926198536</v>
      </c>
      <c r="N71" s="4">
        <v>-35.321375675194346</v>
      </c>
      <c r="O71" s="4">
        <v>-29.63312280411148</v>
      </c>
      <c r="P71" s="4">
        <v>-30.080273968562853</v>
      </c>
      <c r="Q71" s="4">
        <v>-19.62163810904309</v>
      </c>
      <c r="R71" s="4">
        <v>-28.521010084403343</v>
      </c>
    </row>
    <row r="72" spans="1:18" x14ac:dyDescent="0.25">
      <c r="A72" s="19">
        <v>13728</v>
      </c>
      <c r="B72" s="4">
        <v>19.727929032818533</v>
      </c>
      <c r="C72" s="4">
        <v>14.574567825429813</v>
      </c>
      <c r="D72" s="4">
        <f t="shared" si="1"/>
        <v>5.1533612073887198</v>
      </c>
      <c r="F72" s="1">
        <v>1947</v>
      </c>
      <c r="G72" s="4">
        <v>-23.039174676929854</v>
      </c>
      <c r="H72" s="4">
        <v>-19.714157416762973</v>
      </c>
      <c r="I72" s="4">
        <v>-24.130397323373622</v>
      </c>
      <c r="J72" s="4">
        <v>-36.67243524783968</v>
      </c>
      <c r="K72" s="4">
        <v>-33.202094245804183</v>
      </c>
      <c r="L72" s="4">
        <v>-25.458416233417474</v>
      </c>
      <c r="M72" s="4">
        <v>-18.23024339967283</v>
      </c>
      <c r="N72" s="4">
        <v>-7.9634145078551555</v>
      </c>
      <c r="O72" s="4">
        <v>6.4135941151953091E-2</v>
      </c>
      <c r="P72" s="4">
        <v>-20.56397258700666</v>
      </c>
      <c r="Q72" s="4">
        <v>-12.186381438332731</v>
      </c>
      <c r="R72" s="4">
        <v>-16.203448864156769</v>
      </c>
    </row>
    <row r="73" spans="1:18" x14ac:dyDescent="0.25">
      <c r="A73" s="19">
        <v>13759</v>
      </c>
      <c r="B73" s="4">
        <v>19.038900477231905</v>
      </c>
      <c r="C73" s="4">
        <v>13.685186803325145</v>
      </c>
      <c r="D73" s="4">
        <f t="shared" si="1"/>
        <v>5.3537136739067606</v>
      </c>
      <c r="F73" s="1">
        <v>1948</v>
      </c>
      <c r="G73" s="4">
        <v>-18.763546222140903</v>
      </c>
      <c r="H73" s="4">
        <v>9.968067381675219</v>
      </c>
      <c r="I73" s="4">
        <v>-2.2210153998318134</v>
      </c>
      <c r="J73" s="4">
        <v>-20.501650840064833</v>
      </c>
      <c r="K73" s="4">
        <v>-7.967441008437298</v>
      </c>
      <c r="L73" s="4">
        <v>-12.246441928117441</v>
      </c>
      <c r="M73" s="4">
        <v>-19.128769327039496</v>
      </c>
      <c r="N73" s="4">
        <v>-6.9183989622931676</v>
      </c>
      <c r="O73" s="4">
        <v>-7.4614076673982268</v>
      </c>
      <c r="P73" s="4">
        <v>-11.7353778700828</v>
      </c>
      <c r="Q73" s="4">
        <v>-10.169057711452503</v>
      </c>
      <c r="R73" s="4">
        <v>-11.154960444816652</v>
      </c>
    </row>
    <row r="74" spans="1:18" x14ac:dyDescent="0.25">
      <c r="A74" s="19">
        <v>13789</v>
      </c>
      <c r="B74" s="4">
        <v>18.64201767557249</v>
      </c>
      <c r="C74" s="4">
        <v>14.873714103532967</v>
      </c>
      <c r="D74" s="4">
        <f t="shared" si="1"/>
        <v>3.7683035720395228</v>
      </c>
      <c r="F74" s="1">
        <v>1949</v>
      </c>
      <c r="G74" s="4">
        <v>0.80508946876787491</v>
      </c>
      <c r="H74" s="4">
        <v>-4.5579411758381667</v>
      </c>
      <c r="I74" s="4">
        <v>-11.905897887197838</v>
      </c>
      <c r="J74" s="4">
        <v>-15.045155471581516</v>
      </c>
      <c r="K74" s="4">
        <v>-9.1761817263430459</v>
      </c>
      <c r="L74" s="4">
        <v>-6.420157582662064</v>
      </c>
      <c r="M74" s="4">
        <v>-6.5127638212873791</v>
      </c>
      <c r="N74" s="4">
        <v>-5.4315112674038204</v>
      </c>
      <c r="O74" s="4">
        <v>6.1918439675288681</v>
      </c>
      <c r="P74" s="4">
        <v>-3.4327639070433449</v>
      </c>
      <c r="Q74" s="4">
        <v>2.7558590260672347</v>
      </c>
      <c r="R74" s="4">
        <v>-5.7704196230067453</v>
      </c>
    </row>
    <row r="75" spans="1:18" x14ac:dyDescent="0.25">
      <c r="A75" s="19">
        <v>13820</v>
      </c>
      <c r="B75" s="4">
        <v>17.051544417032236</v>
      </c>
      <c r="C75" s="4">
        <v>13.746627621386736</v>
      </c>
      <c r="D75" s="4">
        <f t="shared" si="1"/>
        <v>3.3049167956455001</v>
      </c>
      <c r="F75" s="1">
        <v>1950</v>
      </c>
      <c r="G75" s="4">
        <v>6.2147801206594053</v>
      </c>
      <c r="H75" s="4">
        <v>-2.2429577881415597</v>
      </c>
      <c r="I75" s="4">
        <v>4.5002194973789216</v>
      </c>
      <c r="J75" s="4">
        <v>1.1520951748837476</v>
      </c>
      <c r="K75" s="4">
        <v>14.44216968423526</v>
      </c>
      <c r="L75" s="4">
        <v>3.4980536184288411</v>
      </c>
      <c r="M75" s="4">
        <v>22.006225205362789</v>
      </c>
      <c r="N75" s="4">
        <v>23.425443246152071</v>
      </c>
      <c r="O75" s="4">
        <v>24.126846556261107</v>
      </c>
      <c r="P75" s="4">
        <v>10.114226314320142</v>
      </c>
      <c r="Q75" s="4">
        <v>22.315978724376443</v>
      </c>
      <c r="R75" s="4">
        <v>13.446919646082776</v>
      </c>
    </row>
    <row r="76" spans="1:18" x14ac:dyDescent="0.25">
      <c r="A76" s="19">
        <v>13850</v>
      </c>
      <c r="B76" s="4">
        <v>19.489210941442366</v>
      </c>
      <c r="C76" s="4">
        <v>15.609996693746456</v>
      </c>
      <c r="D76" s="4">
        <f t="shared" si="1"/>
        <v>3.8792142476959093</v>
      </c>
      <c r="F76" s="1">
        <v>1951</v>
      </c>
      <c r="G76" s="4">
        <v>-94.439894586981524</v>
      </c>
      <c r="H76" s="4">
        <v>14.695111649353947</v>
      </c>
      <c r="I76" s="4">
        <v>-45.797112442412057</v>
      </c>
      <c r="J76" s="4">
        <v>-17.133136810531482</v>
      </c>
      <c r="K76" s="4">
        <v>-13.634949630491064</v>
      </c>
      <c r="L76" s="4">
        <v>5.5102287787850486</v>
      </c>
      <c r="M76" s="4">
        <v>-8.5336075407126515</v>
      </c>
      <c r="N76" s="4">
        <v>-6.812859808131833</v>
      </c>
      <c r="O76" s="4">
        <v>-15.645472369550276</v>
      </c>
      <c r="P76" s="4">
        <v>-11.998901586264104</v>
      </c>
      <c r="Q76" s="4">
        <v>0.53505267454572447</v>
      </c>
      <c r="R76" s="4">
        <v>-22.644458327609726</v>
      </c>
    </row>
    <row r="77" spans="1:18" x14ac:dyDescent="0.25">
      <c r="A77" s="19">
        <v>13881</v>
      </c>
      <c r="B77" s="4">
        <v>21.396195850692699</v>
      </c>
      <c r="C77" s="4">
        <v>13.514829226113271</v>
      </c>
      <c r="D77" s="4">
        <f t="shared" si="1"/>
        <v>7.881366624579428</v>
      </c>
      <c r="F77" s="1">
        <v>1952</v>
      </c>
      <c r="G77" s="4">
        <v>-36.382557020367287</v>
      </c>
      <c r="H77" s="4">
        <v>-23.526496869864545</v>
      </c>
      <c r="I77" s="4">
        <v>-6.2997922945306044</v>
      </c>
      <c r="J77" s="4">
        <v>-19.993832652351301</v>
      </c>
      <c r="K77" s="4">
        <v>40.154270821977406</v>
      </c>
      <c r="L77" s="4">
        <v>15.393304182552683</v>
      </c>
      <c r="M77" s="4">
        <v>-31.621352659032333</v>
      </c>
      <c r="N77" s="4">
        <v>-7.1600811548160124</v>
      </c>
      <c r="O77" s="4">
        <v>-37.561295167339324</v>
      </c>
      <c r="P77" s="4">
        <v>-41.337966567119111</v>
      </c>
      <c r="Q77" s="4">
        <v>-10.431892259716328</v>
      </c>
      <c r="R77" s="4">
        <v>-57.532308359393276</v>
      </c>
    </row>
    <row r="78" spans="1:18" x14ac:dyDescent="0.25">
      <c r="A78" s="19">
        <v>13912</v>
      </c>
      <c r="B78" s="4">
        <v>23.798851237963145</v>
      </c>
      <c r="C78" s="4">
        <v>9.9077244559734812</v>
      </c>
      <c r="D78" s="4">
        <f t="shared" si="1"/>
        <v>13.891126781989664</v>
      </c>
      <c r="F78" s="81">
        <v>1953</v>
      </c>
      <c r="G78" s="9">
        <v>-6.9198475724431034</v>
      </c>
      <c r="H78" s="9">
        <v>-31.881750125351044</v>
      </c>
      <c r="I78" s="9">
        <v>4.7999011084295518</v>
      </c>
      <c r="J78" s="9">
        <v>-14.57773290673569</v>
      </c>
      <c r="K78" s="9">
        <v>-24.800085335975751</v>
      </c>
      <c r="L78" s="9">
        <v>-17.467442118253807</v>
      </c>
      <c r="M78" s="9">
        <v>-33.459992279909571</v>
      </c>
      <c r="N78" s="9">
        <v>-25.027376519235879</v>
      </c>
      <c r="O78" s="9">
        <v>-5.0969169270824466</v>
      </c>
      <c r="P78" s="9">
        <v>-12.64394130733222</v>
      </c>
      <c r="Q78" s="9">
        <v>-19.748448251608565</v>
      </c>
      <c r="R78" s="9">
        <v>-10.876367764501452</v>
      </c>
    </row>
    <row r="79" spans="1:18" x14ac:dyDescent="0.25">
      <c r="A79" s="19">
        <v>13940</v>
      </c>
      <c r="B79" s="4">
        <v>19.726703688214336</v>
      </c>
      <c r="C79" s="4">
        <v>10.774059662775615</v>
      </c>
      <c r="D79" s="4">
        <f t="shared" si="1"/>
        <v>8.9526440254387207</v>
      </c>
    </row>
    <row r="80" spans="1:18" x14ac:dyDescent="0.25">
      <c r="A80" s="19">
        <v>13971</v>
      </c>
      <c r="B80" s="4">
        <v>13.696509775064982</v>
      </c>
      <c r="C80" s="4">
        <v>8.4507061536244397</v>
      </c>
      <c r="D80" s="4">
        <f t="shared" si="1"/>
        <v>5.2458036214405421</v>
      </c>
    </row>
    <row r="81" spans="1:4" x14ac:dyDescent="0.25">
      <c r="A81" s="19">
        <v>14001</v>
      </c>
      <c r="B81" s="4">
        <v>11.499964531310384</v>
      </c>
      <c r="C81" s="4">
        <v>7.029128837008213</v>
      </c>
      <c r="D81" s="4">
        <f t="shared" si="1"/>
        <v>4.4708356943021714</v>
      </c>
    </row>
    <row r="82" spans="1:4" x14ac:dyDescent="0.25">
      <c r="A82" s="19">
        <v>14032</v>
      </c>
      <c r="B82" s="4">
        <v>13.710250451299373</v>
      </c>
      <c r="C82" s="4">
        <v>8.5540756953451496</v>
      </c>
      <c r="D82" s="4">
        <f t="shared" si="1"/>
        <v>5.1561747559542237</v>
      </c>
    </row>
    <row r="83" spans="1:4" x14ac:dyDescent="0.25">
      <c r="A83" s="19">
        <v>14062</v>
      </c>
      <c r="B83" s="4">
        <v>16.237553401553214</v>
      </c>
      <c r="C83" s="4">
        <v>11.449407335350914</v>
      </c>
      <c r="D83" s="4">
        <f t="shared" si="1"/>
        <v>4.7881460662022999</v>
      </c>
    </row>
    <row r="84" spans="1:4" x14ac:dyDescent="0.25">
      <c r="A84" s="19">
        <v>14093</v>
      </c>
      <c r="B84" s="4">
        <v>17.510528906982042</v>
      </c>
      <c r="C84" s="4">
        <v>7.9899733390978511</v>
      </c>
      <c r="D84" s="4">
        <f t="shared" si="1"/>
        <v>9.5205555678841911</v>
      </c>
    </row>
    <row r="85" spans="1:4" x14ac:dyDescent="0.25">
      <c r="A85" s="19">
        <v>14124</v>
      </c>
      <c r="B85" s="4">
        <v>13.420714773503303</v>
      </c>
      <c r="C85" s="4">
        <v>7.0635853509151163</v>
      </c>
      <c r="D85" s="4">
        <f t="shared" si="1"/>
        <v>6.3571294225881863</v>
      </c>
    </row>
    <row r="86" spans="1:4" x14ac:dyDescent="0.25">
      <c r="A86" s="19">
        <v>14154</v>
      </c>
      <c r="B86" s="4">
        <v>11.372372537705337</v>
      </c>
      <c r="C86" s="4">
        <v>7.6335945381178831</v>
      </c>
      <c r="D86" s="4">
        <f t="shared" si="1"/>
        <v>3.7387779995874535</v>
      </c>
    </row>
    <row r="87" spans="1:4" x14ac:dyDescent="0.25">
      <c r="A87" s="19">
        <v>14185</v>
      </c>
      <c r="B87" s="4">
        <v>10.73931995404952</v>
      </c>
      <c r="C87" s="4">
        <v>8.3561968583369346</v>
      </c>
      <c r="D87" s="4">
        <f t="shared" si="1"/>
        <v>2.3831230957125857</v>
      </c>
    </row>
    <row r="88" spans="1:4" x14ac:dyDescent="0.25">
      <c r="A88" s="19">
        <v>14215</v>
      </c>
      <c r="B88" s="4">
        <v>12.291034891661683</v>
      </c>
      <c r="C88" s="4">
        <v>8.5767185473411143</v>
      </c>
      <c r="D88" s="4">
        <f t="shared" si="1"/>
        <v>3.7143163443205687</v>
      </c>
    </row>
    <row r="89" spans="1:4" x14ac:dyDescent="0.25">
      <c r="A89" s="19">
        <v>14246</v>
      </c>
      <c r="B89" s="4">
        <v>12.695238872601731</v>
      </c>
      <c r="C89" s="4">
        <v>9.8469382503322418</v>
      </c>
      <c r="D89" s="4">
        <f t="shared" si="1"/>
        <v>2.8483006222694893</v>
      </c>
    </row>
    <row r="90" spans="1:4" x14ac:dyDescent="0.25">
      <c r="A90" s="19">
        <v>14277</v>
      </c>
      <c r="B90" s="4">
        <v>13.624485822609046</v>
      </c>
      <c r="C90" s="4">
        <v>10.065071508704607</v>
      </c>
      <c r="D90" s="4">
        <f t="shared" si="1"/>
        <v>3.5594143139044387</v>
      </c>
    </row>
    <row r="91" spans="1:4" x14ac:dyDescent="0.25">
      <c r="A91" s="19">
        <v>14305</v>
      </c>
      <c r="B91" s="4">
        <v>15.921288688716908</v>
      </c>
      <c r="C91" s="4">
        <v>12.278474453369014</v>
      </c>
      <c r="D91" s="4">
        <f t="shared" si="1"/>
        <v>3.6428142353478936</v>
      </c>
    </row>
    <row r="92" spans="1:4" x14ac:dyDescent="0.25">
      <c r="A92" s="19">
        <v>14336</v>
      </c>
      <c r="B92" s="4">
        <v>15.850452998164062</v>
      </c>
      <c r="C92" s="4">
        <v>10.943894582542782</v>
      </c>
      <c r="D92" s="4">
        <f t="shared" si="1"/>
        <v>4.90655841562128</v>
      </c>
    </row>
    <row r="93" spans="1:4" x14ac:dyDescent="0.25">
      <c r="A93" s="19">
        <v>14366</v>
      </c>
      <c r="B93" s="4">
        <v>14.615577861116421</v>
      </c>
      <c r="C93" s="4">
        <v>11.073807558675382</v>
      </c>
      <c r="D93" s="4">
        <f t="shared" si="1"/>
        <v>3.541770302441039</v>
      </c>
    </row>
    <row r="94" spans="1:4" x14ac:dyDescent="0.25">
      <c r="A94" s="19">
        <v>14397</v>
      </c>
      <c r="B94" s="4">
        <v>18.202995348876268</v>
      </c>
      <c r="C94" s="4">
        <v>10.695709804719961</v>
      </c>
      <c r="D94" s="4">
        <f t="shared" si="1"/>
        <v>7.5072855441563071</v>
      </c>
    </row>
    <row r="95" spans="1:4" x14ac:dyDescent="0.25">
      <c r="A95" s="19">
        <v>14427</v>
      </c>
      <c r="B95" s="4">
        <v>12.215832382560198</v>
      </c>
      <c r="C95" s="4">
        <v>9.5047704171661458</v>
      </c>
      <c r="D95" s="4">
        <f t="shared" si="1"/>
        <v>2.7110619653940518</v>
      </c>
    </row>
    <row r="96" spans="1:4" x14ac:dyDescent="0.25">
      <c r="A96" s="19">
        <v>14458</v>
      </c>
      <c r="B96" s="4">
        <v>13.566726322993313</v>
      </c>
      <c r="C96" s="4">
        <v>11.327384455260511</v>
      </c>
      <c r="D96" s="4">
        <f t="shared" si="1"/>
        <v>2.2393418677328025</v>
      </c>
    </row>
    <row r="97" spans="1:4" x14ac:dyDescent="0.25">
      <c r="A97" s="19">
        <v>14489</v>
      </c>
      <c r="B97" s="4">
        <v>9.8586210692618117</v>
      </c>
      <c r="C97" s="4">
        <v>8.7451768108346606</v>
      </c>
      <c r="D97" s="4">
        <f t="shared" si="1"/>
        <v>1.1134442584271511</v>
      </c>
    </row>
    <row r="98" spans="1:4" x14ac:dyDescent="0.25">
      <c r="A98" s="19">
        <v>14519</v>
      </c>
      <c r="B98" s="4">
        <v>11.320648539111886</v>
      </c>
      <c r="C98" s="4">
        <v>10.427673668486568</v>
      </c>
      <c r="D98" s="4">
        <f t="shared" si="1"/>
        <v>0.89297487062531822</v>
      </c>
    </row>
    <row r="99" spans="1:4" x14ac:dyDescent="0.25">
      <c r="A99" s="19">
        <v>14550</v>
      </c>
      <c r="B99" s="4">
        <v>10.217557870197087</v>
      </c>
      <c r="C99" s="4">
        <v>11.521716691517772</v>
      </c>
      <c r="D99" s="4">
        <f t="shared" si="1"/>
        <v>-1.3041588213206854</v>
      </c>
    </row>
    <row r="100" spans="1:4" x14ac:dyDescent="0.25">
      <c r="A100" s="19">
        <v>14580</v>
      </c>
      <c r="B100" s="4">
        <v>15.310574223791223</v>
      </c>
      <c r="C100" s="4">
        <v>11.769381798390331</v>
      </c>
      <c r="D100" s="4">
        <f t="shared" si="1"/>
        <v>3.541192425400892</v>
      </c>
    </row>
    <row r="101" spans="1:4" x14ac:dyDescent="0.25">
      <c r="A101" s="19">
        <v>14611</v>
      </c>
      <c r="B101" s="4">
        <v>18.433222458208061</v>
      </c>
      <c r="C101" s="4">
        <v>13.291713573407437</v>
      </c>
      <c r="D101" s="4">
        <f t="shared" si="1"/>
        <v>5.1415088848006238</v>
      </c>
    </row>
    <row r="102" spans="1:4" x14ac:dyDescent="0.25">
      <c r="A102" s="19">
        <v>14642</v>
      </c>
      <c r="B102" s="4">
        <v>14.995955360843324</v>
      </c>
      <c r="C102" s="4">
        <v>11.816739203954622</v>
      </c>
      <c r="D102" s="4">
        <f t="shared" si="1"/>
        <v>3.1792161568887014</v>
      </c>
    </row>
    <row r="103" spans="1:4" x14ac:dyDescent="0.25">
      <c r="A103" s="19">
        <v>14671</v>
      </c>
      <c r="B103" s="4">
        <v>10.396932460886246</v>
      </c>
      <c r="C103" s="4">
        <v>10.306194965675813</v>
      </c>
      <c r="D103" s="4">
        <f t="shared" si="1"/>
        <v>9.0737495210433394E-2</v>
      </c>
    </row>
    <row r="104" spans="1:4" x14ac:dyDescent="0.25">
      <c r="A104" s="19">
        <v>14702</v>
      </c>
      <c r="B104" s="4">
        <v>13.244960046278061</v>
      </c>
      <c r="C104" s="4">
        <v>12.171658303111426</v>
      </c>
      <c r="D104" s="4">
        <f t="shared" si="1"/>
        <v>1.0733017431666347</v>
      </c>
    </row>
    <row r="105" spans="1:4" x14ac:dyDescent="0.25">
      <c r="A105" s="19">
        <v>14732</v>
      </c>
      <c r="B105" s="4">
        <v>13.35008008879964</v>
      </c>
      <c r="C105" s="4">
        <v>8.3128039609738362</v>
      </c>
      <c r="D105" s="4">
        <f t="shared" si="1"/>
        <v>5.0372761278258036</v>
      </c>
    </row>
    <row r="106" spans="1:4" x14ac:dyDescent="0.25">
      <c r="A106" s="19">
        <v>14763</v>
      </c>
      <c r="B106" s="4">
        <v>8.5883384817837101</v>
      </c>
      <c r="C106" s="4">
        <v>7.7852165316955082</v>
      </c>
      <c r="D106" s="4">
        <f t="shared" si="1"/>
        <v>0.80312195008820186</v>
      </c>
    </row>
    <row r="107" spans="1:4" x14ac:dyDescent="0.25">
      <c r="A107" s="19">
        <v>14793</v>
      </c>
      <c r="B107" s="4">
        <v>14.667384090931634</v>
      </c>
      <c r="C107" s="4">
        <v>9.4582503848624082</v>
      </c>
      <c r="D107" s="4">
        <f t="shared" si="1"/>
        <v>5.2091337060692258</v>
      </c>
    </row>
    <row r="108" spans="1:4" x14ac:dyDescent="0.25">
      <c r="A108" s="19">
        <v>14824</v>
      </c>
      <c r="B108" s="4">
        <v>14.329152378459234</v>
      </c>
      <c r="C108" s="4">
        <v>8.9055440602677898</v>
      </c>
      <c r="D108" s="4">
        <f t="shared" si="1"/>
        <v>5.4236083181914445</v>
      </c>
    </row>
    <row r="109" spans="1:4" x14ac:dyDescent="0.25">
      <c r="A109" s="19">
        <v>14855</v>
      </c>
      <c r="B109" s="4">
        <v>18.552431679441341</v>
      </c>
      <c r="C109" s="4">
        <v>9.1352099501919604</v>
      </c>
      <c r="D109" s="4">
        <f t="shared" si="1"/>
        <v>9.4172217292493805</v>
      </c>
    </row>
    <row r="110" spans="1:4" x14ac:dyDescent="0.25">
      <c r="A110" s="19">
        <v>14885</v>
      </c>
      <c r="B110" s="4">
        <v>8.0884085309365776</v>
      </c>
      <c r="C110" s="4">
        <v>11.668911180886864</v>
      </c>
      <c r="D110" s="4">
        <f t="shared" si="1"/>
        <v>-3.5805026499502866</v>
      </c>
    </row>
    <row r="111" spans="1:4" x14ac:dyDescent="0.25">
      <c r="A111" s="19">
        <v>14916</v>
      </c>
      <c r="B111" s="4">
        <v>10.921452318724477</v>
      </c>
      <c r="C111" s="4">
        <v>11.084809337595647</v>
      </c>
      <c r="D111" s="4">
        <f t="shared" si="1"/>
        <v>-0.16335701887117082</v>
      </c>
    </row>
    <row r="112" spans="1:4" x14ac:dyDescent="0.25">
      <c r="A112" s="19">
        <v>14946</v>
      </c>
      <c r="B112" s="8">
        <v>14.231682104707739</v>
      </c>
      <c r="C112" s="4">
        <v>18.462948547376683</v>
      </c>
      <c r="D112" s="4">
        <f t="shared" si="1"/>
        <v>-4.2312664426689448</v>
      </c>
    </row>
    <row r="113" spans="1:4" x14ac:dyDescent="0.25">
      <c r="A113" s="19">
        <v>14977</v>
      </c>
      <c r="B113" s="10">
        <v>12.078021663628258</v>
      </c>
      <c r="C113" s="4">
        <v>11.669248659686911</v>
      </c>
      <c r="D113" s="4">
        <f t="shared" si="1"/>
        <v>0.40877300394134686</v>
      </c>
    </row>
    <row r="114" spans="1:4" x14ac:dyDescent="0.25">
      <c r="A114" s="19">
        <v>15008</v>
      </c>
      <c r="B114" s="10">
        <v>12.500781780196675</v>
      </c>
      <c r="C114" s="4">
        <v>12.215479633403387</v>
      </c>
      <c r="D114" s="4">
        <f t="shared" si="1"/>
        <v>0.28530214679328836</v>
      </c>
    </row>
    <row r="115" spans="1:4" x14ac:dyDescent="0.25">
      <c r="A115" s="19">
        <v>15036</v>
      </c>
      <c r="B115" s="10">
        <v>13.875926492701165</v>
      </c>
      <c r="C115" s="4">
        <v>17.153178714786897</v>
      </c>
      <c r="D115" s="4">
        <f t="shared" si="1"/>
        <v>-3.2772522220857319</v>
      </c>
    </row>
    <row r="116" spans="1:4" x14ac:dyDescent="0.25">
      <c r="A116" s="19">
        <v>15067</v>
      </c>
      <c r="B116" s="10">
        <v>14.218831920584439</v>
      </c>
      <c r="C116" s="4">
        <v>15.278358007560577</v>
      </c>
      <c r="D116" s="4">
        <f t="shared" si="1"/>
        <v>-1.0595260869761383</v>
      </c>
    </row>
    <row r="117" spans="1:4" x14ac:dyDescent="0.25">
      <c r="A117" s="19">
        <v>15097</v>
      </c>
      <c r="B117" s="10">
        <v>13.650454430531344</v>
      </c>
      <c r="C117" s="4">
        <v>15.731960756397697</v>
      </c>
      <c r="D117" s="4">
        <f t="shared" si="1"/>
        <v>-2.0815063258663535</v>
      </c>
    </row>
    <row r="118" spans="1:4" x14ac:dyDescent="0.25">
      <c r="A118" s="19">
        <v>15128</v>
      </c>
      <c r="B118" s="10">
        <v>12.876568550479714</v>
      </c>
      <c r="C118" s="4">
        <v>15.967240686869289</v>
      </c>
      <c r="D118" s="4">
        <f t="shared" si="1"/>
        <v>-3.0906721363895748</v>
      </c>
    </row>
    <row r="119" spans="1:4" x14ac:dyDescent="0.25">
      <c r="A119" s="19">
        <v>15158</v>
      </c>
      <c r="B119" s="10">
        <v>15.420175251833026</v>
      </c>
      <c r="C119" s="4">
        <v>17.871736340281217</v>
      </c>
      <c r="D119" s="4">
        <f t="shared" si="1"/>
        <v>-2.4515610884481909</v>
      </c>
    </row>
    <row r="120" spans="1:4" x14ac:dyDescent="0.25">
      <c r="A120" s="19">
        <v>15189</v>
      </c>
      <c r="B120" s="10">
        <v>13.953432514072043</v>
      </c>
      <c r="C120" s="4">
        <v>18.809676603647695</v>
      </c>
      <c r="D120" s="4">
        <f t="shared" si="1"/>
        <v>-4.856244089575652</v>
      </c>
    </row>
    <row r="121" spans="1:4" x14ac:dyDescent="0.25">
      <c r="A121" s="19">
        <v>15220</v>
      </c>
      <c r="B121" s="10">
        <v>12.877742884136849</v>
      </c>
      <c r="C121" s="4">
        <v>16.652943907658113</v>
      </c>
      <c r="D121" s="4">
        <f t="shared" si="1"/>
        <v>-3.7752010235212641</v>
      </c>
    </row>
    <row r="122" spans="1:4" x14ac:dyDescent="0.25">
      <c r="A122" s="19">
        <v>15250</v>
      </c>
      <c r="B122" s="10">
        <v>13.040975262478543</v>
      </c>
      <c r="C122" s="4">
        <v>18.748207072263224</v>
      </c>
      <c r="D122" s="4">
        <f t="shared" si="1"/>
        <v>-5.7072318097846804</v>
      </c>
    </row>
    <row r="123" spans="1:4" x14ac:dyDescent="0.25">
      <c r="A123" s="19">
        <v>15281</v>
      </c>
      <c r="B123" s="10">
        <v>16.919799331993772</v>
      </c>
      <c r="C123" s="4">
        <v>17.002684344845612</v>
      </c>
      <c r="D123" s="4">
        <f t="shared" si="1"/>
        <v>-8.288501285183969E-2</v>
      </c>
    </row>
    <row r="124" spans="1:4" x14ac:dyDescent="0.25">
      <c r="A124" s="19">
        <v>15311</v>
      </c>
      <c r="B124" s="10">
        <v>25.087289917364171</v>
      </c>
      <c r="C124" s="4">
        <v>22.399285272599393</v>
      </c>
      <c r="D124" s="4">
        <f t="shared" si="1"/>
        <v>2.6880046447647779</v>
      </c>
    </row>
    <row r="125" spans="1:4" x14ac:dyDescent="0.25">
      <c r="A125" s="19">
        <v>15342</v>
      </c>
      <c r="B125" s="10">
        <v>20.176288005449255</v>
      </c>
      <c r="C125" s="4">
        <v>17.63093661671893</v>
      </c>
      <c r="D125" s="4">
        <f t="shared" si="1"/>
        <v>2.5453513887303245</v>
      </c>
    </row>
    <row r="126" spans="1:4" x14ac:dyDescent="0.25">
      <c r="A126" s="19">
        <v>15373</v>
      </c>
      <c r="B126" s="10">
        <v>26.501253947612856</v>
      </c>
      <c r="C126" s="4">
        <v>15.776276764626161</v>
      </c>
      <c r="D126" s="4">
        <f t="shared" si="1"/>
        <v>10.724977182986695</v>
      </c>
    </row>
    <row r="127" spans="1:4" x14ac:dyDescent="0.25">
      <c r="A127" s="19">
        <v>15401</v>
      </c>
      <c r="B127" s="10">
        <v>21.868085227155451</v>
      </c>
      <c r="C127" s="4">
        <v>16.658601463584613</v>
      </c>
      <c r="D127" s="4">
        <f t="shared" si="1"/>
        <v>5.2094837635708373</v>
      </c>
    </row>
    <row r="128" spans="1:4" x14ac:dyDescent="0.25">
      <c r="A128" s="19">
        <v>15432</v>
      </c>
      <c r="B128" s="10">
        <v>12.734521745412515</v>
      </c>
      <c r="C128" s="4">
        <v>16.805285166686019</v>
      </c>
      <c r="D128" s="4">
        <f t="shared" si="1"/>
        <v>-4.0707634212735044</v>
      </c>
    </row>
    <row r="129" spans="1:4" x14ac:dyDescent="0.25">
      <c r="A129" s="19">
        <v>15462</v>
      </c>
      <c r="B129" s="10">
        <v>18.063682993787022</v>
      </c>
      <c r="C129" s="4">
        <v>13.181530955976299</v>
      </c>
      <c r="D129" s="4">
        <f t="shared" si="1"/>
        <v>4.882152037810723</v>
      </c>
    </row>
    <row r="130" spans="1:4" x14ac:dyDescent="0.25">
      <c r="A130" s="19">
        <v>15493</v>
      </c>
      <c r="B130" s="10">
        <v>14.409186843354593</v>
      </c>
      <c r="C130" s="4">
        <v>13.49045572462926</v>
      </c>
      <c r="D130" s="4">
        <f t="shared" si="1"/>
        <v>0.91873111872533286</v>
      </c>
    </row>
    <row r="131" spans="1:4" x14ac:dyDescent="0.25">
      <c r="A131" s="19">
        <v>15523</v>
      </c>
      <c r="B131" s="10">
        <v>15.72943113092658</v>
      </c>
      <c r="C131" s="4">
        <v>14.363890502187628</v>
      </c>
      <c r="D131" s="4">
        <f t="shared" si="1"/>
        <v>1.3655406287389518</v>
      </c>
    </row>
    <row r="132" spans="1:4" x14ac:dyDescent="0.25">
      <c r="A132" s="19">
        <v>15554</v>
      </c>
      <c r="B132" s="10">
        <v>11.264371374904535</v>
      </c>
      <c r="C132" s="4">
        <v>12.691474038796603</v>
      </c>
      <c r="D132" s="4">
        <f t="shared" si="1"/>
        <v>-1.4271026638920681</v>
      </c>
    </row>
    <row r="133" spans="1:4" x14ac:dyDescent="0.25">
      <c r="A133" s="19">
        <v>15585</v>
      </c>
      <c r="B133" s="10">
        <v>13.000069663756273</v>
      </c>
      <c r="C133" s="4">
        <v>11.344650946683698</v>
      </c>
      <c r="D133" s="4">
        <f t="shared" si="1"/>
        <v>1.6554187170725747</v>
      </c>
    </row>
    <row r="134" spans="1:4" x14ac:dyDescent="0.25">
      <c r="A134" s="19">
        <v>15615</v>
      </c>
      <c r="B134" s="10">
        <v>16.341904555493635</v>
      </c>
      <c r="C134" s="4">
        <v>13.879389785882985</v>
      </c>
      <c r="D134" s="4">
        <f t="shared" ref="D134:D197" si="2">B134-C134</f>
        <v>2.4625147696106495</v>
      </c>
    </row>
    <row r="135" spans="1:4" x14ac:dyDescent="0.25">
      <c r="A135" s="19">
        <v>15646</v>
      </c>
      <c r="B135" s="10">
        <v>16.709174458686814</v>
      </c>
      <c r="C135" s="4">
        <v>14.456123436713511</v>
      </c>
      <c r="D135" s="4">
        <f t="shared" si="2"/>
        <v>2.2530510219733024</v>
      </c>
    </row>
    <row r="136" spans="1:4" x14ac:dyDescent="0.25">
      <c r="A136" s="19">
        <v>15676</v>
      </c>
      <c r="B136" s="10">
        <v>20.702030053460486</v>
      </c>
      <c r="C136" s="4">
        <v>11.921384597514225</v>
      </c>
      <c r="D136" s="4">
        <f t="shared" si="2"/>
        <v>8.7806454559462619</v>
      </c>
    </row>
    <row r="137" spans="1:4" x14ac:dyDescent="0.25">
      <c r="A137" s="19">
        <v>15707</v>
      </c>
      <c r="B137" s="10">
        <v>22.767142568250755</v>
      </c>
      <c r="C137" s="4">
        <v>12.078863474957444</v>
      </c>
      <c r="D137" s="4">
        <f t="shared" si="2"/>
        <v>10.68827909329331</v>
      </c>
    </row>
    <row r="138" spans="1:4" x14ac:dyDescent="0.25">
      <c r="A138" s="19">
        <v>15738</v>
      </c>
      <c r="B138" s="10">
        <v>27.268416582406466</v>
      </c>
      <c r="C138" s="4">
        <v>13.062012873552851</v>
      </c>
      <c r="D138" s="4">
        <f t="shared" si="2"/>
        <v>14.206403708853616</v>
      </c>
    </row>
    <row r="139" spans="1:4" x14ac:dyDescent="0.25">
      <c r="A139" s="19">
        <v>15766</v>
      </c>
      <c r="B139" s="10">
        <v>29.33100910010111</v>
      </c>
      <c r="C139" s="4">
        <v>16.878594054718235</v>
      </c>
      <c r="D139" s="4">
        <f t="shared" si="2"/>
        <v>12.452415045382875</v>
      </c>
    </row>
    <row r="140" spans="1:4" x14ac:dyDescent="0.25">
      <c r="A140" s="19">
        <v>15797</v>
      </c>
      <c r="B140" s="10">
        <v>20.468675429727</v>
      </c>
      <c r="C140" s="4">
        <v>15.966011340450235</v>
      </c>
      <c r="D140" s="4">
        <f t="shared" si="2"/>
        <v>4.5026640892767649</v>
      </c>
    </row>
    <row r="141" spans="1:4" x14ac:dyDescent="0.25">
      <c r="A141" s="19">
        <v>15827</v>
      </c>
      <c r="B141" s="10">
        <v>27.056129423660259</v>
      </c>
      <c r="C141" s="4">
        <v>16.26502271471891</v>
      </c>
      <c r="D141" s="4">
        <f t="shared" si="2"/>
        <v>10.791106708941349</v>
      </c>
    </row>
    <row r="142" spans="1:4" x14ac:dyDescent="0.25">
      <c r="A142" s="19">
        <v>15858</v>
      </c>
      <c r="B142" s="10">
        <v>27.763753286147626</v>
      </c>
      <c r="C142" s="4">
        <v>17.934702228635199</v>
      </c>
      <c r="D142" s="4">
        <f t="shared" si="2"/>
        <v>9.8290510575124266</v>
      </c>
    </row>
    <row r="143" spans="1:4" x14ac:dyDescent="0.25">
      <c r="A143" s="19">
        <v>15888</v>
      </c>
      <c r="B143" s="10">
        <v>22.755348837209304</v>
      </c>
      <c r="C143" s="4">
        <v>19.828042250504456</v>
      </c>
      <c r="D143" s="4">
        <f t="shared" si="2"/>
        <v>2.927306586704848</v>
      </c>
    </row>
    <row r="144" spans="1:4" x14ac:dyDescent="0.25">
      <c r="A144" s="19">
        <v>15919</v>
      </c>
      <c r="B144" s="10">
        <v>20.776622851365016</v>
      </c>
      <c r="C144" s="4">
        <v>18.483687111792488</v>
      </c>
      <c r="D144" s="4">
        <f t="shared" si="2"/>
        <v>2.2929357395725276</v>
      </c>
    </row>
    <row r="145" spans="1:4" x14ac:dyDescent="0.25">
      <c r="A145" s="19">
        <v>15950</v>
      </c>
      <c r="B145" s="10">
        <v>22.191870576339735</v>
      </c>
      <c r="C145" s="4">
        <v>18.462158292845142</v>
      </c>
      <c r="D145" s="4">
        <f t="shared" si="2"/>
        <v>3.7297122834945924</v>
      </c>
    </row>
    <row r="146" spans="1:4" x14ac:dyDescent="0.25">
      <c r="A146" s="19">
        <v>15980</v>
      </c>
      <c r="B146" s="10">
        <v>19.738774519716884</v>
      </c>
      <c r="C146" s="4">
        <v>18.026797731909951</v>
      </c>
      <c r="D146" s="4">
        <f t="shared" si="2"/>
        <v>1.7119767878069325</v>
      </c>
    </row>
    <row r="147" spans="1:4" x14ac:dyDescent="0.25">
      <c r="A147" s="19">
        <v>16011</v>
      </c>
      <c r="B147" s="10">
        <v>21.378103134479272</v>
      </c>
      <c r="C147" s="10">
        <v>22.141194241846936</v>
      </c>
      <c r="D147" s="4">
        <f t="shared" si="2"/>
        <v>-0.76309110736766428</v>
      </c>
    </row>
    <row r="148" spans="1:4" x14ac:dyDescent="0.25">
      <c r="A148" s="19">
        <v>16041</v>
      </c>
      <c r="B148" s="10">
        <v>30.104153690596565</v>
      </c>
      <c r="C148" s="10">
        <v>23.07291368406813</v>
      </c>
      <c r="D148" s="4">
        <f t="shared" si="2"/>
        <v>7.0312400065284351</v>
      </c>
    </row>
    <row r="149" spans="1:4" x14ac:dyDescent="0.25">
      <c r="A149" s="19">
        <v>16072</v>
      </c>
      <c r="B149" s="10">
        <v>20.949576055898163</v>
      </c>
      <c r="C149" s="10">
        <v>18.9403548685532</v>
      </c>
      <c r="D149" s="4">
        <f t="shared" si="2"/>
        <v>2.0092211873449628</v>
      </c>
    </row>
    <row r="150" spans="1:4" x14ac:dyDescent="0.25">
      <c r="A150" s="19">
        <v>16103</v>
      </c>
      <c r="B150" s="10">
        <v>26.941403420452794</v>
      </c>
      <c r="C150" s="10">
        <v>23.492399016533895</v>
      </c>
      <c r="D150" s="4">
        <f t="shared" si="2"/>
        <v>3.4490044039188987</v>
      </c>
    </row>
    <row r="151" spans="1:4" x14ac:dyDescent="0.25">
      <c r="A151" s="19">
        <v>16132</v>
      </c>
      <c r="B151" s="10">
        <v>29.114118573832464</v>
      </c>
      <c r="C151" s="10">
        <v>27.139855935894712</v>
      </c>
      <c r="D151" s="4">
        <f t="shared" si="2"/>
        <v>1.9742626379377519</v>
      </c>
    </row>
    <row r="152" spans="1:4" x14ac:dyDescent="0.25">
      <c r="A152" s="19">
        <v>16163</v>
      </c>
      <c r="B152" s="10">
        <v>24.836131038115347</v>
      </c>
      <c r="C152" s="4">
        <v>25.515405355786502</v>
      </c>
      <c r="D152" s="4">
        <f t="shared" si="2"/>
        <v>-0.67927431767115465</v>
      </c>
    </row>
    <row r="153" spans="1:4" x14ac:dyDescent="0.25">
      <c r="A153" s="19">
        <v>16193</v>
      </c>
      <c r="B153" s="10">
        <v>26.108286836990111</v>
      </c>
      <c r="C153" s="4">
        <v>27.744406806507001</v>
      </c>
      <c r="D153" s="4">
        <f t="shared" si="2"/>
        <v>-1.6361199695168906</v>
      </c>
    </row>
    <row r="154" spans="1:4" x14ac:dyDescent="0.25">
      <c r="A154" s="19">
        <v>16224</v>
      </c>
      <c r="B154" s="10">
        <v>23.71340726135373</v>
      </c>
      <c r="C154" s="4">
        <v>30.641772830848872</v>
      </c>
      <c r="D154" s="4">
        <f t="shared" si="2"/>
        <v>-6.928365569495142</v>
      </c>
    </row>
    <row r="155" spans="1:4" x14ac:dyDescent="0.25">
      <c r="A155" s="19">
        <v>16254</v>
      </c>
      <c r="B155" s="10">
        <v>20.620296644339099</v>
      </c>
      <c r="C155" s="4">
        <v>28.286263512759497</v>
      </c>
      <c r="D155" s="4">
        <f t="shared" si="2"/>
        <v>-7.6659668684203979</v>
      </c>
    </row>
    <row r="156" spans="1:4" x14ac:dyDescent="0.25">
      <c r="A156" s="19">
        <v>16285</v>
      </c>
      <c r="B156" s="10">
        <v>23.737210592309808</v>
      </c>
      <c r="C156" s="4">
        <v>26.735702483503903</v>
      </c>
      <c r="D156" s="4">
        <f t="shared" si="2"/>
        <v>-2.9984918911940959</v>
      </c>
    </row>
    <row r="157" spans="1:4" ht="15.75" customHeight="1" x14ac:dyDescent="0.25">
      <c r="A157" s="19">
        <v>16316</v>
      </c>
      <c r="B157" s="10">
        <v>21.942703919676692</v>
      </c>
      <c r="C157" s="4">
        <v>23.58979887902143</v>
      </c>
      <c r="D157" s="4">
        <f t="shared" si="2"/>
        <v>-1.6470949593447379</v>
      </c>
    </row>
    <row r="158" spans="1:4" ht="15" customHeight="1" x14ac:dyDescent="0.25">
      <c r="A158" s="19">
        <v>16346</v>
      </c>
      <c r="B158" s="10">
        <v>22.401579244218841</v>
      </c>
      <c r="C158" s="4">
        <v>26.583445227201551</v>
      </c>
      <c r="D158" s="4">
        <f t="shared" si="2"/>
        <v>-4.1818659829827105</v>
      </c>
    </row>
    <row r="159" spans="1:4" x14ac:dyDescent="0.25">
      <c r="A159" s="19">
        <v>16377</v>
      </c>
      <c r="B159" s="10">
        <v>21.768146159332129</v>
      </c>
      <c r="C159" s="4">
        <v>26.758093256489545</v>
      </c>
      <c r="D159" s="4">
        <f t="shared" si="2"/>
        <v>-4.9899470971574154</v>
      </c>
    </row>
    <row r="160" spans="1:4" x14ac:dyDescent="0.25">
      <c r="A160" s="19">
        <v>16407</v>
      </c>
      <c r="B160" s="10">
        <v>21.567140253480819</v>
      </c>
      <c r="C160" s="4">
        <v>25.572501826899884</v>
      </c>
      <c r="D160" s="4">
        <f t="shared" si="2"/>
        <v>-4.0053615734190657</v>
      </c>
    </row>
    <row r="161" spans="1:4" x14ac:dyDescent="0.25">
      <c r="A161" s="19">
        <v>16438</v>
      </c>
      <c r="B161" s="10">
        <v>26.052471820632206</v>
      </c>
      <c r="C161" s="4">
        <v>28.375926329555366</v>
      </c>
      <c r="D161" s="4">
        <f t="shared" si="2"/>
        <v>-2.3234545089231595</v>
      </c>
    </row>
    <row r="162" spans="1:4" x14ac:dyDescent="0.25">
      <c r="A162" s="19">
        <v>16469</v>
      </c>
      <c r="B162" s="10">
        <v>20.942939843175694</v>
      </c>
      <c r="C162" s="10">
        <v>22.353202496851694</v>
      </c>
      <c r="D162" s="4">
        <f t="shared" si="2"/>
        <v>-1.4102626536759999</v>
      </c>
    </row>
    <row r="163" spans="1:4" x14ac:dyDescent="0.25">
      <c r="A163" s="19">
        <v>16497</v>
      </c>
      <c r="B163" s="10">
        <v>23.271707302131833</v>
      </c>
      <c r="C163" s="4">
        <v>25.816184127676063</v>
      </c>
      <c r="D163" s="4">
        <f t="shared" si="2"/>
        <v>-2.5444768255442298</v>
      </c>
    </row>
    <row r="164" spans="1:4" x14ac:dyDescent="0.25">
      <c r="A164" s="19">
        <v>16528</v>
      </c>
      <c r="B164" s="10">
        <v>28.861486155354086</v>
      </c>
      <c r="C164" s="4">
        <v>30.059492456165849</v>
      </c>
      <c r="D164" s="4">
        <f t="shared" si="2"/>
        <v>-1.1980063008117625</v>
      </c>
    </row>
    <row r="165" spans="1:4" x14ac:dyDescent="0.25">
      <c r="A165" s="19">
        <v>16558</v>
      </c>
      <c r="B165" s="10">
        <v>27.401093481989712</v>
      </c>
      <c r="C165" s="4">
        <v>29.500183146856539</v>
      </c>
      <c r="D165" s="4">
        <f t="shared" si="2"/>
        <v>-2.0990896648668276</v>
      </c>
    </row>
    <row r="166" spans="1:4" x14ac:dyDescent="0.25">
      <c r="A166" s="19">
        <v>16589</v>
      </c>
      <c r="B166" s="10">
        <v>23.941105121293806</v>
      </c>
      <c r="C166" s="4">
        <v>28.478541545577841</v>
      </c>
      <c r="D166" s="4">
        <f t="shared" si="2"/>
        <v>-4.537436424284035</v>
      </c>
    </row>
    <row r="167" spans="1:4" x14ac:dyDescent="0.25">
      <c r="A167" s="19">
        <v>16619</v>
      </c>
      <c r="B167" s="10">
        <v>22.736189046802256</v>
      </c>
      <c r="C167" s="4">
        <v>34.457287428557592</v>
      </c>
      <c r="D167" s="4">
        <f t="shared" si="2"/>
        <v>-11.721098381755336</v>
      </c>
    </row>
    <row r="168" spans="1:4" x14ac:dyDescent="0.25">
      <c r="A168" s="19">
        <v>16650</v>
      </c>
      <c r="B168" s="10">
        <v>26.919618353344774</v>
      </c>
      <c r="C168" s="4">
        <v>31.806206408020927</v>
      </c>
      <c r="D168" s="4">
        <f t="shared" si="2"/>
        <v>-4.8865880546761531</v>
      </c>
    </row>
    <row r="169" spans="1:4" x14ac:dyDescent="0.25">
      <c r="A169" s="19">
        <v>16681</v>
      </c>
      <c r="B169" s="10">
        <v>27.756058564077435</v>
      </c>
      <c r="C169" s="4">
        <v>30.774416049113633</v>
      </c>
      <c r="D169" s="4">
        <f t="shared" si="2"/>
        <v>-3.0183574850361978</v>
      </c>
    </row>
    <row r="170" spans="1:4" x14ac:dyDescent="0.25">
      <c r="A170" s="19">
        <v>16711</v>
      </c>
      <c r="B170" s="10">
        <v>30.869679612839995</v>
      </c>
      <c r="C170" s="4">
        <v>35.472163191417231</v>
      </c>
      <c r="D170" s="4">
        <f t="shared" si="2"/>
        <v>-4.6024835785772353</v>
      </c>
    </row>
    <row r="171" spans="1:4" x14ac:dyDescent="0.25">
      <c r="A171" s="19">
        <v>16742</v>
      </c>
      <c r="B171" s="10">
        <v>32.348496079392312</v>
      </c>
      <c r="C171" s="4">
        <v>38.144669366947596</v>
      </c>
      <c r="D171" s="4">
        <f t="shared" si="2"/>
        <v>-5.796173287555284</v>
      </c>
    </row>
    <row r="172" spans="1:4" x14ac:dyDescent="0.25">
      <c r="A172" s="19">
        <v>16772</v>
      </c>
      <c r="B172" s="10">
        <v>29.699154618965945</v>
      </c>
      <c r="C172" s="4">
        <v>37.261727453259709</v>
      </c>
      <c r="D172" s="4">
        <f t="shared" si="2"/>
        <v>-7.5625728342937641</v>
      </c>
    </row>
    <row r="173" spans="1:4" x14ac:dyDescent="0.25">
      <c r="A173" s="19">
        <v>16803</v>
      </c>
      <c r="B173" s="4">
        <v>38.919802311173633</v>
      </c>
      <c r="C173" s="4">
        <v>41.833903374204894</v>
      </c>
      <c r="D173" s="4">
        <f t="shared" si="2"/>
        <v>-2.9141010630312607</v>
      </c>
    </row>
    <row r="174" spans="1:4" x14ac:dyDescent="0.25">
      <c r="A174" s="19">
        <v>16834</v>
      </c>
      <c r="B174" s="4">
        <v>42.542826798323674</v>
      </c>
      <c r="C174" s="4">
        <v>41.347231133586988</v>
      </c>
      <c r="D174" s="4">
        <f t="shared" si="2"/>
        <v>1.1955956647366861</v>
      </c>
    </row>
    <row r="175" spans="1:4" x14ac:dyDescent="0.25">
      <c r="A175" s="19">
        <v>16862</v>
      </c>
      <c r="B175" s="4">
        <v>31.717385649291007</v>
      </c>
      <c r="C175" s="4">
        <v>43.601408466267166</v>
      </c>
      <c r="D175" s="4">
        <f t="shared" si="2"/>
        <v>-11.884022816976159</v>
      </c>
    </row>
    <row r="176" spans="1:4" x14ac:dyDescent="0.25">
      <c r="A176" s="19">
        <v>16893</v>
      </c>
      <c r="B176" s="4">
        <v>28.184270169546672</v>
      </c>
      <c r="C176" s="4">
        <v>39.268919451493737</v>
      </c>
      <c r="D176" s="4">
        <f t="shared" si="2"/>
        <v>-11.084649281947065</v>
      </c>
    </row>
    <row r="177" spans="1:4" x14ac:dyDescent="0.25">
      <c r="A177" s="19">
        <v>16923</v>
      </c>
      <c r="B177" s="4">
        <v>29.305929109975704</v>
      </c>
      <c r="C177" s="4">
        <v>46.551305888376113</v>
      </c>
      <c r="D177" s="4">
        <f t="shared" si="2"/>
        <v>-17.245376778400409</v>
      </c>
    </row>
    <row r="178" spans="1:4" x14ac:dyDescent="0.25">
      <c r="A178" s="19">
        <v>16954</v>
      </c>
      <c r="B178" s="4">
        <v>26.953089717645486</v>
      </c>
      <c r="C178" s="4">
        <v>45.856691872221475</v>
      </c>
      <c r="D178" s="4">
        <f t="shared" si="2"/>
        <v>-18.903602154575989</v>
      </c>
    </row>
    <row r="179" spans="1:4" x14ac:dyDescent="0.25">
      <c r="A179" s="19">
        <v>16984</v>
      </c>
      <c r="B179" s="4">
        <v>28.562857607593248</v>
      </c>
      <c r="C179" s="4">
        <v>55.542575533791783</v>
      </c>
      <c r="D179" s="4">
        <f t="shared" si="2"/>
        <v>-26.979717926198536</v>
      </c>
    </row>
    <row r="180" spans="1:4" x14ac:dyDescent="0.25">
      <c r="A180" s="19">
        <v>17015</v>
      </c>
      <c r="B180" s="4">
        <v>22.160146308150107</v>
      </c>
      <c r="C180" s="4">
        <v>57.48152198334445</v>
      </c>
      <c r="D180" s="4">
        <f t="shared" si="2"/>
        <v>-35.321375675194346</v>
      </c>
    </row>
    <row r="181" spans="1:4" x14ac:dyDescent="0.25">
      <c r="A181" s="19">
        <v>17046</v>
      </c>
      <c r="B181" s="4">
        <v>19.937763122643858</v>
      </c>
      <c r="C181" s="4">
        <v>49.570885926755338</v>
      </c>
      <c r="D181" s="4">
        <f t="shared" si="2"/>
        <v>-29.63312280411148</v>
      </c>
    </row>
    <row r="182" spans="1:4" x14ac:dyDescent="0.25">
      <c r="A182" s="19">
        <v>17076</v>
      </c>
      <c r="B182" s="4">
        <v>25.524241668580292</v>
      </c>
      <c r="C182" s="4">
        <v>55.604515637143145</v>
      </c>
      <c r="D182" s="4">
        <f t="shared" si="2"/>
        <v>-30.080273968562853</v>
      </c>
    </row>
    <row r="183" spans="1:4" x14ac:dyDescent="0.25">
      <c r="A183" s="19">
        <v>17107</v>
      </c>
      <c r="B183" s="4">
        <v>39.342022061637685</v>
      </c>
      <c r="C183" s="4">
        <v>58.963660170680775</v>
      </c>
      <c r="D183" s="4">
        <f t="shared" si="2"/>
        <v>-19.62163810904309</v>
      </c>
    </row>
    <row r="184" spans="1:4" x14ac:dyDescent="0.25">
      <c r="A184" s="19">
        <v>17137</v>
      </c>
      <c r="B184" s="4">
        <v>35.349665475438705</v>
      </c>
      <c r="C184" s="4">
        <v>63.870675559842049</v>
      </c>
      <c r="D184" s="4">
        <f t="shared" si="2"/>
        <v>-28.521010084403343</v>
      </c>
    </row>
    <row r="185" spans="1:4" x14ac:dyDescent="0.25">
      <c r="A185" s="19">
        <v>17168</v>
      </c>
      <c r="B185" s="4">
        <v>42.025653075980863</v>
      </c>
      <c r="C185" s="4">
        <v>65.064827752910716</v>
      </c>
      <c r="D185" s="4">
        <f t="shared" si="2"/>
        <v>-23.039174676929854</v>
      </c>
    </row>
    <row r="186" spans="1:4" x14ac:dyDescent="0.25">
      <c r="A186" s="19">
        <v>17199</v>
      </c>
      <c r="B186" s="4">
        <v>38.15166965975429</v>
      </c>
      <c r="C186" s="4">
        <v>57.865827076517263</v>
      </c>
      <c r="D186" s="4">
        <f t="shared" si="2"/>
        <v>-19.714157416762973</v>
      </c>
    </row>
    <row r="187" spans="1:4" x14ac:dyDescent="0.25">
      <c r="A187" s="19">
        <v>17227</v>
      </c>
      <c r="B187" s="4">
        <v>42.763908249557069</v>
      </c>
      <c r="C187" s="4">
        <v>66.894305572930691</v>
      </c>
      <c r="D187" s="4">
        <f t="shared" si="2"/>
        <v>-24.130397323373622</v>
      </c>
    </row>
    <row r="188" spans="1:4" x14ac:dyDescent="0.25">
      <c r="A188" s="19">
        <v>17258</v>
      </c>
      <c r="B188" s="4">
        <v>31.05206270495696</v>
      </c>
      <c r="C188" s="4">
        <v>67.724497952796639</v>
      </c>
      <c r="D188" s="4">
        <f t="shared" si="2"/>
        <v>-36.67243524783968</v>
      </c>
    </row>
    <row r="189" spans="1:4" x14ac:dyDescent="0.25">
      <c r="A189" s="19">
        <v>17288</v>
      </c>
      <c r="B189" s="4">
        <v>32.991838780643</v>
      </c>
      <c r="C189" s="4">
        <v>66.193933026447183</v>
      </c>
      <c r="D189" s="4">
        <f t="shared" si="2"/>
        <v>-33.202094245804183</v>
      </c>
    </row>
    <row r="190" spans="1:4" x14ac:dyDescent="0.25">
      <c r="A190" s="19">
        <v>17319</v>
      </c>
      <c r="B190" s="4">
        <v>34.608893395753526</v>
      </c>
      <c r="C190" s="4">
        <v>60.067309629171</v>
      </c>
      <c r="D190" s="4">
        <f t="shared" si="2"/>
        <v>-25.458416233417474</v>
      </c>
    </row>
    <row r="191" spans="1:4" x14ac:dyDescent="0.25">
      <c r="A191" s="19">
        <v>17349</v>
      </c>
      <c r="B191" s="4">
        <v>37.903198001118902</v>
      </c>
      <c r="C191" s="4">
        <v>56.133441400791732</v>
      </c>
      <c r="D191" s="4">
        <f t="shared" si="2"/>
        <v>-18.23024339967283</v>
      </c>
    </row>
    <row r="192" spans="1:4" x14ac:dyDescent="0.25">
      <c r="A192" s="19">
        <v>17380</v>
      </c>
      <c r="B192" s="4">
        <v>44.476161717869417</v>
      </c>
      <c r="C192" s="4">
        <v>52.439576225724572</v>
      </c>
      <c r="D192" s="4">
        <f t="shared" si="2"/>
        <v>-7.9634145078551555</v>
      </c>
    </row>
    <row r="193" spans="1:4" x14ac:dyDescent="0.25">
      <c r="A193" s="19">
        <v>17411</v>
      </c>
      <c r="B193" s="4">
        <v>48.07674675623786</v>
      </c>
      <c r="C193" s="4">
        <v>48.012610815085907</v>
      </c>
      <c r="D193" s="4">
        <f t="shared" si="2"/>
        <v>6.4135941151953091E-2</v>
      </c>
    </row>
    <row r="194" spans="1:4" x14ac:dyDescent="0.25">
      <c r="A194" s="19">
        <v>17441</v>
      </c>
      <c r="B194" s="4">
        <v>40.49716786747036</v>
      </c>
      <c r="C194" s="4">
        <v>61.06114045447702</v>
      </c>
      <c r="D194" s="4">
        <f t="shared" si="2"/>
        <v>-20.56397258700666</v>
      </c>
    </row>
    <row r="195" spans="1:4" x14ac:dyDescent="0.25">
      <c r="A195" s="19">
        <v>17472</v>
      </c>
      <c r="B195" s="4">
        <v>42.417585959079155</v>
      </c>
      <c r="C195" s="4">
        <v>54.603967397411886</v>
      </c>
      <c r="D195" s="4">
        <f t="shared" si="2"/>
        <v>-12.186381438332731</v>
      </c>
    </row>
    <row r="196" spans="1:4" x14ac:dyDescent="0.25">
      <c r="A196" s="19">
        <v>17502</v>
      </c>
      <c r="B196" s="4">
        <v>48.035113831578556</v>
      </c>
      <c r="C196" s="4">
        <v>64.238562695735325</v>
      </c>
      <c r="D196" s="4">
        <f t="shared" si="2"/>
        <v>-16.203448864156769</v>
      </c>
    </row>
    <row r="197" spans="1:4" x14ac:dyDescent="0.25">
      <c r="A197" s="19">
        <v>17533</v>
      </c>
      <c r="B197" s="4">
        <v>35.073015980704312</v>
      </c>
      <c r="C197" s="4">
        <v>53.836562202845215</v>
      </c>
      <c r="D197" s="4">
        <f t="shared" si="2"/>
        <v>-18.763546222140903</v>
      </c>
    </row>
    <row r="198" spans="1:4" x14ac:dyDescent="0.25">
      <c r="A198" s="19">
        <v>17564</v>
      </c>
      <c r="B198" s="4">
        <v>56.166188329477158</v>
      </c>
      <c r="C198" s="4">
        <v>46.198120947801939</v>
      </c>
      <c r="D198" s="4">
        <f t="shared" ref="D198:D261" si="3">B198-C198</f>
        <v>9.968067381675219</v>
      </c>
    </row>
    <row r="199" spans="1:4" x14ac:dyDescent="0.25">
      <c r="A199" s="19">
        <v>17593</v>
      </c>
      <c r="B199" s="4">
        <v>47.726927170940428</v>
      </c>
      <c r="C199" s="4">
        <v>49.947942570772241</v>
      </c>
      <c r="D199" s="4">
        <f t="shared" si="3"/>
        <v>-2.2210153998318134</v>
      </c>
    </row>
    <row r="200" spans="1:4" x14ac:dyDescent="0.25">
      <c r="A200" s="19">
        <v>17624</v>
      </c>
      <c r="B200" s="4">
        <v>37.711599403911073</v>
      </c>
      <c r="C200" s="4">
        <v>58.213250243975907</v>
      </c>
      <c r="D200" s="4">
        <f t="shared" si="3"/>
        <v>-20.501650840064833</v>
      </c>
    </row>
    <row r="201" spans="1:4" x14ac:dyDescent="0.25">
      <c r="A201" s="19">
        <v>17654</v>
      </c>
      <c r="B201" s="4">
        <v>44.750773301392201</v>
      </c>
      <c r="C201" s="4">
        <v>52.718214309829499</v>
      </c>
      <c r="D201" s="4">
        <f t="shared" si="3"/>
        <v>-7.967441008437298</v>
      </c>
    </row>
    <row r="202" spans="1:4" x14ac:dyDescent="0.25">
      <c r="A202" s="19">
        <v>17685</v>
      </c>
      <c r="B202" s="4">
        <v>38.032568025022634</v>
      </c>
      <c r="C202" s="4">
        <v>50.279009953140076</v>
      </c>
      <c r="D202" s="4">
        <f t="shared" si="3"/>
        <v>-12.246441928117441</v>
      </c>
    </row>
    <row r="203" spans="1:4" x14ac:dyDescent="0.25">
      <c r="A203" s="19">
        <v>17715</v>
      </c>
      <c r="B203" s="4">
        <v>31.447177350492336</v>
      </c>
      <c r="C203" s="4">
        <v>50.575946677531832</v>
      </c>
      <c r="D203" s="4">
        <f t="shared" si="3"/>
        <v>-19.128769327039496</v>
      </c>
    </row>
    <row r="204" spans="1:4" x14ac:dyDescent="0.25">
      <c r="A204" s="19">
        <v>17746</v>
      </c>
      <c r="B204" s="4">
        <v>37.127215155818298</v>
      </c>
      <c r="C204" s="4">
        <v>44.045614118111466</v>
      </c>
      <c r="D204" s="4">
        <f t="shared" si="3"/>
        <v>-6.9183989622931676</v>
      </c>
    </row>
    <row r="205" spans="1:4" x14ac:dyDescent="0.25">
      <c r="A205" s="19">
        <v>17777</v>
      </c>
      <c r="B205" s="4">
        <v>33.26784418403895</v>
      </c>
      <c r="C205" s="4">
        <v>40.729251851437176</v>
      </c>
      <c r="D205" s="4">
        <f t="shared" si="3"/>
        <v>-7.4614076673982268</v>
      </c>
    </row>
    <row r="206" spans="1:4" x14ac:dyDescent="0.25">
      <c r="A206" s="19">
        <v>17807</v>
      </c>
      <c r="B206" s="4">
        <v>33.133922793851021</v>
      </c>
      <c r="C206" s="4">
        <v>44.869300663933821</v>
      </c>
      <c r="D206" s="4">
        <f t="shared" si="3"/>
        <v>-11.7353778700828</v>
      </c>
    </row>
    <row r="207" spans="1:4" x14ac:dyDescent="0.25">
      <c r="A207" s="19">
        <v>17838</v>
      </c>
      <c r="B207" s="4">
        <v>38.893649360280541</v>
      </c>
      <c r="C207" s="4">
        <v>49.062707071733044</v>
      </c>
      <c r="D207" s="4">
        <f t="shared" si="3"/>
        <v>-10.169057711452503</v>
      </c>
    </row>
    <row r="208" spans="1:4" x14ac:dyDescent="0.25">
      <c r="A208" s="19">
        <v>17868</v>
      </c>
      <c r="B208" s="4">
        <v>39.769118944071046</v>
      </c>
      <c r="C208" s="4">
        <v>50.924079388887698</v>
      </c>
      <c r="D208" s="4">
        <f t="shared" si="3"/>
        <v>-11.154960444816652</v>
      </c>
    </row>
    <row r="209" spans="1:4" ht="15" customHeight="1" x14ac:dyDescent="0.25">
      <c r="A209" s="19">
        <v>17899</v>
      </c>
      <c r="B209" s="4">
        <v>52.140159113464343</v>
      </c>
      <c r="C209" s="4">
        <v>51.335069644696468</v>
      </c>
      <c r="D209" s="4">
        <f t="shared" si="3"/>
        <v>0.80508946876787491</v>
      </c>
    </row>
    <row r="210" spans="1:4" x14ac:dyDescent="0.25">
      <c r="A210" s="19">
        <v>17930</v>
      </c>
      <c r="B210" s="4">
        <v>40.699479176525621</v>
      </c>
      <c r="C210" s="4">
        <v>45.257420352363788</v>
      </c>
      <c r="D210" s="4">
        <f t="shared" si="3"/>
        <v>-4.5579411758381667</v>
      </c>
    </row>
    <row r="211" spans="1:4" x14ac:dyDescent="0.25">
      <c r="A211" s="19">
        <v>17958</v>
      </c>
      <c r="B211" s="4">
        <v>39.96594420212061</v>
      </c>
      <c r="C211" s="4">
        <v>51.871842089318449</v>
      </c>
      <c r="D211" s="4">
        <f t="shared" si="3"/>
        <v>-11.905897887197838</v>
      </c>
    </row>
    <row r="212" spans="1:4" x14ac:dyDescent="0.25">
      <c r="A212" s="19">
        <v>17989</v>
      </c>
      <c r="B212" s="4">
        <v>36.511549247023382</v>
      </c>
      <c r="C212" s="4">
        <v>51.556704718604898</v>
      </c>
      <c r="D212" s="4">
        <f t="shared" si="3"/>
        <v>-15.045155471581516</v>
      </c>
    </row>
    <row r="213" spans="1:4" x14ac:dyDescent="0.25">
      <c r="A213" s="19">
        <v>18019</v>
      </c>
      <c r="B213" s="4">
        <v>35.79034259151593</v>
      </c>
      <c r="C213" s="4">
        <v>44.966524317858976</v>
      </c>
      <c r="D213" s="4">
        <f t="shared" si="3"/>
        <v>-9.1761817263430459</v>
      </c>
    </row>
    <row r="214" spans="1:4" x14ac:dyDescent="0.25">
      <c r="A214" s="19">
        <v>18050</v>
      </c>
      <c r="B214" s="4">
        <v>32.227458430120144</v>
      </c>
      <c r="C214" s="4">
        <v>38.647616012782208</v>
      </c>
      <c r="D214" s="4">
        <f t="shared" si="3"/>
        <v>-6.420157582662064</v>
      </c>
    </row>
    <row r="215" spans="1:4" x14ac:dyDescent="0.25">
      <c r="A215" s="19">
        <v>18080</v>
      </c>
      <c r="B215" s="4">
        <v>31.770077799020548</v>
      </c>
      <c r="C215" s="4">
        <v>38.282841620307927</v>
      </c>
      <c r="D215" s="4">
        <f t="shared" si="3"/>
        <v>-6.5127638212873791</v>
      </c>
    </row>
    <row r="216" spans="1:4" x14ac:dyDescent="0.25">
      <c r="A216" s="19">
        <v>18111</v>
      </c>
      <c r="B216" s="4">
        <v>31.655424433273211</v>
      </c>
      <c r="C216" s="4">
        <v>37.086935700677031</v>
      </c>
      <c r="D216" s="4">
        <f t="shared" si="3"/>
        <v>-5.4315112674038204</v>
      </c>
    </row>
    <row r="217" spans="1:4" x14ac:dyDescent="0.25">
      <c r="A217" s="19">
        <v>18142</v>
      </c>
      <c r="B217" s="4">
        <v>39.909233935191821</v>
      </c>
      <c r="C217" s="4">
        <v>33.717389967662953</v>
      </c>
      <c r="D217" s="4">
        <f t="shared" si="3"/>
        <v>6.1918439675288681</v>
      </c>
    </row>
    <row r="218" spans="1:4" x14ac:dyDescent="0.25">
      <c r="A218" s="19">
        <v>18172</v>
      </c>
      <c r="B218" s="4">
        <v>35.037082306874822</v>
      </c>
      <c r="C218" s="4">
        <v>38.469846213918167</v>
      </c>
      <c r="D218" s="4">
        <f t="shared" si="3"/>
        <v>-3.4327639070433449</v>
      </c>
    </row>
    <row r="219" spans="1:4" x14ac:dyDescent="0.25">
      <c r="A219" s="19">
        <v>18203</v>
      </c>
      <c r="B219" s="4">
        <v>43.308151455250012</v>
      </c>
      <c r="C219" s="4">
        <v>40.552292429182778</v>
      </c>
      <c r="D219" s="4">
        <f t="shared" si="3"/>
        <v>2.7558590260672347</v>
      </c>
    </row>
    <row r="220" spans="1:4" x14ac:dyDescent="0.25">
      <c r="A220" s="19">
        <v>18233</v>
      </c>
      <c r="B220" s="4">
        <v>36.885097309619553</v>
      </c>
      <c r="C220" s="4">
        <v>42.655516932626298</v>
      </c>
      <c r="D220" s="4">
        <f t="shared" si="3"/>
        <v>-5.7704196230067453</v>
      </c>
    </row>
    <row r="221" spans="1:4" x14ac:dyDescent="0.25">
      <c r="A221" s="19">
        <v>18264</v>
      </c>
      <c r="B221" s="4">
        <v>45.741554232882628</v>
      </c>
      <c r="C221" s="4">
        <v>39.526774112223222</v>
      </c>
      <c r="D221" s="4">
        <f t="shared" si="3"/>
        <v>6.2147801206594053</v>
      </c>
    </row>
    <row r="222" spans="1:4" x14ac:dyDescent="0.25">
      <c r="A222" s="19">
        <v>18295</v>
      </c>
      <c r="B222" s="4">
        <v>37.009709404479253</v>
      </c>
      <c r="C222" s="4">
        <v>39.252667192620812</v>
      </c>
      <c r="D222" s="4">
        <f t="shared" si="3"/>
        <v>-2.2429577881415597</v>
      </c>
    </row>
    <row r="223" spans="1:4" x14ac:dyDescent="0.25">
      <c r="A223" s="19">
        <v>18323</v>
      </c>
      <c r="B223" s="4">
        <v>44.102853458200599</v>
      </c>
      <c r="C223" s="4">
        <v>39.602633960821677</v>
      </c>
      <c r="D223" s="4">
        <f t="shared" si="3"/>
        <v>4.5002194973789216</v>
      </c>
    </row>
    <row r="224" spans="1:4" x14ac:dyDescent="0.25">
      <c r="A224" s="19">
        <v>18354</v>
      </c>
      <c r="B224" s="4">
        <v>39.383183073045416</v>
      </c>
      <c r="C224" s="4">
        <v>38.231087898161668</v>
      </c>
      <c r="D224" s="4">
        <f t="shared" si="3"/>
        <v>1.1520951748837476</v>
      </c>
    </row>
    <row r="225" spans="1:4" x14ac:dyDescent="0.25">
      <c r="A225" s="19">
        <v>18384</v>
      </c>
      <c r="B225" s="4">
        <v>54.145317944449886</v>
      </c>
      <c r="C225" s="4">
        <v>39.703148260214626</v>
      </c>
      <c r="D225" s="4">
        <f t="shared" si="3"/>
        <v>14.44216968423526</v>
      </c>
    </row>
    <row r="226" spans="1:4" x14ac:dyDescent="0.25">
      <c r="A226" s="19">
        <v>18415</v>
      </c>
      <c r="B226" s="4">
        <v>42.881073317557998</v>
      </c>
      <c r="C226" s="4">
        <v>39.383019699129157</v>
      </c>
      <c r="D226" s="4">
        <f t="shared" si="3"/>
        <v>3.4980536184288411</v>
      </c>
    </row>
    <row r="227" spans="1:4" x14ac:dyDescent="0.25">
      <c r="A227" s="19">
        <v>18445</v>
      </c>
      <c r="B227" s="4">
        <v>69.503189023966129</v>
      </c>
      <c r="C227" s="4">
        <v>47.496963818603341</v>
      </c>
      <c r="D227" s="4">
        <f t="shared" si="3"/>
        <v>22.006225205362789</v>
      </c>
    </row>
    <row r="228" spans="1:4" x14ac:dyDescent="0.25">
      <c r="A228" s="19">
        <v>18476</v>
      </c>
      <c r="B228" s="4">
        <v>67.201506777617567</v>
      </c>
      <c r="C228" s="4">
        <v>43.776063531465496</v>
      </c>
      <c r="D228" s="4">
        <f t="shared" si="3"/>
        <v>23.425443246152071</v>
      </c>
    </row>
    <row r="229" spans="1:4" x14ac:dyDescent="0.25">
      <c r="A229" s="19">
        <v>18507</v>
      </c>
      <c r="B229" s="4">
        <v>72.002629172148929</v>
      </c>
      <c r="C229" s="4">
        <v>47.875782615887822</v>
      </c>
      <c r="D229" s="4">
        <f t="shared" si="3"/>
        <v>24.126846556261107</v>
      </c>
    </row>
    <row r="230" spans="1:4" x14ac:dyDescent="0.25">
      <c r="A230" s="19">
        <v>18537</v>
      </c>
      <c r="B230" s="4">
        <v>69.3395273121033</v>
      </c>
      <c r="C230" s="4">
        <v>59.225300997783158</v>
      </c>
      <c r="D230" s="4">
        <f t="shared" si="3"/>
        <v>10.114226314320142</v>
      </c>
    </row>
    <row r="231" spans="1:4" x14ac:dyDescent="0.25">
      <c r="A231" s="19">
        <v>18568</v>
      </c>
      <c r="B231" s="4">
        <v>78.889486020868418</v>
      </c>
      <c r="C231" s="4">
        <v>56.573507296491975</v>
      </c>
      <c r="D231" s="4">
        <f t="shared" si="3"/>
        <v>22.315978724376443</v>
      </c>
    </row>
    <row r="232" spans="1:4" x14ac:dyDescent="0.25">
      <c r="A232" s="19">
        <v>18598</v>
      </c>
      <c r="B232" s="4">
        <v>79.199970262679869</v>
      </c>
      <c r="C232" s="4">
        <v>65.753050616597093</v>
      </c>
      <c r="D232" s="4">
        <f t="shared" si="3"/>
        <v>13.446919646082776</v>
      </c>
    </row>
    <row r="233" spans="1:4" x14ac:dyDescent="0.25">
      <c r="A233" s="19">
        <v>18629</v>
      </c>
      <c r="B233" s="4">
        <v>-22.422573265691778</v>
      </c>
      <c r="C233" s="4">
        <v>72.017321321289742</v>
      </c>
      <c r="D233" s="4">
        <f t="shared" si="3"/>
        <v>-94.439894586981524</v>
      </c>
    </row>
    <row r="234" spans="1:4" x14ac:dyDescent="0.25">
      <c r="A234" s="19">
        <v>18660</v>
      </c>
      <c r="B234" s="4">
        <v>74.223097756539488</v>
      </c>
      <c r="C234" s="4">
        <v>59.527986107185541</v>
      </c>
      <c r="D234" s="4">
        <f t="shared" si="3"/>
        <v>14.695111649353947</v>
      </c>
    </row>
    <row r="235" spans="1:4" x14ac:dyDescent="0.25">
      <c r="A235" s="19">
        <v>18688</v>
      </c>
      <c r="B235" s="4">
        <v>25.998723131238407</v>
      </c>
      <c r="C235" s="4">
        <v>71.795835573650464</v>
      </c>
      <c r="D235" s="4">
        <f t="shared" si="3"/>
        <v>-45.797112442412057</v>
      </c>
    </row>
    <row r="236" spans="1:4" x14ac:dyDescent="0.25">
      <c r="A236" s="19">
        <v>18719</v>
      </c>
      <c r="B236" s="4">
        <v>72.632575754919742</v>
      </c>
      <c r="C236" s="4">
        <v>89.765712565451224</v>
      </c>
      <c r="D236" s="4">
        <f t="shared" si="3"/>
        <v>-17.133136810531482</v>
      </c>
    </row>
    <row r="237" spans="1:4" x14ac:dyDescent="0.25">
      <c r="A237" s="19">
        <v>18749</v>
      </c>
      <c r="B237" s="4">
        <v>71.703508934925978</v>
      </c>
      <c r="C237" s="4">
        <v>85.338458565417042</v>
      </c>
      <c r="D237" s="4">
        <f t="shared" si="3"/>
        <v>-13.634949630491064</v>
      </c>
    </row>
    <row r="238" spans="1:4" x14ac:dyDescent="0.25">
      <c r="A238" s="19">
        <v>18780</v>
      </c>
      <c r="B238" s="4">
        <v>88.78394798565364</v>
      </c>
      <c r="C238" s="4">
        <v>83.273719206868591</v>
      </c>
      <c r="D238" s="4">
        <f t="shared" si="3"/>
        <v>5.5102287787850486</v>
      </c>
    </row>
    <row r="239" spans="1:4" x14ac:dyDescent="0.25">
      <c r="A239" s="19">
        <v>18810</v>
      </c>
      <c r="B239" s="4">
        <v>74.32913255664748</v>
      </c>
      <c r="C239" s="4">
        <v>82.862740097360131</v>
      </c>
      <c r="D239" s="4">
        <f t="shared" si="3"/>
        <v>-8.5336075407126515</v>
      </c>
    </row>
    <row r="240" spans="1:4" x14ac:dyDescent="0.25">
      <c r="A240" s="19">
        <v>18841</v>
      </c>
      <c r="B240" s="4">
        <v>75.716421191393593</v>
      </c>
      <c r="C240" s="4">
        <v>82.529280999525426</v>
      </c>
      <c r="D240" s="4">
        <f t="shared" si="3"/>
        <v>-6.812859808131833</v>
      </c>
    </row>
    <row r="241" spans="1:4" x14ac:dyDescent="0.25">
      <c r="A241" s="19">
        <v>18872</v>
      </c>
      <c r="B241" s="4">
        <v>66.438376181945046</v>
      </c>
      <c r="C241" s="4">
        <v>82.083848551495322</v>
      </c>
      <c r="D241" s="4">
        <f t="shared" si="3"/>
        <v>-15.645472369550276</v>
      </c>
    </row>
    <row r="242" spans="1:4" x14ac:dyDescent="0.25">
      <c r="A242" s="19">
        <v>18902</v>
      </c>
      <c r="B242" s="4">
        <v>61.147997047986003</v>
      </c>
      <c r="C242" s="4">
        <v>73.146898634250107</v>
      </c>
      <c r="D242" s="4">
        <f t="shared" si="3"/>
        <v>-11.998901586264104</v>
      </c>
    </row>
    <row r="243" spans="1:4" x14ac:dyDescent="0.25">
      <c r="A243" s="19">
        <v>18933</v>
      </c>
      <c r="B243" s="4">
        <v>72.087253925792965</v>
      </c>
      <c r="C243" s="4">
        <v>71.55220125124724</v>
      </c>
      <c r="D243" s="4">
        <f t="shared" si="3"/>
        <v>0.53505267454572447</v>
      </c>
    </row>
    <row r="244" spans="1:4" x14ac:dyDescent="0.25">
      <c r="A244" s="19">
        <v>18963</v>
      </c>
      <c r="B244" s="4">
        <v>59.461538798649514</v>
      </c>
      <c r="C244" s="4">
        <v>82.10599712625924</v>
      </c>
      <c r="D244" s="4">
        <f t="shared" si="3"/>
        <v>-22.644458327609726</v>
      </c>
    </row>
    <row r="245" spans="1:4" x14ac:dyDescent="0.25">
      <c r="A245" s="19">
        <v>18994</v>
      </c>
      <c r="B245" s="4">
        <v>51.361645487831154</v>
      </c>
      <c r="C245" s="4">
        <v>87.744202508198441</v>
      </c>
      <c r="D245" s="4">
        <f t="shared" si="3"/>
        <v>-36.382557020367287</v>
      </c>
    </row>
    <row r="246" spans="1:4" x14ac:dyDescent="0.25">
      <c r="A246" s="19">
        <v>19025</v>
      </c>
      <c r="B246" s="4">
        <v>53.102052552229168</v>
      </c>
      <c r="C246" s="4">
        <v>76.628549422093712</v>
      </c>
      <c r="D246" s="4">
        <f t="shared" si="3"/>
        <v>-23.526496869864545</v>
      </c>
    </row>
    <row r="247" spans="1:4" x14ac:dyDescent="0.25">
      <c r="A247" s="19">
        <v>19054</v>
      </c>
      <c r="B247" s="4">
        <v>78.221815636441974</v>
      </c>
      <c r="C247" s="4">
        <v>84.521607930972579</v>
      </c>
      <c r="D247" s="4">
        <f t="shared" si="3"/>
        <v>-6.2997922945306044</v>
      </c>
    </row>
    <row r="248" spans="1:4" x14ac:dyDescent="0.25">
      <c r="A248" s="19">
        <v>19085</v>
      </c>
      <c r="B248" s="4">
        <v>49.685199224639248</v>
      </c>
      <c r="C248" s="4">
        <v>69.67903187699055</v>
      </c>
      <c r="D248" s="4">
        <f t="shared" si="3"/>
        <v>-19.993832652351301</v>
      </c>
    </row>
    <row r="249" spans="1:4" x14ac:dyDescent="0.25">
      <c r="A249" s="19">
        <v>19115</v>
      </c>
      <c r="B249" s="4">
        <v>134.96290114150338</v>
      </c>
      <c r="C249" s="4">
        <v>94.808630319525975</v>
      </c>
      <c r="D249" s="4">
        <f t="shared" si="3"/>
        <v>40.154270821977406</v>
      </c>
    </row>
    <row r="250" spans="1:4" x14ac:dyDescent="0.25">
      <c r="A250" s="19">
        <v>19146</v>
      </c>
      <c r="B250" s="4">
        <v>96.605496446263203</v>
      </c>
      <c r="C250" s="4">
        <v>81.21219226371052</v>
      </c>
      <c r="D250" s="4">
        <f t="shared" si="3"/>
        <v>15.393304182552683</v>
      </c>
    </row>
    <row r="251" spans="1:4" x14ac:dyDescent="0.25">
      <c r="A251" s="19">
        <v>19176</v>
      </c>
      <c r="B251" s="4">
        <v>52.361453801421497</v>
      </c>
      <c r="C251" s="4">
        <v>83.98280646045383</v>
      </c>
      <c r="D251" s="4">
        <f t="shared" si="3"/>
        <v>-31.621352659032333</v>
      </c>
    </row>
    <row r="252" spans="1:4" x14ac:dyDescent="0.25">
      <c r="A252" s="19">
        <v>19207</v>
      </c>
      <c r="B252" s="4">
        <v>65.510447986215823</v>
      </c>
      <c r="C252" s="4">
        <v>72.670529141031835</v>
      </c>
      <c r="D252" s="4">
        <f t="shared" si="3"/>
        <v>-7.1600811548160124</v>
      </c>
    </row>
    <row r="253" spans="1:4" x14ac:dyDescent="0.25">
      <c r="A253" s="19">
        <v>19238</v>
      </c>
      <c r="B253" s="4">
        <v>31.382311005815211</v>
      </c>
      <c r="C253" s="4">
        <v>68.943606173154535</v>
      </c>
      <c r="D253" s="4">
        <f t="shared" si="3"/>
        <v>-37.561295167339324</v>
      </c>
    </row>
    <row r="254" spans="1:4" x14ac:dyDescent="0.25">
      <c r="A254" s="19">
        <v>19268</v>
      </c>
      <c r="B254" s="4">
        <v>31.029965539521868</v>
      </c>
      <c r="C254" s="4">
        <v>72.367932106640978</v>
      </c>
      <c r="D254" s="4">
        <f t="shared" si="3"/>
        <v>-41.337966567119111</v>
      </c>
    </row>
    <row r="255" spans="1:4" x14ac:dyDescent="0.25">
      <c r="A255" s="19">
        <v>19299</v>
      </c>
      <c r="B255" s="4">
        <v>57.224718931725185</v>
      </c>
      <c r="C255" s="4">
        <v>67.656611191441513</v>
      </c>
      <c r="D255" s="4">
        <f t="shared" si="3"/>
        <v>-10.431892259716328</v>
      </c>
    </row>
    <row r="256" spans="1:4" x14ac:dyDescent="0.25">
      <c r="A256" s="19">
        <v>19329</v>
      </c>
      <c r="B256" s="4">
        <v>27.951992246392429</v>
      </c>
      <c r="C256" s="4">
        <v>85.484300605785705</v>
      </c>
      <c r="D256" s="4">
        <f t="shared" si="3"/>
        <v>-57.532308359393276</v>
      </c>
    </row>
    <row r="257" spans="1:4" x14ac:dyDescent="0.25">
      <c r="A257" s="19">
        <v>19360</v>
      </c>
      <c r="B257" s="4">
        <v>53.88928868614223</v>
      </c>
      <c r="C257" s="4">
        <v>60.809136258585333</v>
      </c>
      <c r="D257" s="4">
        <f t="shared" si="3"/>
        <v>-6.9198475724431034</v>
      </c>
    </row>
    <row r="258" spans="1:4" x14ac:dyDescent="0.25">
      <c r="A258" s="19">
        <v>19391</v>
      </c>
      <c r="B258" s="4">
        <v>23.06899610686796</v>
      </c>
      <c r="C258" s="4">
        <v>54.950746232219004</v>
      </c>
      <c r="D258" s="4">
        <f t="shared" si="3"/>
        <v>-31.881750125351044</v>
      </c>
    </row>
    <row r="259" spans="1:4" x14ac:dyDescent="0.25">
      <c r="A259" s="19">
        <v>19419</v>
      </c>
      <c r="B259" s="4">
        <v>64.940219620196743</v>
      </c>
      <c r="C259" s="4">
        <v>60.140318511767191</v>
      </c>
      <c r="D259" s="4">
        <f t="shared" si="3"/>
        <v>4.7999011084295518</v>
      </c>
    </row>
    <row r="260" spans="1:4" x14ac:dyDescent="0.25">
      <c r="A260" s="19">
        <v>19450</v>
      </c>
      <c r="B260" s="4">
        <v>49.818080217837078</v>
      </c>
      <c r="C260" s="4">
        <v>64.395813124572769</v>
      </c>
      <c r="D260" s="4">
        <f t="shared" si="3"/>
        <v>-14.57773290673569</v>
      </c>
    </row>
    <row r="261" spans="1:4" x14ac:dyDescent="0.25">
      <c r="A261" s="19">
        <v>19480</v>
      </c>
      <c r="B261" s="4">
        <v>44.7512923861036</v>
      </c>
      <c r="C261" s="4">
        <v>69.551377722079351</v>
      </c>
      <c r="D261" s="4">
        <f t="shared" si="3"/>
        <v>-24.800085335975751</v>
      </c>
    </row>
    <row r="262" spans="1:4" x14ac:dyDescent="0.25">
      <c r="A262" s="19">
        <v>19511</v>
      </c>
      <c r="B262" s="4">
        <v>51.271152003031297</v>
      </c>
      <c r="C262" s="4">
        <v>68.738594121285104</v>
      </c>
      <c r="D262" s="4">
        <f t="shared" ref="D262:D268" si="4">B262-C262</f>
        <v>-17.467442118253807</v>
      </c>
    </row>
    <row r="263" spans="1:4" x14ac:dyDescent="0.25">
      <c r="A263" s="19">
        <v>19541</v>
      </c>
      <c r="B263" s="4">
        <v>45.314268811851761</v>
      </c>
      <c r="C263" s="4">
        <v>78.774261091761332</v>
      </c>
      <c r="D263" s="4">
        <f t="shared" si="4"/>
        <v>-33.459992279909571</v>
      </c>
    </row>
    <row r="264" spans="1:4" x14ac:dyDescent="0.25">
      <c r="A264" s="19">
        <v>19572</v>
      </c>
      <c r="B264" s="4">
        <v>47.809143288062053</v>
      </c>
      <c r="C264" s="4">
        <v>72.836519807297933</v>
      </c>
      <c r="D264" s="4">
        <f t="shared" si="4"/>
        <v>-25.027376519235879</v>
      </c>
    </row>
    <row r="265" spans="1:4" x14ac:dyDescent="0.25">
      <c r="A265" s="19">
        <v>19603</v>
      </c>
      <c r="B265" s="4">
        <v>69.767594319296251</v>
      </c>
      <c r="C265" s="4">
        <v>74.864511246378697</v>
      </c>
      <c r="D265" s="4">
        <f t="shared" si="4"/>
        <v>-5.0969169270824466</v>
      </c>
    </row>
    <row r="266" spans="1:4" x14ac:dyDescent="0.25">
      <c r="A266" s="19">
        <v>19633</v>
      </c>
      <c r="B266" s="4">
        <v>61.631103450325419</v>
      </c>
      <c r="C266" s="4">
        <v>74.275044757657639</v>
      </c>
      <c r="D266" s="4">
        <f t="shared" si="4"/>
        <v>-12.64394130733222</v>
      </c>
    </row>
    <row r="267" spans="1:4" x14ac:dyDescent="0.25">
      <c r="A267" s="19">
        <v>19664</v>
      </c>
      <c r="B267" s="4">
        <v>58.579178616006416</v>
      </c>
      <c r="C267" s="4">
        <v>78.327626867614981</v>
      </c>
      <c r="D267" s="4">
        <f t="shared" si="4"/>
        <v>-19.748448251608565</v>
      </c>
    </row>
    <row r="268" spans="1:4" x14ac:dyDescent="0.25">
      <c r="A268" s="19">
        <v>19694</v>
      </c>
      <c r="B268" s="9">
        <v>67.259682494279176</v>
      </c>
      <c r="C268" s="9">
        <v>78.136050258780628</v>
      </c>
      <c r="D268" s="9">
        <f t="shared" si="4"/>
        <v>-10.876367764501452</v>
      </c>
    </row>
    <row r="269" spans="1:4" x14ac:dyDescent="0.25">
      <c r="A269" s="19">
        <v>19725</v>
      </c>
    </row>
    <row r="270" spans="1:4" x14ac:dyDescent="0.25">
      <c r="A270" s="19">
        <v>19756</v>
      </c>
    </row>
    <row r="271" spans="1:4" x14ac:dyDescent="0.25">
      <c r="A271" s="19">
        <v>19784</v>
      </c>
    </row>
    <row r="272" spans="1:4" x14ac:dyDescent="0.25">
      <c r="A272" s="19">
        <v>19815</v>
      </c>
    </row>
    <row r="273" spans="1:1" x14ac:dyDescent="0.25">
      <c r="A273" s="19">
        <v>19845</v>
      </c>
    </row>
    <row r="274" spans="1:1" x14ac:dyDescent="0.25">
      <c r="A274" s="19">
        <v>19876</v>
      </c>
    </row>
    <row r="275" spans="1:1" x14ac:dyDescent="0.25">
      <c r="A275" s="19">
        <v>19906</v>
      </c>
    </row>
    <row r="276" spans="1:1" x14ac:dyDescent="0.25">
      <c r="A276" s="19">
        <v>19937</v>
      </c>
    </row>
    <row r="277" spans="1:1" x14ac:dyDescent="0.25">
      <c r="A277" s="19">
        <v>19968</v>
      </c>
    </row>
    <row r="278" spans="1:1" x14ac:dyDescent="0.25">
      <c r="A278" s="19">
        <v>19998</v>
      </c>
    </row>
    <row r="279" spans="1:1" x14ac:dyDescent="0.25">
      <c r="A279" s="19">
        <v>20029</v>
      </c>
    </row>
    <row r="280" spans="1:1" x14ac:dyDescent="0.25">
      <c r="A280" s="19">
        <v>20059</v>
      </c>
    </row>
    <row r="281" spans="1:1" x14ac:dyDescent="0.25">
      <c r="A281" s="19">
        <v>20090</v>
      </c>
    </row>
    <row r="282" spans="1:1" x14ac:dyDescent="0.25">
      <c r="A282" s="19">
        <v>20121</v>
      </c>
    </row>
    <row r="283" spans="1:1" x14ac:dyDescent="0.25">
      <c r="A283" s="19">
        <v>20149</v>
      </c>
    </row>
    <row r="284" spans="1:1" x14ac:dyDescent="0.25">
      <c r="A284" s="19">
        <v>20180</v>
      </c>
    </row>
    <row r="285" spans="1:1" x14ac:dyDescent="0.25">
      <c r="A285" s="19">
        <v>20210</v>
      </c>
    </row>
    <row r="286" spans="1:1" x14ac:dyDescent="0.25">
      <c r="A286" s="19">
        <v>20241</v>
      </c>
    </row>
    <row r="287" spans="1:1" x14ac:dyDescent="0.25">
      <c r="A287" s="19">
        <v>20271</v>
      </c>
    </row>
    <row r="288" spans="1:1" x14ac:dyDescent="0.25">
      <c r="A288" s="19">
        <v>20302</v>
      </c>
    </row>
    <row r="289" spans="1:1" x14ac:dyDescent="0.25">
      <c r="A289" s="19">
        <v>20333</v>
      </c>
    </row>
    <row r="290" spans="1:1" x14ac:dyDescent="0.25">
      <c r="A290" s="19">
        <v>20363</v>
      </c>
    </row>
    <row r="291" spans="1:1" x14ac:dyDescent="0.25">
      <c r="A291" s="19">
        <v>20394</v>
      </c>
    </row>
    <row r="292" spans="1:1" x14ac:dyDescent="0.25">
      <c r="A292" s="19">
        <v>20424</v>
      </c>
    </row>
    <row r="293" spans="1:1" x14ac:dyDescent="0.25">
      <c r="A293" s="19">
        <v>20455</v>
      </c>
    </row>
    <row r="294" spans="1:1" x14ac:dyDescent="0.25">
      <c r="A294" s="19">
        <v>20486</v>
      </c>
    </row>
    <row r="295" spans="1:1" x14ac:dyDescent="0.25">
      <c r="A295" s="19">
        <v>20515</v>
      </c>
    </row>
    <row r="296" spans="1:1" x14ac:dyDescent="0.25">
      <c r="A296" s="19">
        <v>20546</v>
      </c>
    </row>
    <row r="297" spans="1:1" x14ac:dyDescent="0.25">
      <c r="A297" s="19">
        <v>20576</v>
      </c>
    </row>
    <row r="298" spans="1:1" x14ac:dyDescent="0.25">
      <c r="A298" s="19">
        <v>20607</v>
      </c>
    </row>
    <row r="299" spans="1:1" x14ac:dyDescent="0.25">
      <c r="A299" s="19">
        <v>20637</v>
      </c>
    </row>
    <row r="300" spans="1:1" x14ac:dyDescent="0.25">
      <c r="A300" s="19">
        <v>20668</v>
      </c>
    </row>
    <row r="301" spans="1:1" x14ac:dyDescent="0.25">
      <c r="A301" s="19">
        <v>20699</v>
      </c>
    </row>
    <row r="302" spans="1:1" x14ac:dyDescent="0.25">
      <c r="A302" s="19">
        <v>20729</v>
      </c>
    </row>
    <row r="303" spans="1:1" x14ac:dyDescent="0.25">
      <c r="A303" s="19">
        <v>20760</v>
      </c>
    </row>
    <row r="304" spans="1:1" x14ac:dyDescent="0.25">
      <c r="A304" s="19">
        <v>20790</v>
      </c>
    </row>
    <row r="305" spans="1:1" x14ac:dyDescent="0.25">
      <c r="A305" s="19">
        <v>20821</v>
      </c>
    </row>
    <row r="306" spans="1:1" x14ac:dyDescent="0.25">
      <c r="A306" s="19">
        <v>20852</v>
      </c>
    </row>
    <row r="307" spans="1:1" x14ac:dyDescent="0.25">
      <c r="A307" s="19">
        <v>20880</v>
      </c>
    </row>
    <row r="308" spans="1:1" x14ac:dyDescent="0.25">
      <c r="A308" s="19">
        <v>20911</v>
      </c>
    </row>
    <row r="309" spans="1:1" x14ac:dyDescent="0.25">
      <c r="A309" s="19">
        <v>20941</v>
      </c>
    </row>
    <row r="310" spans="1:1" x14ac:dyDescent="0.25">
      <c r="A310" s="19">
        <v>20972</v>
      </c>
    </row>
    <row r="311" spans="1:1" x14ac:dyDescent="0.25">
      <c r="A311" s="19">
        <v>21002</v>
      </c>
    </row>
    <row r="312" spans="1:1" x14ac:dyDescent="0.25">
      <c r="A312" s="19">
        <v>21033</v>
      </c>
    </row>
    <row r="313" spans="1:1" x14ac:dyDescent="0.25">
      <c r="A313" s="19">
        <v>21064</v>
      </c>
    </row>
    <row r="314" spans="1:1" x14ac:dyDescent="0.25">
      <c r="A314" s="19">
        <v>21094</v>
      </c>
    </row>
    <row r="315" spans="1:1" x14ac:dyDescent="0.25">
      <c r="A315" s="19">
        <v>21125</v>
      </c>
    </row>
    <row r="316" spans="1:1" x14ac:dyDescent="0.25">
      <c r="A316" s="19">
        <v>21155</v>
      </c>
    </row>
    <row r="317" spans="1:1" x14ac:dyDescent="0.25">
      <c r="A317" s="19">
        <v>21186</v>
      </c>
    </row>
    <row r="318" spans="1:1" x14ac:dyDescent="0.25">
      <c r="A318" s="19">
        <v>21217</v>
      </c>
    </row>
    <row r="319" spans="1:1" x14ac:dyDescent="0.25">
      <c r="A319" s="19">
        <v>21245</v>
      </c>
    </row>
    <row r="320" spans="1:1" x14ac:dyDescent="0.25">
      <c r="A320" s="19">
        <v>21276</v>
      </c>
    </row>
    <row r="321" spans="1:1" x14ac:dyDescent="0.25">
      <c r="A321" s="19">
        <v>21306</v>
      </c>
    </row>
    <row r="322" spans="1:1" x14ac:dyDescent="0.25">
      <c r="A322" s="19">
        <v>21337</v>
      </c>
    </row>
    <row r="323" spans="1:1" x14ac:dyDescent="0.25">
      <c r="A323" s="19">
        <v>21367</v>
      </c>
    </row>
    <row r="324" spans="1:1" x14ac:dyDescent="0.25">
      <c r="A324" s="19">
        <v>21398</v>
      </c>
    </row>
    <row r="325" spans="1:1" x14ac:dyDescent="0.25">
      <c r="A325" s="19">
        <v>21429</v>
      </c>
    </row>
    <row r="326" spans="1:1" x14ac:dyDescent="0.25">
      <c r="A326" s="19">
        <v>21459</v>
      </c>
    </row>
    <row r="327" spans="1:1" x14ac:dyDescent="0.25">
      <c r="A327" s="19">
        <v>21490</v>
      </c>
    </row>
    <row r="328" spans="1:1" x14ac:dyDescent="0.25">
      <c r="A328" s="19">
        <v>21520</v>
      </c>
    </row>
    <row r="329" spans="1:1" x14ac:dyDescent="0.25">
      <c r="A329" s="19">
        <v>21551</v>
      </c>
    </row>
    <row r="330" spans="1:1" x14ac:dyDescent="0.25">
      <c r="A330" s="19">
        <v>21582</v>
      </c>
    </row>
    <row r="331" spans="1:1" x14ac:dyDescent="0.25">
      <c r="A331" s="19">
        <v>21610</v>
      </c>
    </row>
    <row r="332" spans="1:1" x14ac:dyDescent="0.25">
      <c r="A332" s="19">
        <v>21641</v>
      </c>
    </row>
    <row r="333" spans="1:1" x14ac:dyDescent="0.25">
      <c r="A333" s="19">
        <v>21671</v>
      </c>
    </row>
    <row r="334" spans="1:1" x14ac:dyDescent="0.25">
      <c r="A334" s="19">
        <v>21702</v>
      </c>
    </row>
    <row r="335" spans="1:1" x14ac:dyDescent="0.25">
      <c r="A335" s="19">
        <v>21732</v>
      </c>
    </row>
    <row r="336" spans="1:1" x14ac:dyDescent="0.25">
      <c r="A336" s="19">
        <v>21763</v>
      </c>
    </row>
    <row r="337" spans="1:1" x14ac:dyDescent="0.25">
      <c r="A337" s="19">
        <v>21794</v>
      </c>
    </row>
    <row r="338" spans="1:1" x14ac:dyDescent="0.25">
      <c r="A338" s="19">
        <v>21824</v>
      </c>
    </row>
    <row r="339" spans="1:1" x14ac:dyDescent="0.25">
      <c r="A339" s="19">
        <v>21855</v>
      </c>
    </row>
    <row r="340" spans="1:1" x14ac:dyDescent="0.25">
      <c r="A340" s="19">
        <v>21885</v>
      </c>
    </row>
    <row r="341" spans="1:1" x14ac:dyDescent="0.25">
      <c r="A341" s="19">
        <v>21916</v>
      </c>
    </row>
    <row r="342" spans="1:1" x14ac:dyDescent="0.25">
      <c r="A342" s="19">
        <v>21947</v>
      </c>
    </row>
    <row r="343" spans="1:1" x14ac:dyDescent="0.25">
      <c r="A343" s="19">
        <v>21976</v>
      </c>
    </row>
    <row r="344" spans="1:1" x14ac:dyDescent="0.25">
      <c r="A344" s="19">
        <v>22007</v>
      </c>
    </row>
    <row r="345" spans="1:1" x14ac:dyDescent="0.25">
      <c r="A345" s="19">
        <v>22037</v>
      </c>
    </row>
    <row r="346" spans="1:1" x14ac:dyDescent="0.25">
      <c r="A346" s="19">
        <v>22068</v>
      </c>
    </row>
    <row r="347" spans="1:1" x14ac:dyDescent="0.25">
      <c r="A347" s="19">
        <v>22098</v>
      </c>
    </row>
    <row r="348" spans="1:1" x14ac:dyDescent="0.25">
      <c r="A348" s="19">
        <v>22129</v>
      </c>
    </row>
    <row r="349" spans="1:1" x14ac:dyDescent="0.25">
      <c r="A349" s="19">
        <v>22160</v>
      </c>
    </row>
    <row r="350" spans="1:1" x14ac:dyDescent="0.25">
      <c r="A350" s="19">
        <v>22190</v>
      </c>
    </row>
    <row r="351" spans="1:1" x14ac:dyDescent="0.25">
      <c r="A351" s="19">
        <v>22221</v>
      </c>
    </row>
    <row r="352" spans="1:1" x14ac:dyDescent="0.25">
      <c r="A352" s="19">
        <v>22251</v>
      </c>
    </row>
    <row r="353" spans="1:1" x14ac:dyDescent="0.25">
      <c r="A353" s="19">
        <v>22282</v>
      </c>
    </row>
    <row r="354" spans="1:1" x14ac:dyDescent="0.25">
      <c r="A354" s="19">
        <v>22313</v>
      </c>
    </row>
    <row r="355" spans="1:1" x14ac:dyDescent="0.25">
      <c r="A355" s="19">
        <v>22341</v>
      </c>
    </row>
    <row r="356" spans="1:1" x14ac:dyDescent="0.25">
      <c r="A356" s="19">
        <v>22372</v>
      </c>
    </row>
    <row r="357" spans="1:1" x14ac:dyDescent="0.25">
      <c r="A357" s="19">
        <v>22402</v>
      </c>
    </row>
    <row r="358" spans="1:1" x14ac:dyDescent="0.25">
      <c r="A358" s="19">
        <v>22433</v>
      </c>
    </row>
    <row r="359" spans="1:1" x14ac:dyDescent="0.25">
      <c r="A359" s="19">
        <v>22463</v>
      </c>
    </row>
    <row r="360" spans="1:1" x14ac:dyDescent="0.25">
      <c r="A360" s="19">
        <v>22494</v>
      </c>
    </row>
    <row r="361" spans="1:1" x14ac:dyDescent="0.25">
      <c r="A361" s="19">
        <v>22525</v>
      </c>
    </row>
    <row r="362" spans="1:1" x14ac:dyDescent="0.25">
      <c r="A362" s="19">
        <v>22555</v>
      </c>
    </row>
    <row r="363" spans="1:1" x14ac:dyDescent="0.25">
      <c r="A363" s="19">
        <v>22586</v>
      </c>
    </row>
    <row r="364" spans="1:1" x14ac:dyDescent="0.25">
      <c r="A364" s="19">
        <v>22616</v>
      </c>
    </row>
    <row r="365" spans="1:1" x14ac:dyDescent="0.25">
      <c r="A365" s="19">
        <v>22647</v>
      </c>
    </row>
    <row r="366" spans="1:1" x14ac:dyDescent="0.25">
      <c r="A366" s="19">
        <v>22678</v>
      </c>
    </row>
    <row r="367" spans="1:1" x14ac:dyDescent="0.25">
      <c r="A367" s="19">
        <v>22706</v>
      </c>
    </row>
    <row r="368" spans="1:1" x14ac:dyDescent="0.25">
      <c r="A368" s="19">
        <v>22737</v>
      </c>
    </row>
    <row r="369" spans="1:1" x14ac:dyDescent="0.25">
      <c r="A369" s="19">
        <v>22767</v>
      </c>
    </row>
    <row r="370" spans="1:1" x14ac:dyDescent="0.25">
      <c r="A370" s="19">
        <v>22798</v>
      </c>
    </row>
    <row r="371" spans="1:1" x14ac:dyDescent="0.25">
      <c r="A371" s="19">
        <v>22828</v>
      </c>
    </row>
    <row r="372" spans="1:1" x14ac:dyDescent="0.25">
      <c r="A372" s="19">
        <v>22859</v>
      </c>
    </row>
    <row r="373" spans="1:1" x14ac:dyDescent="0.25">
      <c r="A373" s="19">
        <v>22890</v>
      </c>
    </row>
    <row r="374" spans="1:1" x14ac:dyDescent="0.25">
      <c r="A374" s="19">
        <v>22920</v>
      </c>
    </row>
    <row r="375" spans="1:1" x14ac:dyDescent="0.25">
      <c r="A375" s="19">
        <v>22951</v>
      </c>
    </row>
    <row r="376" spans="1:1" x14ac:dyDescent="0.25">
      <c r="A376" s="19">
        <v>22981</v>
      </c>
    </row>
    <row r="377" spans="1:1" x14ac:dyDescent="0.25">
      <c r="A377" s="19">
        <v>23012</v>
      </c>
    </row>
    <row r="378" spans="1:1" x14ac:dyDescent="0.25">
      <c r="A378" s="19">
        <v>23043</v>
      </c>
    </row>
    <row r="379" spans="1:1" x14ac:dyDescent="0.25">
      <c r="A379" s="19">
        <v>23071</v>
      </c>
    </row>
    <row r="380" spans="1:1" x14ac:dyDescent="0.25">
      <c r="A380" s="19">
        <v>23102</v>
      </c>
    </row>
    <row r="381" spans="1:1" x14ac:dyDescent="0.25">
      <c r="A381" s="19">
        <v>23132</v>
      </c>
    </row>
    <row r="382" spans="1:1" x14ac:dyDescent="0.25">
      <c r="A382" s="19">
        <v>23163</v>
      </c>
    </row>
    <row r="383" spans="1:1" x14ac:dyDescent="0.25">
      <c r="A383" s="19">
        <v>23193</v>
      </c>
    </row>
    <row r="384" spans="1:1" x14ac:dyDescent="0.25">
      <c r="A384" s="19">
        <v>23224</v>
      </c>
    </row>
    <row r="385" spans="1:1" x14ac:dyDescent="0.25">
      <c r="A385" s="19">
        <v>23255</v>
      </c>
    </row>
    <row r="386" spans="1:1" x14ac:dyDescent="0.25">
      <c r="A386" s="19">
        <v>23285</v>
      </c>
    </row>
    <row r="387" spans="1:1" x14ac:dyDescent="0.25">
      <c r="A387" s="19">
        <v>23316</v>
      </c>
    </row>
    <row r="388" spans="1:1" x14ac:dyDescent="0.25">
      <c r="A388" s="19">
        <v>23346</v>
      </c>
    </row>
    <row r="389" spans="1:1" x14ac:dyDescent="0.25">
      <c r="A389" s="19">
        <v>23377</v>
      </c>
    </row>
    <row r="390" spans="1:1" x14ac:dyDescent="0.25">
      <c r="A390" s="19">
        <v>23408</v>
      </c>
    </row>
    <row r="391" spans="1:1" x14ac:dyDescent="0.25">
      <c r="A391" s="19">
        <v>23437</v>
      </c>
    </row>
    <row r="392" spans="1:1" x14ac:dyDescent="0.25">
      <c r="A392" s="19">
        <v>23468</v>
      </c>
    </row>
    <row r="393" spans="1:1" x14ac:dyDescent="0.25">
      <c r="A393" s="19">
        <v>23498</v>
      </c>
    </row>
    <row r="394" spans="1:1" x14ac:dyDescent="0.25">
      <c r="A394" s="19">
        <v>23529</v>
      </c>
    </row>
    <row r="395" spans="1:1" x14ac:dyDescent="0.25">
      <c r="A395" s="19">
        <v>23559</v>
      </c>
    </row>
    <row r="396" spans="1:1" x14ac:dyDescent="0.25">
      <c r="A396" s="19">
        <v>23590</v>
      </c>
    </row>
    <row r="397" spans="1:1" x14ac:dyDescent="0.25">
      <c r="A397" s="19">
        <v>23621</v>
      </c>
    </row>
    <row r="398" spans="1:1" x14ac:dyDescent="0.25">
      <c r="A398" s="19">
        <v>23651</v>
      </c>
    </row>
    <row r="399" spans="1:1" x14ac:dyDescent="0.25">
      <c r="A399" s="19">
        <v>23682</v>
      </c>
    </row>
    <row r="400" spans="1:1" x14ac:dyDescent="0.25">
      <c r="A400" s="19">
        <v>23712</v>
      </c>
    </row>
    <row r="401" spans="1:1" x14ac:dyDescent="0.25">
      <c r="A401" s="19">
        <v>23743</v>
      </c>
    </row>
    <row r="402" spans="1:1" x14ac:dyDescent="0.25">
      <c r="A402" s="19">
        <v>23774</v>
      </c>
    </row>
    <row r="403" spans="1:1" x14ac:dyDescent="0.25">
      <c r="A403" s="19">
        <v>23802</v>
      </c>
    </row>
    <row r="404" spans="1:1" x14ac:dyDescent="0.25">
      <c r="A404" s="19">
        <v>23833</v>
      </c>
    </row>
    <row r="405" spans="1:1" x14ac:dyDescent="0.25">
      <c r="A405" s="19">
        <v>23863</v>
      </c>
    </row>
    <row r="406" spans="1:1" x14ac:dyDescent="0.25">
      <c r="A406" s="19">
        <v>23894</v>
      </c>
    </row>
    <row r="407" spans="1:1" x14ac:dyDescent="0.25">
      <c r="A407" s="19">
        <v>23924</v>
      </c>
    </row>
    <row r="408" spans="1:1" x14ac:dyDescent="0.25">
      <c r="A408" s="19">
        <v>23955</v>
      </c>
    </row>
    <row r="409" spans="1:1" x14ac:dyDescent="0.25">
      <c r="A409" s="19">
        <v>23986</v>
      </c>
    </row>
    <row r="410" spans="1:1" x14ac:dyDescent="0.25">
      <c r="A410" s="19">
        <v>24016</v>
      </c>
    </row>
    <row r="411" spans="1:1" x14ac:dyDescent="0.25">
      <c r="A411" s="19">
        <v>24047</v>
      </c>
    </row>
    <row r="412" spans="1:1" x14ac:dyDescent="0.25">
      <c r="A412" s="19">
        <v>24077</v>
      </c>
    </row>
    <row r="413" spans="1:1" x14ac:dyDescent="0.25">
      <c r="A413" s="19">
        <v>24108</v>
      </c>
    </row>
    <row r="414" spans="1:1" x14ac:dyDescent="0.25">
      <c r="A414" s="19">
        <v>24139</v>
      </c>
    </row>
    <row r="415" spans="1:1" x14ac:dyDescent="0.25">
      <c r="A415" s="19">
        <v>24167</v>
      </c>
    </row>
    <row r="416" spans="1:1" x14ac:dyDescent="0.25">
      <c r="A416" s="19">
        <v>24198</v>
      </c>
    </row>
    <row r="417" spans="1:1" x14ac:dyDescent="0.25">
      <c r="A417" s="19">
        <v>24228</v>
      </c>
    </row>
    <row r="418" spans="1:1" x14ac:dyDescent="0.25">
      <c r="A418" s="19">
        <v>24259</v>
      </c>
    </row>
    <row r="419" spans="1:1" x14ac:dyDescent="0.25">
      <c r="A419" s="19">
        <v>24289</v>
      </c>
    </row>
    <row r="420" spans="1:1" x14ac:dyDescent="0.25">
      <c r="A420" s="19">
        <v>24320</v>
      </c>
    </row>
    <row r="421" spans="1:1" x14ac:dyDescent="0.25">
      <c r="A421" s="19">
        <v>24351</v>
      </c>
    </row>
    <row r="422" spans="1:1" x14ac:dyDescent="0.25">
      <c r="A422" s="19">
        <v>24381</v>
      </c>
    </row>
    <row r="423" spans="1:1" x14ac:dyDescent="0.25">
      <c r="A423" s="19">
        <v>24412</v>
      </c>
    </row>
    <row r="424" spans="1:1" x14ac:dyDescent="0.25">
      <c r="A424" s="19">
        <v>24442</v>
      </c>
    </row>
    <row r="425" spans="1:1" x14ac:dyDescent="0.25">
      <c r="A425" s="19">
        <v>24473</v>
      </c>
    </row>
    <row r="426" spans="1:1" x14ac:dyDescent="0.25">
      <c r="A426" s="19">
        <v>24504</v>
      </c>
    </row>
    <row r="427" spans="1:1" x14ac:dyDescent="0.25">
      <c r="A427" s="19">
        <v>24532</v>
      </c>
    </row>
    <row r="428" spans="1:1" x14ac:dyDescent="0.25">
      <c r="A428" s="19">
        <v>24563</v>
      </c>
    </row>
    <row r="429" spans="1:1" x14ac:dyDescent="0.25">
      <c r="A429" s="19">
        <v>24593</v>
      </c>
    </row>
    <row r="430" spans="1:1" x14ac:dyDescent="0.25">
      <c r="A430" s="19">
        <v>24624</v>
      </c>
    </row>
    <row r="431" spans="1:1" x14ac:dyDescent="0.25">
      <c r="A431" s="19">
        <v>24654</v>
      </c>
    </row>
    <row r="432" spans="1:1" x14ac:dyDescent="0.25">
      <c r="A432" s="19">
        <v>24685</v>
      </c>
    </row>
    <row r="433" spans="1:1" x14ac:dyDescent="0.25">
      <c r="A433" s="19">
        <v>24716</v>
      </c>
    </row>
    <row r="434" spans="1:1" x14ac:dyDescent="0.25">
      <c r="A434" s="19">
        <v>24746</v>
      </c>
    </row>
    <row r="435" spans="1:1" x14ac:dyDescent="0.25">
      <c r="A435" s="19">
        <v>24777</v>
      </c>
    </row>
    <row r="436" spans="1:1" x14ac:dyDescent="0.25">
      <c r="A436" s="19">
        <v>24807</v>
      </c>
    </row>
    <row r="437" spans="1:1" x14ac:dyDescent="0.25">
      <c r="A437" s="19">
        <v>24838</v>
      </c>
    </row>
    <row r="438" spans="1:1" x14ac:dyDescent="0.25">
      <c r="A438" s="19">
        <v>24869</v>
      </c>
    </row>
    <row r="439" spans="1:1" x14ac:dyDescent="0.25">
      <c r="A439" s="19">
        <v>24898</v>
      </c>
    </row>
    <row r="440" spans="1:1" x14ac:dyDescent="0.25">
      <c r="A440" s="19">
        <v>24929</v>
      </c>
    </row>
    <row r="441" spans="1:1" x14ac:dyDescent="0.25">
      <c r="A441" s="19">
        <v>24959</v>
      </c>
    </row>
    <row r="442" spans="1:1" x14ac:dyDescent="0.25">
      <c r="A442" s="19">
        <v>24990</v>
      </c>
    </row>
    <row r="443" spans="1:1" x14ac:dyDescent="0.25">
      <c r="A443" s="19">
        <v>25020</v>
      </c>
    </row>
    <row r="444" spans="1:1" x14ac:dyDescent="0.25">
      <c r="A444" s="19">
        <v>25051</v>
      </c>
    </row>
    <row r="445" spans="1:1" x14ac:dyDescent="0.25">
      <c r="A445" s="19">
        <v>25082</v>
      </c>
    </row>
    <row r="446" spans="1:1" x14ac:dyDescent="0.25">
      <c r="A446" s="19">
        <v>25112</v>
      </c>
    </row>
    <row r="447" spans="1:1" x14ac:dyDescent="0.25">
      <c r="A447" s="19">
        <v>25143</v>
      </c>
    </row>
    <row r="448" spans="1:1" x14ac:dyDescent="0.25">
      <c r="A448" s="19">
        <v>25173</v>
      </c>
    </row>
    <row r="449" spans="1:1" x14ac:dyDescent="0.25">
      <c r="A449" s="19">
        <v>25204</v>
      </c>
    </row>
    <row r="450" spans="1:1" x14ac:dyDescent="0.25">
      <c r="A450" s="19">
        <v>25235</v>
      </c>
    </row>
    <row r="451" spans="1:1" x14ac:dyDescent="0.25">
      <c r="A451" s="19">
        <v>25263</v>
      </c>
    </row>
    <row r="452" spans="1:1" x14ac:dyDescent="0.25">
      <c r="A452" s="19">
        <v>25294</v>
      </c>
    </row>
    <row r="453" spans="1:1" x14ac:dyDescent="0.25">
      <c r="A453" s="19">
        <v>25324</v>
      </c>
    </row>
    <row r="454" spans="1:1" x14ac:dyDescent="0.25">
      <c r="A454" s="19">
        <v>25355</v>
      </c>
    </row>
    <row r="455" spans="1:1" x14ac:dyDescent="0.25">
      <c r="A455" s="19">
        <v>25385</v>
      </c>
    </row>
    <row r="456" spans="1:1" x14ac:dyDescent="0.25">
      <c r="A456" s="19">
        <v>25416</v>
      </c>
    </row>
    <row r="457" spans="1:1" x14ac:dyDescent="0.25">
      <c r="A457" s="19">
        <v>25447</v>
      </c>
    </row>
    <row r="458" spans="1:1" x14ac:dyDescent="0.25">
      <c r="A458" s="19">
        <v>25477</v>
      </c>
    </row>
    <row r="459" spans="1:1" x14ac:dyDescent="0.25">
      <c r="A459" s="19">
        <v>25508</v>
      </c>
    </row>
    <row r="460" spans="1:1" x14ac:dyDescent="0.25">
      <c r="A460" s="19">
        <v>25538</v>
      </c>
    </row>
    <row r="461" spans="1:1" x14ac:dyDescent="0.25">
      <c r="A461" s="19">
        <v>25569</v>
      </c>
    </row>
    <row r="462" spans="1:1" x14ac:dyDescent="0.25">
      <c r="A462" s="19">
        <v>25600</v>
      </c>
    </row>
    <row r="463" spans="1:1" x14ac:dyDescent="0.25">
      <c r="A463" s="19">
        <v>25628</v>
      </c>
    </row>
    <row r="464" spans="1:1" x14ac:dyDescent="0.25">
      <c r="A464" s="19">
        <v>25659</v>
      </c>
    </row>
    <row r="465" spans="1:1" x14ac:dyDescent="0.25">
      <c r="A465" s="19">
        <v>25689</v>
      </c>
    </row>
    <row r="466" spans="1:1" x14ac:dyDescent="0.25">
      <c r="A466" s="19">
        <v>25720</v>
      </c>
    </row>
    <row r="467" spans="1:1" x14ac:dyDescent="0.25">
      <c r="A467" s="19">
        <v>25750</v>
      </c>
    </row>
    <row r="468" spans="1:1" x14ac:dyDescent="0.25">
      <c r="A468" s="19">
        <v>25781</v>
      </c>
    </row>
    <row r="469" spans="1:1" x14ac:dyDescent="0.25">
      <c r="A469" s="19">
        <v>25812</v>
      </c>
    </row>
    <row r="470" spans="1:1" x14ac:dyDescent="0.25">
      <c r="A470" s="19">
        <v>25842</v>
      </c>
    </row>
    <row r="471" spans="1:1" x14ac:dyDescent="0.25">
      <c r="A471" s="19">
        <v>25873</v>
      </c>
    </row>
    <row r="472" spans="1:1" x14ac:dyDescent="0.25">
      <c r="A472" s="19">
        <v>25903</v>
      </c>
    </row>
    <row r="473" spans="1:1" x14ac:dyDescent="0.25">
      <c r="A473" s="19">
        <v>25934</v>
      </c>
    </row>
    <row r="474" spans="1:1" x14ac:dyDescent="0.25">
      <c r="A474" s="19">
        <v>25965</v>
      </c>
    </row>
    <row r="475" spans="1:1" x14ac:dyDescent="0.25">
      <c r="A475" s="19">
        <v>25993</v>
      </c>
    </row>
    <row r="476" spans="1:1" x14ac:dyDescent="0.25">
      <c r="A476" s="19">
        <v>26024</v>
      </c>
    </row>
    <row r="477" spans="1:1" x14ac:dyDescent="0.25">
      <c r="A477" s="19">
        <v>26054</v>
      </c>
    </row>
    <row r="478" spans="1:1" x14ac:dyDescent="0.25">
      <c r="A478" s="19">
        <v>26085</v>
      </c>
    </row>
    <row r="479" spans="1:1" x14ac:dyDescent="0.25">
      <c r="A479" s="19">
        <v>26115</v>
      </c>
    </row>
    <row r="480" spans="1:1" x14ac:dyDescent="0.25">
      <c r="A480" s="19">
        <v>26146</v>
      </c>
    </row>
    <row r="481" spans="1:1" x14ac:dyDescent="0.25">
      <c r="A481" s="19">
        <v>26177</v>
      </c>
    </row>
    <row r="482" spans="1:1" x14ac:dyDescent="0.25">
      <c r="A482" s="19">
        <v>26207</v>
      </c>
    </row>
    <row r="483" spans="1:1" x14ac:dyDescent="0.25">
      <c r="A483" s="19">
        <v>26238</v>
      </c>
    </row>
    <row r="484" spans="1:1" x14ac:dyDescent="0.25">
      <c r="A484" s="19">
        <v>26268</v>
      </c>
    </row>
    <row r="485" spans="1:1" x14ac:dyDescent="0.25">
      <c r="A485" s="19">
        <v>26299</v>
      </c>
    </row>
    <row r="486" spans="1:1" x14ac:dyDescent="0.25">
      <c r="A486" s="19">
        <v>26330</v>
      </c>
    </row>
    <row r="487" spans="1:1" x14ac:dyDescent="0.25">
      <c r="A487" s="19">
        <v>26359</v>
      </c>
    </row>
    <row r="488" spans="1:1" x14ac:dyDescent="0.25">
      <c r="A488" s="19">
        <v>26390</v>
      </c>
    </row>
    <row r="489" spans="1:1" x14ac:dyDescent="0.25">
      <c r="A489" s="19">
        <v>26420</v>
      </c>
    </row>
    <row r="490" spans="1:1" x14ac:dyDescent="0.25">
      <c r="A490" s="19">
        <v>26451</v>
      </c>
    </row>
    <row r="491" spans="1:1" x14ac:dyDescent="0.25">
      <c r="A491" s="19">
        <v>26481</v>
      </c>
    </row>
    <row r="492" spans="1:1" x14ac:dyDescent="0.25">
      <c r="A492" s="19">
        <v>26512</v>
      </c>
    </row>
    <row r="493" spans="1:1" x14ac:dyDescent="0.25">
      <c r="A493" s="19">
        <v>26543</v>
      </c>
    </row>
    <row r="494" spans="1:1" x14ac:dyDescent="0.25">
      <c r="A494" s="19">
        <v>26573</v>
      </c>
    </row>
    <row r="495" spans="1:1" x14ac:dyDescent="0.25">
      <c r="A495" s="19">
        <v>26604</v>
      </c>
    </row>
    <row r="496" spans="1:1" x14ac:dyDescent="0.25">
      <c r="A496" s="19">
        <v>26634</v>
      </c>
    </row>
    <row r="497" spans="1:1" x14ac:dyDescent="0.25">
      <c r="A497" s="19">
        <v>26665</v>
      </c>
    </row>
    <row r="498" spans="1:1" x14ac:dyDescent="0.25">
      <c r="A498" s="19">
        <v>26696</v>
      </c>
    </row>
    <row r="499" spans="1:1" x14ac:dyDescent="0.25">
      <c r="A499" s="19">
        <v>26724</v>
      </c>
    </row>
    <row r="500" spans="1:1" x14ac:dyDescent="0.25">
      <c r="A500" s="19">
        <v>26755</v>
      </c>
    </row>
    <row r="501" spans="1:1" x14ac:dyDescent="0.25">
      <c r="A501" s="19">
        <v>26785</v>
      </c>
    </row>
    <row r="502" spans="1:1" x14ac:dyDescent="0.25">
      <c r="A502" s="19">
        <v>26816</v>
      </c>
    </row>
    <row r="503" spans="1:1" x14ac:dyDescent="0.25">
      <c r="A503" s="19">
        <v>26846</v>
      </c>
    </row>
    <row r="504" spans="1:1" x14ac:dyDescent="0.25">
      <c r="A504" s="19">
        <v>26877</v>
      </c>
    </row>
    <row r="505" spans="1:1" x14ac:dyDescent="0.25">
      <c r="A505" s="19">
        <v>26908</v>
      </c>
    </row>
    <row r="506" spans="1:1" x14ac:dyDescent="0.25">
      <c r="A506" s="19">
        <v>26938</v>
      </c>
    </row>
    <row r="507" spans="1:1" x14ac:dyDescent="0.25">
      <c r="A507" s="19">
        <v>26969</v>
      </c>
    </row>
    <row r="508" spans="1:1" x14ac:dyDescent="0.25">
      <c r="A508" s="19">
        <v>26999</v>
      </c>
    </row>
    <row r="509" spans="1:1" x14ac:dyDescent="0.25">
      <c r="A509" s="19">
        <v>27030</v>
      </c>
    </row>
    <row r="510" spans="1:1" x14ac:dyDescent="0.25">
      <c r="A510" s="19">
        <v>27061</v>
      </c>
    </row>
    <row r="511" spans="1:1" x14ac:dyDescent="0.25">
      <c r="A511" s="19">
        <v>27089</v>
      </c>
    </row>
    <row r="512" spans="1:1" x14ac:dyDescent="0.25">
      <c r="A512" s="19">
        <v>27120</v>
      </c>
    </row>
    <row r="513" spans="1:1" x14ac:dyDescent="0.25">
      <c r="A513" s="19">
        <v>27150</v>
      </c>
    </row>
    <row r="514" spans="1:1" x14ac:dyDescent="0.25">
      <c r="A514" s="19">
        <v>27181</v>
      </c>
    </row>
    <row r="515" spans="1:1" x14ac:dyDescent="0.25">
      <c r="A515" s="19">
        <v>27211</v>
      </c>
    </row>
    <row r="516" spans="1:1" x14ac:dyDescent="0.25">
      <c r="A516" s="19">
        <v>27242</v>
      </c>
    </row>
    <row r="517" spans="1:1" x14ac:dyDescent="0.25">
      <c r="A517" s="19">
        <v>27273</v>
      </c>
    </row>
    <row r="518" spans="1:1" x14ac:dyDescent="0.25">
      <c r="A518" s="19">
        <v>27303</v>
      </c>
    </row>
    <row r="519" spans="1:1" x14ac:dyDescent="0.25">
      <c r="A519" s="19">
        <v>27334</v>
      </c>
    </row>
    <row r="520" spans="1:1" x14ac:dyDescent="0.25">
      <c r="A520" s="19">
        <v>27364</v>
      </c>
    </row>
    <row r="521" spans="1:1" x14ac:dyDescent="0.25">
      <c r="A521" s="19">
        <v>27395</v>
      </c>
    </row>
    <row r="522" spans="1:1" x14ac:dyDescent="0.25">
      <c r="A522" s="19">
        <v>27426</v>
      </c>
    </row>
    <row r="523" spans="1:1" x14ac:dyDescent="0.25">
      <c r="A523" s="19">
        <v>27454</v>
      </c>
    </row>
    <row r="524" spans="1:1" x14ac:dyDescent="0.25">
      <c r="A524" s="19">
        <v>27485</v>
      </c>
    </row>
    <row r="525" spans="1:1" x14ac:dyDescent="0.25">
      <c r="A525" s="19">
        <v>27515</v>
      </c>
    </row>
    <row r="526" spans="1:1" x14ac:dyDescent="0.25">
      <c r="A526" s="19">
        <v>27546</v>
      </c>
    </row>
    <row r="527" spans="1:1" x14ac:dyDescent="0.25">
      <c r="A527" s="19">
        <v>27576</v>
      </c>
    </row>
    <row r="528" spans="1:1" x14ac:dyDescent="0.25">
      <c r="A528" s="19">
        <v>27607</v>
      </c>
    </row>
    <row r="529" spans="1:1" x14ac:dyDescent="0.25">
      <c r="A529" s="19">
        <v>27638</v>
      </c>
    </row>
    <row r="530" spans="1:1" x14ac:dyDescent="0.25">
      <c r="A530" s="19">
        <v>27668</v>
      </c>
    </row>
    <row r="531" spans="1:1" x14ac:dyDescent="0.25">
      <c r="A531" s="19">
        <v>27699</v>
      </c>
    </row>
    <row r="532" spans="1:1" x14ac:dyDescent="0.25">
      <c r="A532" s="19">
        <v>27729</v>
      </c>
    </row>
    <row r="533" spans="1:1" x14ac:dyDescent="0.25">
      <c r="A533" s="19">
        <v>27760</v>
      </c>
    </row>
    <row r="534" spans="1:1" x14ac:dyDescent="0.25">
      <c r="A534" s="19">
        <v>27791</v>
      </c>
    </row>
    <row r="535" spans="1:1" x14ac:dyDescent="0.25">
      <c r="A535" s="19">
        <v>27820</v>
      </c>
    </row>
    <row r="536" spans="1:1" x14ac:dyDescent="0.25">
      <c r="A536" s="19">
        <v>27851</v>
      </c>
    </row>
    <row r="537" spans="1:1" x14ac:dyDescent="0.25">
      <c r="A537" s="19">
        <v>27881</v>
      </c>
    </row>
    <row r="538" spans="1:1" x14ac:dyDescent="0.25">
      <c r="A538" s="19">
        <v>27912</v>
      </c>
    </row>
    <row r="539" spans="1:1" x14ac:dyDescent="0.25">
      <c r="A539" s="19">
        <v>27942</v>
      </c>
    </row>
    <row r="540" spans="1:1" x14ac:dyDescent="0.25">
      <c r="A540" s="19">
        <v>27973</v>
      </c>
    </row>
    <row r="541" spans="1:1" x14ac:dyDescent="0.25">
      <c r="A541" s="19">
        <v>28004</v>
      </c>
    </row>
    <row r="542" spans="1:1" x14ac:dyDescent="0.25">
      <c r="A542" s="19">
        <v>28034</v>
      </c>
    </row>
    <row r="543" spans="1:1" x14ac:dyDescent="0.25">
      <c r="A543" s="19">
        <v>28065</v>
      </c>
    </row>
    <row r="544" spans="1:1" x14ac:dyDescent="0.25">
      <c r="A544" s="19">
        <v>28095</v>
      </c>
    </row>
    <row r="545" spans="1:1" x14ac:dyDescent="0.25">
      <c r="A545" s="19">
        <v>28126</v>
      </c>
    </row>
    <row r="546" spans="1:1" x14ac:dyDescent="0.25">
      <c r="A546" s="19">
        <v>28157</v>
      </c>
    </row>
    <row r="547" spans="1:1" x14ac:dyDescent="0.25">
      <c r="A547" s="19">
        <v>28185</v>
      </c>
    </row>
    <row r="548" spans="1:1" x14ac:dyDescent="0.25">
      <c r="A548" s="19">
        <v>28216</v>
      </c>
    </row>
    <row r="549" spans="1:1" x14ac:dyDescent="0.25">
      <c r="A549" s="19">
        <v>28246</v>
      </c>
    </row>
    <row r="550" spans="1:1" x14ac:dyDescent="0.25">
      <c r="A550" s="19">
        <v>28277</v>
      </c>
    </row>
    <row r="551" spans="1:1" x14ac:dyDescent="0.25">
      <c r="A551" s="19">
        <v>28307</v>
      </c>
    </row>
    <row r="552" spans="1:1" x14ac:dyDescent="0.25">
      <c r="A552" s="19">
        <v>28338</v>
      </c>
    </row>
    <row r="553" spans="1:1" x14ac:dyDescent="0.25">
      <c r="A553" s="19">
        <v>28369</v>
      </c>
    </row>
    <row r="554" spans="1:1" x14ac:dyDescent="0.25">
      <c r="A554" s="19">
        <v>28399</v>
      </c>
    </row>
    <row r="555" spans="1:1" x14ac:dyDescent="0.25">
      <c r="A555" s="19">
        <v>28430</v>
      </c>
    </row>
    <row r="556" spans="1:1" x14ac:dyDescent="0.25">
      <c r="A556" s="19">
        <v>28460</v>
      </c>
    </row>
    <row r="557" spans="1:1" x14ac:dyDescent="0.25">
      <c r="A557" s="19">
        <v>28491</v>
      </c>
    </row>
    <row r="558" spans="1:1" x14ac:dyDescent="0.25">
      <c r="A558" s="19">
        <v>28522</v>
      </c>
    </row>
    <row r="559" spans="1:1" x14ac:dyDescent="0.25">
      <c r="A559" s="19">
        <v>28550</v>
      </c>
    </row>
    <row r="560" spans="1:1" x14ac:dyDescent="0.25">
      <c r="A560" s="19">
        <v>28581</v>
      </c>
    </row>
    <row r="561" spans="1:1" x14ac:dyDescent="0.25">
      <c r="A561" s="19">
        <v>28611</v>
      </c>
    </row>
    <row r="562" spans="1:1" x14ac:dyDescent="0.25">
      <c r="A562" s="19">
        <v>28642</v>
      </c>
    </row>
    <row r="563" spans="1:1" x14ac:dyDescent="0.25">
      <c r="A563" s="19">
        <v>28672</v>
      </c>
    </row>
    <row r="564" spans="1:1" x14ac:dyDescent="0.25">
      <c r="A564" s="19">
        <v>28703</v>
      </c>
    </row>
    <row r="565" spans="1:1" x14ac:dyDescent="0.25">
      <c r="A565" s="19">
        <v>28734</v>
      </c>
    </row>
    <row r="566" spans="1:1" x14ac:dyDescent="0.25">
      <c r="A566" s="19">
        <v>28764</v>
      </c>
    </row>
    <row r="567" spans="1:1" x14ac:dyDescent="0.25">
      <c r="A567" s="19">
        <v>28795</v>
      </c>
    </row>
    <row r="568" spans="1:1" x14ac:dyDescent="0.25">
      <c r="A568" s="19">
        <v>28825</v>
      </c>
    </row>
    <row r="569" spans="1:1" x14ac:dyDescent="0.25">
      <c r="A569" s="19">
        <v>28856</v>
      </c>
    </row>
    <row r="570" spans="1:1" x14ac:dyDescent="0.25">
      <c r="A570" s="19">
        <v>28887</v>
      </c>
    </row>
    <row r="571" spans="1:1" x14ac:dyDescent="0.25">
      <c r="A571" s="19">
        <v>28915</v>
      </c>
    </row>
    <row r="572" spans="1:1" x14ac:dyDescent="0.25">
      <c r="A572" s="19">
        <v>28946</v>
      </c>
    </row>
    <row r="573" spans="1:1" x14ac:dyDescent="0.25">
      <c r="A573" s="19">
        <v>28976</v>
      </c>
    </row>
    <row r="574" spans="1:1" x14ac:dyDescent="0.25">
      <c r="A574" s="19">
        <v>29007</v>
      </c>
    </row>
    <row r="575" spans="1:1" x14ac:dyDescent="0.25">
      <c r="A575" s="19">
        <v>29037</v>
      </c>
    </row>
    <row r="576" spans="1:1" x14ac:dyDescent="0.25">
      <c r="A576" s="19">
        <v>29068</v>
      </c>
    </row>
    <row r="577" spans="1:1" x14ac:dyDescent="0.25">
      <c r="A577" s="19">
        <v>29099</v>
      </c>
    </row>
    <row r="578" spans="1:1" x14ac:dyDescent="0.25">
      <c r="A578" s="19">
        <v>29129</v>
      </c>
    </row>
    <row r="579" spans="1:1" x14ac:dyDescent="0.25">
      <c r="A579" s="19">
        <v>29160</v>
      </c>
    </row>
    <row r="580" spans="1:1" x14ac:dyDescent="0.25">
      <c r="A580" s="19">
        <v>29190</v>
      </c>
    </row>
    <row r="581" spans="1:1" x14ac:dyDescent="0.25">
      <c r="A581" s="19">
        <v>29221</v>
      </c>
    </row>
    <row r="582" spans="1:1" x14ac:dyDescent="0.25">
      <c r="A582" s="19">
        <v>29252</v>
      </c>
    </row>
    <row r="583" spans="1:1" x14ac:dyDescent="0.25">
      <c r="A583" s="19">
        <v>29281</v>
      </c>
    </row>
    <row r="584" spans="1:1" x14ac:dyDescent="0.25">
      <c r="A584" s="19">
        <v>29312</v>
      </c>
    </row>
    <row r="585" spans="1:1" x14ac:dyDescent="0.25">
      <c r="A585" s="19">
        <v>29342</v>
      </c>
    </row>
    <row r="586" spans="1:1" x14ac:dyDescent="0.25">
      <c r="A586" s="19">
        <v>29373</v>
      </c>
    </row>
    <row r="587" spans="1:1" x14ac:dyDescent="0.25">
      <c r="A587" s="19">
        <v>29403</v>
      </c>
    </row>
    <row r="588" spans="1:1" x14ac:dyDescent="0.25">
      <c r="A588" s="19">
        <v>29434</v>
      </c>
    </row>
    <row r="589" spans="1:1" x14ac:dyDescent="0.25">
      <c r="A589" s="19">
        <v>29465</v>
      </c>
    </row>
    <row r="590" spans="1:1" x14ac:dyDescent="0.25">
      <c r="A590" s="19">
        <v>29495</v>
      </c>
    </row>
    <row r="591" spans="1:1" x14ac:dyDescent="0.25">
      <c r="A591" s="19">
        <v>29526</v>
      </c>
    </row>
    <row r="592" spans="1:1" x14ac:dyDescent="0.25">
      <c r="A592" s="19">
        <v>29556</v>
      </c>
    </row>
    <row r="593" spans="1:1" x14ac:dyDescent="0.25">
      <c r="A593" s="19">
        <v>29587</v>
      </c>
    </row>
    <row r="594" spans="1:1" x14ac:dyDescent="0.25">
      <c r="A594" s="19">
        <v>29618</v>
      </c>
    </row>
    <row r="595" spans="1:1" x14ac:dyDescent="0.25">
      <c r="A595" s="19">
        <v>29646</v>
      </c>
    </row>
    <row r="596" spans="1:1" x14ac:dyDescent="0.25">
      <c r="A596" s="19">
        <v>29677</v>
      </c>
    </row>
    <row r="597" spans="1:1" x14ac:dyDescent="0.25">
      <c r="A597" s="19">
        <v>29707</v>
      </c>
    </row>
    <row r="598" spans="1:1" x14ac:dyDescent="0.25">
      <c r="A598" s="19">
        <v>29738</v>
      </c>
    </row>
    <row r="599" spans="1:1" x14ac:dyDescent="0.25">
      <c r="A599" s="19">
        <v>29768</v>
      </c>
    </row>
    <row r="600" spans="1:1" x14ac:dyDescent="0.25">
      <c r="A600" s="19">
        <v>29799</v>
      </c>
    </row>
    <row r="601" spans="1:1" x14ac:dyDescent="0.25">
      <c r="A601" s="19">
        <v>29830</v>
      </c>
    </row>
    <row r="602" spans="1:1" x14ac:dyDescent="0.25">
      <c r="A602" s="19">
        <v>29860</v>
      </c>
    </row>
    <row r="603" spans="1:1" x14ac:dyDescent="0.25">
      <c r="A603" s="19">
        <v>29891</v>
      </c>
    </row>
    <row r="604" spans="1:1" x14ac:dyDescent="0.25">
      <c r="A604" s="19">
        <v>29921</v>
      </c>
    </row>
    <row r="605" spans="1:1" x14ac:dyDescent="0.25">
      <c r="A605" s="19">
        <v>29952</v>
      </c>
    </row>
    <row r="606" spans="1:1" x14ac:dyDescent="0.25">
      <c r="A606" s="19">
        <v>29983</v>
      </c>
    </row>
    <row r="607" spans="1:1" x14ac:dyDescent="0.25">
      <c r="A607" s="19">
        <v>30011</v>
      </c>
    </row>
    <row r="608" spans="1:1" x14ac:dyDescent="0.25">
      <c r="A608" s="19">
        <v>30042</v>
      </c>
    </row>
    <row r="609" spans="1:1" x14ac:dyDescent="0.25">
      <c r="A609" s="19">
        <v>30072</v>
      </c>
    </row>
    <row r="610" spans="1:1" x14ac:dyDescent="0.25">
      <c r="A610" s="19">
        <v>30103</v>
      </c>
    </row>
    <row r="611" spans="1:1" x14ac:dyDescent="0.25">
      <c r="A611" s="19">
        <v>30133</v>
      </c>
    </row>
    <row r="612" spans="1:1" x14ac:dyDescent="0.25">
      <c r="A612" s="19">
        <v>30164</v>
      </c>
    </row>
    <row r="613" spans="1:1" x14ac:dyDescent="0.25">
      <c r="A613" s="19">
        <v>30195</v>
      </c>
    </row>
    <row r="614" spans="1:1" x14ac:dyDescent="0.25">
      <c r="A614" s="19">
        <v>30225</v>
      </c>
    </row>
    <row r="615" spans="1:1" x14ac:dyDescent="0.25">
      <c r="A615" s="19">
        <v>30256</v>
      </c>
    </row>
    <row r="616" spans="1:1" x14ac:dyDescent="0.25">
      <c r="A616" s="19">
        <v>30286</v>
      </c>
    </row>
  </sheetData>
  <mergeCells count="3">
    <mergeCell ref="C2:C4"/>
    <mergeCell ref="D2:D4"/>
    <mergeCell ref="B2:B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8"/>
  <sheetViews>
    <sheetView workbookViewId="0">
      <selection activeCell="B205" sqref="B205:B208"/>
    </sheetView>
  </sheetViews>
  <sheetFormatPr baseColWidth="10" defaultRowHeight="15.75" x14ac:dyDescent="0.25"/>
  <cols>
    <col min="1" max="1" width="14.85546875" style="1" bestFit="1" customWidth="1"/>
    <col min="2" max="2" width="15" style="1" customWidth="1"/>
    <col min="3" max="3" width="14.7109375" style="1" customWidth="1"/>
    <col min="4" max="4" width="12.7109375" style="1" customWidth="1"/>
    <col min="5" max="16384" width="11.42578125" style="1"/>
  </cols>
  <sheetData>
    <row r="2" spans="1:19" ht="15" customHeight="1" x14ac:dyDescent="0.25">
      <c r="A2" s="131" t="s">
        <v>18</v>
      </c>
      <c r="B2" s="131" t="s">
        <v>19</v>
      </c>
      <c r="C2" s="131" t="s">
        <v>20</v>
      </c>
      <c r="D2" s="131" t="s">
        <v>21</v>
      </c>
    </row>
    <row r="3" spans="1:19" x14ac:dyDescent="0.25">
      <c r="A3" s="132"/>
      <c r="B3" s="132"/>
      <c r="C3" s="132"/>
      <c r="D3" s="132"/>
      <c r="G3" s="1" t="s">
        <v>70</v>
      </c>
      <c r="N3" s="1" t="s">
        <v>70</v>
      </c>
    </row>
    <row r="4" spans="1:19" x14ac:dyDescent="0.25">
      <c r="A4" s="133"/>
      <c r="B4" s="133"/>
      <c r="C4" s="133"/>
      <c r="D4" s="133"/>
      <c r="G4" s="85"/>
      <c r="H4" s="86" t="s">
        <v>48</v>
      </c>
      <c r="I4" s="86" t="s">
        <v>49</v>
      </c>
      <c r="J4" s="86" t="s">
        <v>50</v>
      </c>
      <c r="K4" s="86" t="s">
        <v>51</v>
      </c>
      <c r="L4" s="86" t="s">
        <v>119</v>
      </c>
      <c r="N4" s="85"/>
      <c r="O4" s="89" t="s">
        <v>48</v>
      </c>
      <c r="P4" s="89" t="s">
        <v>49</v>
      </c>
      <c r="Q4" s="89" t="s">
        <v>50</v>
      </c>
      <c r="R4" s="89" t="s">
        <v>51</v>
      </c>
      <c r="S4" s="86" t="s">
        <v>119</v>
      </c>
    </row>
    <row r="5" spans="1:19" x14ac:dyDescent="0.25">
      <c r="A5" s="51">
        <v>11689</v>
      </c>
      <c r="B5" s="55">
        <v>29.979101314244495</v>
      </c>
      <c r="C5" s="55">
        <v>14.29501420876775</v>
      </c>
      <c r="D5" s="7">
        <f>B5-C5</f>
        <v>15.684087105476745</v>
      </c>
      <c r="G5" s="77">
        <v>1932</v>
      </c>
      <c r="H5" s="7">
        <v>29.979101314244495</v>
      </c>
      <c r="I5" s="7">
        <v>26.112247130336492</v>
      </c>
      <c r="J5" s="7">
        <v>19.893854088898141</v>
      </c>
      <c r="K5" s="7">
        <v>20.514797466520886</v>
      </c>
      <c r="L5" s="7">
        <f>SUM(H5:K5)</f>
        <v>96.500000000000014</v>
      </c>
      <c r="N5" s="77">
        <v>1959</v>
      </c>
      <c r="O5" s="7">
        <v>220.5</v>
      </c>
      <c r="P5" s="7">
        <v>188.9</v>
      </c>
      <c r="Q5" s="7">
        <v>193.7</v>
      </c>
      <c r="R5" s="7">
        <v>177.79999999999998</v>
      </c>
      <c r="S5" s="7">
        <f>SUM(O5:R5)</f>
        <v>780.89999999999986</v>
      </c>
    </row>
    <row r="6" spans="1:19" x14ac:dyDescent="0.25">
      <c r="A6" s="52">
        <v>11780</v>
      </c>
      <c r="B6" s="55">
        <v>26.112247130336492</v>
      </c>
      <c r="C6" s="55">
        <v>14.974840358611216</v>
      </c>
      <c r="D6" s="7">
        <f t="shared" ref="D6:D69" si="0">B6-C6</f>
        <v>11.137406771725276</v>
      </c>
      <c r="G6" s="77">
        <v>1933</v>
      </c>
      <c r="H6" s="7">
        <v>19.577202639585185</v>
      </c>
      <c r="I6" s="7">
        <v>20.611993112812975</v>
      </c>
      <c r="J6" s="7">
        <v>24.047885166611323</v>
      </c>
      <c r="K6" s="7">
        <v>40.062919080990532</v>
      </c>
      <c r="L6" s="7">
        <f t="shared" ref="L6:L31" si="1">SUM(H6:K6)</f>
        <v>104.30000000000001</v>
      </c>
      <c r="N6" s="77">
        <v>1960</v>
      </c>
      <c r="O6" s="7">
        <v>194.9</v>
      </c>
      <c r="P6" s="7">
        <v>169.3</v>
      </c>
      <c r="Q6" s="7">
        <v>226.4</v>
      </c>
      <c r="R6" s="7">
        <v>215.2</v>
      </c>
      <c r="S6" s="7">
        <f t="shared" ref="S6:S28" si="2">SUM(O6:R6)</f>
        <v>805.8</v>
      </c>
    </row>
    <row r="7" spans="1:19" x14ac:dyDescent="0.25">
      <c r="A7" s="53">
        <v>11871</v>
      </c>
      <c r="B7" s="55">
        <v>19.893854088898141</v>
      </c>
      <c r="C7" s="55">
        <v>13.220297660207621</v>
      </c>
      <c r="D7" s="7">
        <f t="shared" si="0"/>
        <v>6.6735564286905209</v>
      </c>
      <c r="G7" s="77">
        <v>1934</v>
      </c>
      <c r="H7" s="7">
        <v>42.60345961418831</v>
      </c>
      <c r="I7" s="7">
        <v>45.21499389617415</v>
      </c>
      <c r="J7" s="7">
        <v>43.88621579947646</v>
      </c>
      <c r="K7" s="7">
        <v>47.195330690161072</v>
      </c>
      <c r="L7" s="7">
        <f t="shared" si="1"/>
        <v>178.89999999999998</v>
      </c>
      <c r="N7" s="77">
        <v>1961</v>
      </c>
      <c r="O7" s="7">
        <v>208.1</v>
      </c>
      <c r="P7" s="7">
        <v>214.5</v>
      </c>
      <c r="Q7" s="7">
        <v>197.4</v>
      </c>
      <c r="R7" s="7">
        <v>222.79999999999998</v>
      </c>
      <c r="S7" s="7">
        <f t="shared" si="2"/>
        <v>842.8</v>
      </c>
    </row>
    <row r="8" spans="1:19" x14ac:dyDescent="0.25">
      <c r="A8" s="54">
        <v>11963</v>
      </c>
      <c r="B8" s="55">
        <v>20.514797466520886</v>
      </c>
      <c r="C8" s="55">
        <v>14.809847772413413</v>
      </c>
      <c r="D8" s="7">
        <f t="shared" si="0"/>
        <v>5.7049496941074729</v>
      </c>
      <c r="G8" s="77">
        <v>1935</v>
      </c>
      <c r="H8" s="7">
        <v>50.194154542066357</v>
      </c>
      <c r="I8" s="7">
        <v>41.307312880583964</v>
      </c>
      <c r="J8" s="7">
        <v>59.620004137975982</v>
      </c>
      <c r="K8" s="7">
        <v>57.178528439373693</v>
      </c>
      <c r="L8" s="7">
        <f t="shared" si="1"/>
        <v>208.3</v>
      </c>
      <c r="N8" s="77">
        <v>1962</v>
      </c>
      <c r="O8" s="7">
        <v>243.9</v>
      </c>
      <c r="P8" s="7">
        <v>208.70000000000002</v>
      </c>
      <c r="Q8" s="7">
        <v>220.1</v>
      </c>
      <c r="R8" s="7">
        <v>261.5</v>
      </c>
      <c r="S8" s="7">
        <f t="shared" si="2"/>
        <v>934.2</v>
      </c>
    </row>
    <row r="9" spans="1:19" x14ac:dyDescent="0.25">
      <c r="A9" s="51">
        <v>12055</v>
      </c>
      <c r="B9" s="55">
        <v>19.577202639585185</v>
      </c>
      <c r="C9" s="55">
        <v>13.933077460874333</v>
      </c>
      <c r="D9" s="7">
        <f t="shared" si="0"/>
        <v>5.6441251787108513</v>
      </c>
      <c r="G9" s="77">
        <v>1936</v>
      </c>
      <c r="H9" s="7">
        <v>54.242595562269429</v>
      </c>
      <c r="I9" s="7">
        <v>55.096855033946689</v>
      </c>
      <c r="J9" s="7">
        <v>56.29105943560274</v>
      </c>
      <c r="K9" s="7">
        <v>49.569489968181138</v>
      </c>
      <c r="L9" s="7">
        <f t="shared" si="1"/>
        <v>215.2</v>
      </c>
      <c r="N9" s="77">
        <v>1963</v>
      </c>
      <c r="O9" s="7">
        <v>267.8</v>
      </c>
      <c r="P9" s="7">
        <v>221.6</v>
      </c>
      <c r="Q9" s="7">
        <v>233</v>
      </c>
      <c r="R9" s="7">
        <v>306.39999999999998</v>
      </c>
      <c r="S9" s="7">
        <f t="shared" si="2"/>
        <v>1028.8</v>
      </c>
    </row>
    <row r="10" spans="1:19" x14ac:dyDescent="0.25">
      <c r="A10" s="52">
        <v>12145</v>
      </c>
      <c r="B10" s="55">
        <v>20.611993112812975</v>
      </c>
      <c r="C10" s="55">
        <v>16.782093118442923</v>
      </c>
      <c r="D10" s="7">
        <f t="shared" si="0"/>
        <v>3.8298999943700522</v>
      </c>
      <c r="G10" s="77">
        <v>1937</v>
      </c>
      <c r="H10" s="7">
        <v>60.890765612338441</v>
      </c>
      <c r="I10" s="7">
        <v>66.44288828083053</v>
      </c>
      <c r="J10" s="7">
        <v>65.383573072783946</v>
      </c>
      <c r="K10" s="7">
        <v>55.182773034047088</v>
      </c>
      <c r="L10" s="7">
        <f t="shared" si="1"/>
        <v>247.90000000000003</v>
      </c>
      <c r="N10" s="77">
        <v>1964</v>
      </c>
      <c r="O10" s="7">
        <v>309.5</v>
      </c>
      <c r="P10" s="7">
        <v>270.2</v>
      </c>
      <c r="Q10" s="7">
        <v>208.6</v>
      </c>
      <c r="R10" s="7">
        <v>300.2</v>
      </c>
      <c r="S10" s="7">
        <f t="shared" si="2"/>
        <v>1088.5</v>
      </c>
    </row>
    <row r="11" spans="1:19" x14ac:dyDescent="0.25">
      <c r="A11" s="53">
        <v>12236</v>
      </c>
      <c r="B11" s="55">
        <v>24.047885166611323</v>
      </c>
      <c r="C11" s="55">
        <v>17.302031053354614</v>
      </c>
      <c r="D11" s="7">
        <f t="shared" si="0"/>
        <v>6.7458541132567085</v>
      </c>
      <c r="G11" s="77">
        <v>1938</v>
      </c>
      <c r="H11" s="7">
        <v>64.921750776870169</v>
      </c>
      <c r="I11" s="7">
        <v>38.906724757674738</v>
      </c>
      <c r="J11" s="7">
        <v>47.168797082038566</v>
      </c>
      <c r="K11" s="7">
        <v>34.40272738341654</v>
      </c>
      <c r="L11" s="7">
        <f t="shared" si="1"/>
        <v>185.4</v>
      </c>
      <c r="N11" s="77">
        <v>1965</v>
      </c>
      <c r="O11" s="7">
        <v>277.8</v>
      </c>
      <c r="P11" s="7">
        <v>281.79999999999995</v>
      </c>
      <c r="Q11" s="7">
        <v>239.7</v>
      </c>
      <c r="R11" s="7">
        <v>354.2</v>
      </c>
      <c r="S11" s="7">
        <f t="shared" si="2"/>
        <v>1153.5</v>
      </c>
    </row>
    <row r="12" spans="1:19" x14ac:dyDescent="0.25">
      <c r="A12" s="54">
        <v>12328</v>
      </c>
      <c r="B12" s="55">
        <v>40.062919080990532</v>
      </c>
      <c r="C12" s="55">
        <v>21.682798367328136</v>
      </c>
      <c r="D12" s="7">
        <f t="shared" si="0"/>
        <v>18.380120713662397</v>
      </c>
      <c r="G12" s="77">
        <v>1939</v>
      </c>
      <c r="H12" s="7">
        <v>42.241013383927687</v>
      </c>
      <c r="I12" s="7">
        <v>48.669026208156751</v>
      </c>
      <c r="J12" s="7">
        <v>35.641179774815328</v>
      </c>
      <c r="K12" s="7">
        <v>36.848780633100198</v>
      </c>
      <c r="L12" s="7">
        <f t="shared" si="1"/>
        <v>163.39999999999998</v>
      </c>
      <c r="N12" s="77">
        <v>1966</v>
      </c>
      <c r="O12" s="7">
        <v>339</v>
      </c>
      <c r="P12" s="7">
        <v>312.39999999999998</v>
      </c>
      <c r="Q12" s="7">
        <v>258.60000000000002</v>
      </c>
      <c r="R12" s="7">
        <v>325.5</v>
      </c>
      <c r="S12" s="7">
        <f t="shared" si="2"/>
        <v>1235.5</v>
      </c>
    </row>
    <row r="13" spans="1:19" x14ac:dyDescent="0.25">
      <c r="A13" s="51">
        <v>12420</v>
      </c>
      <c r="B13" s="55">
        <v>42.60345961418831</v>
      </c>
      <c r="C13" s="55">
        <v>20.416805555555555</v>
      </c>
      <c r="D13" s="7">
        <f t="shared" si="0"/>
        <v>22.186654058632755</v>
      </c>
      <c r="G13" s="77">
        <v>1940</v>
      </c>
      <c r="H13" s="7">
        <v>43.82611027993763</v>
      </c>
      <c r="I13" s="7">
        <v>35.183378616861411</v>
      </c>
      <c r="J13" s="7">
        <v>47.548968148832209</v>
      </c>
      <c r="K13" s="7">
        <v>33.241542954368789</v>
      </c>
      <c r="L13" s="7">
        <f t="shared" si="1"/>
        <v>159.80000000000004</v>
      </c>
      <c r="N13" s="77">
        <v>1967</v>
      </c>
      <c r="O13" s="7">
        <v>320</v>
      </c>
      <c r="P13" s="7">
        <v>327.5</v>
      </c>
      <c r="Q13" s="7">
        <v>257.89999999999998</v>
      </c>
      <c r="R13" s="7">
        <v>323.29999999999995</v>
      </c>
      <c r="S13" s="7">
        <f t="shared" si="2"/>
        <v>1228.6999999999998</v>
      </c>
    </row>
    <row r="14" spans="1:19" x14ac:dyDescent="0.25">
      <c r="A14" s="52">
        <v>12510</v>
      </c>
      <c r="B14" s="55">
        <v>45.21499389617415</v>
      </c>
      <c r="C14" s="55">
        <v>25.414861111111112</v>
      </c>
      <c r="D14" s="7">
        <f t="shared" si="0"/>
        <v>19.800132785063038</v>
      </c>
      <c r="G14" s="77">
        <v>1941</v>
      </c>
      <c r="H14" s="7">
        <v>38.454729936526093</v>
      </c>
      <c r="I14" s="7">
        <v>40.745854901595493</v>
      </c>
      <c r="J14" s="7">
        <v>42.251350650041921</v>
      </c>
      <c r="K14" s="7">
        <v>55.048064511836486</v>
      </c>
      <c r="L14" s="7">
        <f t="shared" si="1"/>
        <v>176.5</v>
      </c>
      <c r="N14" s="77">
        <v>1968</v>
      </c>
      <c r="O14" s="7">
        <v>320.79999999999995</v>
      </c>
      <c r="P14" s="7">
        <v>312.2</v>
      </c>
      <c r="Q14" s="7">
        <v>284.2</v>
      </c>
      <c r="R14" s="7">
        <v>358.70000000000005</v>
      </c>
      <c r="S14" s="7">
        <f t="shared" si="2"/>
        <v>1275.9000000000001</v>
      </c>
    </row>
    <row r="15" spans="1:19" x14ac:dyDescent="0.25">
      <c r="A15" s="53">
        <v>12601</v>
      </c>
      <c r="B15" s="55">
        <v>43.88621579947646</v>
      </c>
      <c r="C15" s="55">
        <v>20.998194444444444</v>
      </c>
      <c r="D15" s="7">
        <f t="shared" si="0"/>
        <v>22.888021355032016</v>
      </c>
      <c r="G15" s="77">
        <v>1942</v>
      </c>
      <c r="H15" s="7">
        <v>68.545627180217565</v>
      </c>
      <c r="I15" s="7">
        <v>45.207391582554131</v>
      </c>
      <c r="J15" s="7">
        <v>39.993872169587384</v>
      </c>
      <c r="K15" s="7">
        <v>53.753109067640935</v>
      </c>
      <c r="L15" s="7">
        <f t="shared" si="1"/>
        <v>207.5</v>
      </c>
      <c r="N15" s="77">
        <v>1969</v>
      </c>
      <c r="O15" s="7">
        <v>362.5</v>
      </c>
      <c r="P15" s="7">
        <v>376.8</v>
      </c>
      <c r="Q15" s="7">
        <v>323.39999999999998</v>
      </c>
      <c r="R15" s="7">
        <v>407.79999999999995</v>
      </c>
      <c r="S15" s="7">
        <f t="shared" si="2"/>
        <v>1470.4999999999998</v>
      </c>
    </row>
    <row r="16" spans="1:19" x14ac:dyDescent="0.25">
      <c r="A16" s="54">
        <v>12693</v>
      </c>
      <c r="B16" s="55">
        <v>47.195330690161072</v>
      </c>
      <c r="C16" s="55">
        <v>25.97013888888889</v>
      </c>
      <c r="D16" s="7">
        <f t="shared" si="0"/>
        <v>21.225191801272182</v>
      </c>
      <c r="G16" s="77">
        <v>1943</v>
      </c>
      <c r="H16" s="7">
        <v>79.366568250758334</v>
      </c>
      <c r="I16" s="7">
        <v>75.288558139534885</v>
      </c>
      <c r="J16" s="7">
        <v>65.723842264914055</v>
      </c>
      <c r="K16" s="7">
        <v>71.221031344792721</v>
      </c>
      <c r="L16" s="7">
        <f t="shared" si="1"/>
        <v>291.60000000000002</v>
      </c>
      <c r="N16" s="77">
        <v>1970</v>
      </c>
      <c r="O16" s="7">
        <v>388.1</v>
      </c>
      <c r="P16" s="7">
        <v>374.30000000000007</v>
      </c>
      <c r="Q16" s="7">
        <v>316.09999999999997</v>
      </c>
      <c r="R16" s="7">
        <v>368.29999999999995</v>
      </c>
      <c r="S16" s="7">
        <f t="shared" si="2"/>
        <v>1446.8</v>
      </c>
    </row>
    <row r="17" spans="1:19" x14ac:dyDescent="0.25">
      <c r="A17" s="51">
        <v>12785</v>
      </c>
      <c r="B17" s="55">
        <v>50.194154542066357</v>
      </c>
      <c r="C17" s="55">
        <v>25.206944444444446</v>
      </c>
      <c r="D17" s="7">
        <f t="shared" si="0"/>
        <v>24.987210097621912</v>
      </c>
      <c r="G17" s="77">
        <v>1944</v>
      </c>
      <c r="H17" s="7">
        <v>77.00509805018342</v>
      </c>
      <c r="I17" s="7">
        <v>74.657825136459195</v>
      </c>
      <c r="J17" s="7">
        <v>66.300211156325602</v>
      </c>
      <c r="K17" s="7">
        <v>65.736865657031785</v>
      </c>
      <c r="L17" s="7">
        <f t="shared" si="1"/>
        <v>283.7</v>
      </c>
      <c r="N17" s="77">
        <v>1971</v>
      </c>
      <c r="O17" s="7">
        <v>385.2</v>
      </c>
      <c r="P17" s="7">
        <v>377.40000000000003</v>
      </c>
      <c r="Q17" s="7">
        <v>335.09999999999997</v>
      </c>
      <c r="R17" s="7">
        <v>424.1</v>
      </c>
      <c r="S17" s="7">
        <f t="shared" si="2"/>
        <v>1521.8000000000002</v>
      </c>
    </row>
    <row r="18" spans="1:19" x14ac:dyDescent="0.25">
      <c r="A18" s="52">
        <v>12875</v>
      </c>
      <c r="B18" s="55">
        <v>41.307312880583964</v>
      </c>
      <c r="C18" s="55">
        <v>28.701388888888886</v>
      </c>
      <c r="D18" s="7">
        <f t="shared" si="0"/>
        <v>12.605923991695079</v>
      </c>
      <c r="G18" s="77">
        <v>1945</v>
      </c>
      <c r="H18" s="7">
        <v>70.26711896593973</v>
      </c>
      <c r="I18" s="7">
        <v>80.203684758637607</v>
      </c>
      <c r="J18" s="7">
        <v>77.411865964224461</v>
      </c>
      <c r="K18" s="7">
        <v>92.917330311198256</v>
      </c>
      <c r="L18" s="7">
        <f t="shared" si="1"/>
        <v>320.80000000000007</v>
      </c>
      <c r="N18" s="77">
        <v>1972</v>
      </c>
      <c r="O18" s="7">
        <v>496.9</v>
      </c>
      <c r="P18" s="7">
        <v>459.2</v>
      </c>
      <c r="Q18" s="7">
        <v>428.4</v>
      </c>
      <c r="R18" s="7">
        <v>502.20000000000005</v>
      </c>
      <c r="S18" s="7">
        <f t="shared" si="2"/>
        <v>1886.7</v>
      </c>
    </row>
    <row r="19" spans="1:19" x14ac:dyDescent="0.25">
      <c r="A19" s="53">
        <v>12966</v>
      </c>
      <c r="B19" s="55">
        <v>59.620004137975982</v>
      </c>
      <c r="C19" s="55">
        <v>28.305277777777782</v>
      </c>
      <c r="D19" s="7">
        <f t="shared" si="0"/>
        <v>31.3147263601982</v>
      </c>
      <c r="G19" s="77">
        <v>1946</v>
      </c>
      <c r="H19" s="7">
        <v>113.1800147587883</v>
      </c>
      <c r="I19" s="7">
        <v>84.443288997167855</v>
      </c>
      <c r="J19" s="7">
        <v>70.660767038387206</v>
      </c>
      <c r="K19" s="7">
        <v>100.21592920565669</v>
      </c>
      <c r="L19" s="7">
        <f t="shared" si="1"/>
        <v>368.50000000000011</v>
      </c>
      <c r="N19" s="77">
        <v>1973</v>
      </c>
      <c r="O19" s="7">
        <v>579.20000000000005</v>
      </c>
      <c r="P19" s="7">
        <v>592</v>
      </c>
      <c r="Q19" s="7">
        <v>541.6</v>
      </c>
      <c r="R19" s="7">
        <v>686.5</v>
      </c>
      <c r="S19" s="7">
        <f t="shared" si="2"/>
        <v>2399.3000000000002</v>
      </c>
    </row>
    <row r="20" spans="1:19" x14ac:dyDescent="0.25">
      <c r="A20" s="54">
        <v>13058</v>
      </c>
      <c r="B20" s="55">
        <v>57.178528439373693</v>
      </c>
      <c r="C20" s="55">
        <v>30.586388888888891</v>
      </c>
      <c r="D20" s="7">
        <f t="shared" si="0"/>
        <v>26.592139550484802</v>
      </c>
      <c r="G20" s="77">
        <v>1947</v>
      </c>
      <c r="H20" s="7">
        <v>122.94123098529221</v>
      </c>
      <c r="I20" s="7">
        <v>98.652794881353486</v>
      </c>
      <c r="J20" s="7">
        <v>130.45610647522619</v>
      </c>
      <c r="K20" s="7">
        <v>130.94986765812808</v>
      </c>
      <c r="L20" s="7">
        <f t="shared" si="1"/>
        <v>482.99999999999994</v>
      </c>
      <c r="N20" s="77">
        <v>1974</v>
      </c>
      <c r="O20" s="7">
        <v>793.9</v>
      </c>
      <c r="P20" s="7">
        <v>837.8</v>
      </c>
      <c r="Q20" s="7">
        <v>795.6</v>
      </c>
      <c r="R20" s="7">
        <v>949.9</v>
      </c>
      <c r="S20" s="7">
        <f t="shared" si="2"/>
        <v>3377.2</v>
      </c>
    </row>
    <row r="21" spans="1:19" x14ac:dyDescent="0.25">
      <c r="A21" s="51">
        <v>13150</v>
      </c>
      <c r="B21" s="55">
        <v>54.242595562269429</v>
      </c>
      <c r="C21" s="55">
        <v>29.211749999999995</v>
      </c>
      <c r="D21" s="7">
        <f t="shared" si="0"/>
        <v>25.030845562269434</v>
      </c>
      <c r="G21" s="77">
        <v>1948</v>
      </c>
      <c r="H21" s="7">
        <v>138.96613148112189</v>
      </c>
      <c r="I21" s="7">
        <v>120.49494073032591</v>
      </c>
      <c r="J21" s="7">
        <v>101.84223669034958</v>
      </c>
      <c r="K21" s="7">
        <v>111.79669109820261</v>
      </c>
      <c r="L21" s="7">
        <f t="shared" si="1"/>
        <v>473.1</v>
      </c>
      <c r="N21" s="77">
        <v>1975</v>
      </c>
      <c r="O21" s="7">
        <v>816.5</v>
      </c>
      <c r="P21" s="7">
        <v>927</v>
      </c>
      <c r="Q21" s="7">
        <v>856.6</v>
      </c>
      <c r="R21" s="7">
        <v>940.2</v>
      </c>
      <c r="S21" s="7">
        <f t="shared" si="2"/>
        <v>3540.3</v>
      </c>
    </row>
    <row r="22" spans="1:19" x14ac:dyDescent="0.25">
      <c r="A22" s="52">
        <v>13241</v>
      </c>
      <c r="B22" s="55">
        <v>55.096855033946689</v>
      </c>
      <c r="C22" s="55">
        <v>32.807749999999999</v>
      </c>
      <c r="D22" s="7">
        <f t="shared" si="0"/>
        <v>22.28910503394669</v>
      </c>
      <c r="G22" s="77">
        <v>1949</v>
      </c>
      <c r="H22" s="7">
        <v>132.80558249211057</v>
      </c>
      <c r="I22" s="7">
        <v>104.52935026865947</v>
      </c>
      <c r="J22" s="7">
        <v>103.33473616748557</v>
      </c>
      <c r="K22" s="7">
        <v>115.23033107174439</v>
      </c>
      <c r="L22" s="7">
        <f t="shared" si="1"/>
        <v>455.90000000000003</v>
      </c>
      <c r="N22" s="77">
        <v>1976</v>
      </c>
      <c r="O22" s="7">
        <v>932.5</v>
      </c>
      <c r="P22" s="7">
        <v>1152.1000000000001</v>
      </c>
      <c r="Q22" s="7">
        <v>880.3</v>
      </c>
      <c r="R22" s="7">
        <v>1216.4000000000001</v>
      </c>
      <c r="S22" s="7">
        <f t="shared" si="2"/>
        <v>4181.3000000000011</v>
      </c>
    </row>
    <row r="23" spans="1:19" x14ac:dyDescent="0.25">
      <c r="A23" s="53">
        <v>13332</v>
      </c>
      <c r="B23" s="55">
        <v>56.29105943560274</v>
      </c>
      <c r="C23" s="55">
        <v>31.250749999999996</v>
      </c>
      <c r="D23" s="7">
        <f t="shared" si="0"/>
        <v>25.040309435602744</v>
      </c>
      <c r="G23" s="77">
        <v>1950</v>
      </c>
      <c r="H23" s="7">
        <v>119.9</v>
      </c>
      <c r="I23" s="7">
        <v>105.39999999999999</v>
      </c>
      <c r="J23" s="7">
        <v>196.3</v>
      </c>
      <c r="K23" s="7">
        <v>277.8</v>
      </c>
      <c r="L23" s="7">
        <f t="shared" si="1"/>
        <v>699.40000000000009</v>
      </c>
      <c r="N23" s="77">
        <v>1977</v>
      </c>
      <c r="O23" s="7">
        <v>1385.9</v>
      </c>
      <c r="P23" s="7">
        <v>1317.6</v>
      </c>
      <c r="Q23" s="7">
        <v>1097.0999999999999</v>
      </c>
      <c r="R23" s="7">
        <v>1392.3000000000002</v>
      </c>
      <c r="S23" s="7">
        <f t="shared" si="2"/>
        <v>5192.8999999999996</v>
      </c>
    </row>
    <row r="24" spans="1:19" x14ac:dyDescent="0.25">
      <c r="A24" s="54">
        <v>13424</v>
      </c>
      <c r="B24" s="55">
        <v>49.569489968181138</v>
      </c>
      <c r="C24" s="55">
        <v>35.629750000000001</v>
      </c>
      <c r="D24" s="7">
        <f t="shared" si="0"/>
        <v>13.939739968181136</v>
      </c>
      <c r="G24" s="77">
        <v>1951</v>
      </c>
      <c r="H24" s="7">
        <v>259.7</v>
      </c>
      <c r="I24" s="7">
        <v>104</v>
      </c>
      <c r="J24" s="7">
        <v>148.19999999999999</v>
      </c>
      <c r="K24" s="7">
        <v>208.2</v>
      </c>
      <c r="L24" s="7">
        <f t="shared" si="1"/>
        <v>720.09999999999991</v>
      </c>
      <c r="N24" s="77">
        <v>1978</v>
      </c>
      <c r="O24" s="7">
        <v>1491.3</v>
      </c>
      <c r="P24" s="7">
        <v>1534.6</v>
      </c>
      <c r="Q24" s="7">
        <v>1644.9</v>
      </c>
      <c r="R24" s="7">
        <v>1960.7</v>
      </c>
      <c r="S24" s="7">
        <f t="shared" si="2"/>
        <v>6631.4999999999991</v>
      </c>
    </row>
    <row r="25" spans="1:19" x14ac:dyDescent="0.25">
      <c r="A25" s="51">
        <v>13516</v>
      </c>
      <c r="B25" s="55">
        <v>60.890765612338441</v>
      </c>
      <c r="C25" s="55">
        <v>38.827999999999996</v>
      </c>
      <c r="D25" s="7">
        <f t="shared" si="0"/>
        <v>22.062765612338445</v>
      </c>
      <c r="G25" s="77">
        <v>1952</v>
      </c>
      <c r="H25" s="7">
        <v>163.9</v>
      </c>
      <c r="I25" s="7">
        <v>172.29999999999998</v>
      </c>
      <c r="J25" s="7">
        <v>169.8</v>
      </c>
      <c r="K25" s="7">
        <v>223.39999999999998</v>
      </c>
      <c r="L25" s="7">
        <f t="shared" si="1"/>
        <v>729.4</v>
      </c>
      <c r="N25" s="77">
        <v>1979</v>
      </c>
      <c r="O25" s="7">
        <v>2189.2999999999997</v>
      </c>
      <c r="P25" s="7">
        <v>2308.1000000000004</v>
      </c>
      <c r="Q25" s="7">
        <v>2368</v>
      </c>
      <c r="R25" s="7">
        <v>3077.9</v>
      </c>
      <c r="S25" s="7">
        <f t="shared" si="2"/>
        <v>9943.2999999999993</v>
      </c>
    </row>
    <row r="26" spans="1:19" x14ac:dyDescent="0.25">
      <c r="A26" s="52">
        <v>13606</v>
      </c>
      <c r="B26" s="55">
        <v>66.44288828083053</v>
      </c>
      <c r="C26" s="55">
        <v>43.555</v>
      </c>
      <c r="D26" s="7">
        <f t="shared" si="0"/>
        <v>22.887888280830531</v>
      </c>
      <c r="G26" s="77">
        <v>1953</v>
      </c>
      <c r="H26" s="7">
        <v>202.1</v>
      </c>
      <c r="I26" s="7">
        <v>127.89999999999999</v>
      </c>
      <c r="J26" s="7">
        <v>127.3</v>
      </c>
      <c r="K26" s="7">
        <v>180.8</v>
      </c>
      <c r="L26" s="7">
        <f t="shared" si="1"/>
        <v>638.1</v>
      </c>
      <c r="N26" s="77">
        <v>1980</v>
      </c>
      <c r="O26" s="7">
        <v>4016.1210000000001</v>
      </c>
      <c r="P26" s="7">
        <v>4427.1260000000002</v>
      </c>
      <c r="Q26" s="7">
        <v>4669.2169999999996</v>
      </c>
      <c r="R26" s="7">
        <v>4918.5749999999998</v>
      </c>
      <c r="S26" s="7">
        <f t="shared" si="2"/>
        <v>18031.039000000001</v>
      </c>
    </row>
    <row r="27" spans="1:19" x14ac:dyDescent="0.25">
      <c r="A27" s="53">
        <v>13697</v>
      </c>
      <c r="B27" s="55">
        <v>65.383573072783946</v>
      </c>
      <c r="C27" s="55">
        <v>43.997999999999998</v>
      </c>
      <c r="D27" s="7">
        <f t="shared" si="0"/>
        <v>21.385573072783949</v>
      </c>
      <c r="G27" s="77">
        <v>1954</v>
      </c>
      <c r="H27" s="7">
        <v>194.70000000000002</v>
      </c>
      <c r="I27" s="7">
        <v>120.3</v>
      </c>
      <c r="J27" s="7">
        <v>167.5</v>
      </c>
      <c r="K27" s="7">
        <v>191.5</v>
      </c>
      <c r="L27" s="7">
        <f t="shared" si="1"/>
        <v>674</v>
      </c>
      <c r="N27" s="77">
        <v>1981</v>
      </c>
      <c r="O27" s="7">
        <v>6190.6940000000004</v>
      </c>
      <c r="P27" s="7">
        <v>6189.1750000000002</v>
      </c>
      <c r="Q27" s="7">
        <v>5031.2529999999997</v>
      </c>
      <c r="R27" s="7">
        <v>5896.2169999999996</v>
      </c>
      <c r="S27" s="7">
        <f t="shared" si="2"/>
        <v>23307.339</v>
      </c>
    </row>
    <row r="28" spans="1:19" x14ac:dyDescent="0.25">
      <c r="A28" s="54">
        <v>13789</v>
      </c>
      <c r="B28" s="55">
        <v>55.182773034047088</v>
      </c>
      <c r="C28" s="55">
        <v>44.218999999999994</v>
      </c>
      <c r="D28" s="7">
        <f t="shared" si="0"/>
        <v>10.963773034047094</v>
      </c>
      <c r="G28" s="77">
        <v>1955</v>
      </c>
      <c r="H28" s="7">
        <v>197.9</v>
      </c>
      <c r="I28" s="7">
        <v>188.5</v>
      </c>
      <c r="J28" s="7">
        <v>249.89999999999998</v>
      </c>
      <c r="K28" s="7">
        <v>223</v>
      </c>
      <c r="L28" s="7">
        <f t="shared" si="1"/>
        <v>859.3</v>
      </c>
      <c r="N28" s="87">
        <v>1982</v>
      </c>
      <c r="O28" s="88">
        <v>5161.5469999999996</v>
      </c>
      <c r="P28" s="88">
        <v>5873.0519999999997</v>
      </c>
      <c r="Q28" s="88">
        <v>6329.6679999999997</v>
      </c>
      <c r="R28" s="88">
        <v>6690.9430000000002</v>
      </c>
      <c r="S28" s="88">
        <f t="shared" si="2"/>
        <v>24055.21</v>
      </c>
    </row>
    <row r="29" spans="1:19" x14ac:dyDescent="0.25">
      <c r="A29" s="51">
        <v>13881</v>
      </c>
      <c r="B29" s="55">
        <v>64.921750776870169</v>
      </c>
      <c r="C29" s="55">
        <v>34.305</v>
      </c>
      <c r="D29" s="7">
        <f t="shared" si="0"/>
        <v>30.61675077687017</v>
      </c>
      <c r="G29" s="77">
        <v>1956</v>
      </c>
      <c r="H29" s="7">
        <v>274</v>
      </c>
      <c r="I29" s="7">
        <v>189.6</v>
      </c>
      <c r="J29" s="7">
        <v>199.1</v>
      </c>
      <c r="K29" s="7">
        <v>211.79999999999998</v>
      </c>
      <c r="L29" s="7">
        <f t="shared" si="1"/>
        <v>874.5</v>
      </c>
    </row>
    <row r="30" spans="1:19" x14ac:dyDescent="0.25">
      <c r="A30" s="52">
        <v>13971</v>
      </c>
      <c r="B30" s="55">
        <v>38.906724757674738</v>
      </c>
      <c r="C30" s="55">
        <v>23.981999999999996</v>
      </c>
      <c r="D30" s="7">
        <f t="shared" si="0"/>
        <v>14.924724757674742</v>
      </c>
      <c r="G30" s="77">
        <v>1957</v>
      </c>
      <c r="H30" s="7">
        <v>190.3</v>
      </c>
      <c r="I30" s="7">
        <v>155.9</v>
      </c>
      <c r="J30" s="7">
        <v>214.70000000000002</v>
      </c>
      <c r="K30" s="7">
        <v>216.4</v>
      </c>
      <c r="L30" s="7">
        <f t="shared" si="1"/>
        <v>777.30000000000007</v>
      </c>
    </row>
    <row r="31" spans="1:19" x14ac:dyDescent="0.25">
      <c r="A31" s="53">
        <v>14062</v>
      </c>
      <c r="B31" s="55">
        <v>47.168797082038566</v>
      </c>
      <c r="C31" s="55">
        <v>26.49</v>
      </c>
      <c r="D31" s="7">
        <f t="shared" si="0"/>
        <v>20.678797082038567</v>
      </c>
      <c r="G31" s="87">
        <v>1958</v>
      </c>
      <c r="H31" s="88">
        <v>189.7</v>
      </c>
      <c r="I31" s="88">
        <v>173</v>
      </c>
      <c r="J31" s="88">
        <v>196.5</v>
      </c>
      <c r="K31" s="88">
        <v>199.20000000000002</v>
      </c>
      <c r="L31" s="88">
        <f t="shared" si="1"/>
        <v>758.40000000000009</v>
      </c>
    </row>
    <row r="32" spans="1:19" x14ac:dyDescent="0.25">
      <c r="A32" s="54">
        <v>14154</v>
      </c>
      <c r="B32" s="55">
        <v>34.40272738341654</v>
      </c>
      <c r="C32" s="55">
        <v>24.522999999999996</v>
      </c>
      <c r="D32" s="7">
        <f t="shared" si="0"/>
        <v>9.8797273834165438</v>
      </c>
    </row>
    <row r="33" spans="1:19" x14ac:dyDescent="0.25">
      <c r="A33" s="51">
        <v>14246</v>
      </c>
      <c r="B33" s="55">
        <v>42.241013383927687</v>
      </c>
      <c r="C33" s="55">
        <v>32.182625143118855</v>
      </c>
      <c r="D33" s="7">
        <f t="shared" si="0"/>
        <v>10.058388240808831</v>
      </c>
    </row>
    <row r="34" spans="1:19" x14ac:dyDescent="0.25">
      <c r="A34" s="52">
        <v>14336</v>
      </c>
      <c r="B34" s="55">
        <v>48.669026208156751</v>
      </c>
      <c r="C34" s="55">
        <v>32.676298875653103</v>
      </c>
      <c r="D34" s="7">
        <f t="shared" si="0"/>
        <v>15.992727332503648</v>
      </c>
    </row>
    <row r="35" spans="1:19" x14ac:dyDescent="0.25">
      <c r="A35" s="53">
        <v>14427</v>
      </c>
      <c r="B35" s="55">
        <v>35.641179774815328</v>
      </c>
      <c r="C35" s="55">
        <v>29.715659480329997</v>
      </c>
      <c r="D35" s="7">
        <f t="shared" si="0"/>
        <v>5.9255202944853309</v>
      </c>
      <c r="G35" s="1" t="s">
        <v>69</v>
      </c>
      <c r="N35" s="1" t="s">
        <v>69</v>
      </c>
    </row>
    <row r="36" spans="1:19" x14ac:dyDescent="0.25">
      <c r="A36" s="54">
        <v>14519</v>
      </c>
      <c r="B36" s="55">
        <v>36.848780633100198</v>
      </c>
      <c r="C36" s="55">
        <v>33.625416500898012</v>
      </c>
      <c r="D36" s="7">
        <f t="shared" si="0"/>
        <v>3.2233641322021853</v>
      </c>
      <c r="G36" s="90"/>
      <c r="H36" s="91" t="s">
        <v>48</v>
      </c>
      <c r="I36" s="91" t="s">
        <v>49</v>
      </c>
      <c r="J36" s="91" t="s">
        <v>50</v>
      </c>
      <c r="K36" s="91" t="s">
        <v>51</v>
      </c>
      <c r="L36" s="86" t="s">
        <v>119</v>
      </c>
      <c r="N36" s="90"/>
      <c r="O36" s="91" t="s">
        <v>48</v>
      </c>
      <c r="P36" s="91" t="s">
        <v>49</v>
      </c>
      <c r="Q36" s="91" t="s">
        <v>50</v>
      </c>
      <c r="R36" s="91" t="s">
        <v>51</v>
      </c>
      <c r="S36" s="86" t="s">
        <v>119</v>
      </c>
    </row>
    <row r="37" spans="1:19" x14ac:dyDescent="0.25">
      <c r="A37" s="51">
        <v>14611</v>
      </c>
      <c r="B37" s="55">
        <v>43.82611027993763</v>
      </c>
      <c r="C37" s="55">
        <v>35.268792726149876</v>
      </c>
      <c r="D37" s="7">
        <f t="shared" si="0"/>
        <v>8.5573175537877546</v>
      </c>
      <c r="G37" s="77">
        <v>1932</v>
      </c>
      <c r="H37" s="7">
        <v>14.29501420876775</v>
      </c>
      <c r="I37" s="7">
        <v>14.974840358611216</v>
      </c>
      <c r="J37" s="7">
        <v>13.220297660207621</v>
      </c>
      <c r="K37" s="7">
        <v>14.809847772413413</v>
      </c>
      <c r="L37" s="7">
        <f>SUM(H37:K37)</f>
        <v>57.3</v>
      </c>
      <c r="N37" s="77">
        <v>1959</v>
      </c>
      <c r="O37" s="7">
        <v>228.9</v>
      </c>
      <c r="P37" s="7">
        <v>258.2</v>
      </c>
      <c r="Q37" s="7">
        <v>257.7</v>
      </c>
      <c r="R37" s="7">
        <v>290.60000000000002</v>
      </c>
      <c r="S37" s="7">
        <f>SUM(O37:R37)</f>
        <v>1035.4000000000001</v>
      </c>
    </row>
    <row r="38" spans="1:19" x14ac:dyDescent="0.25">
      <c r="A38" s="52">
        <v>14702</v>
      </c>
      <c r="B38" s="55">
        <v>35.183378616861411</v>
      </c>
      <c r="C38" s="55">
        <v>28.574056247138088</v>
      </c>
      <c r="D38" s="7">
        <f t="shared" si="0"/>
        <v>6.6093223697233228</v>
      </c>
      <c r="G38" s="77">
        <v>1933</v>
      </c>
      <c r="H38" s="7">
        <v>13.933077460874333</v>
      </c>
      <c r="I38" s="7">
        <v>16.782093118442923</v>
      </c>
      <c r="J38" s="7">
        <v>17.302031053354614</v>
      </c>
      <c r="K38" s="7">
        <v>21.682798367328136</v>
      </c>
      <c r="L38" s="7">
        <f t="shared" ref="L38:L63" si="3">SUM(H38:K38)</f>
        <v>69.7</v>
      </c>
      <c r="N38" s="77">
        <v>1960</v>
      </c>
      <c r="O38" s="7">
        <v>278.5</v>
      </c>
      <c r="P38" s="7">
        <v>293.79999999999995</v>
      </c>
      <c r="Q38" s="7">
        <v>331.3</v>
      </c>
      <c r="R38" s="7">
        <v>307.79999999999995</v>
      </c>
      <c r="S38" s="7">
        <f t="shared" ref="S38:S60" si="4">SUM(O38:R38)</f>
        <v>1211.3999999999999</v>
      </c>
    </row>
    <row r="39" spans="1:19" x14ac:dyDescent="0.25">
      <c r="A39" s="53">
        <v>14793</v>
      </c>
      <c r="B39" s="55">
        <v>47.548968148832209</v>
      </c>
      <c r="C39" s="55">
        <v>27.851945058093456</v>
      </c>
      <c r="D39" s="7">
        <f t="shared" si="0"/>
        <v>19.697023090738753</v>
      </c>
      <c r="G39" s="77">
        <v>1934</v>
      </c>
      <c r="H39" s="7">
        <v>20.416805555555555</v>
      </c>
      <c r="I39" s="7">
        <v>25.414861111111112</v>
      </c>
      <c r="J39" s="7">
        <v>20.998194444444444</v>
      </c>
      <c r="K39" s="7">
        <v>25.97013888888889</v>
      </c>
      <c r="L39" s="7">
        <f t="shared" si="3"/>
        <v>92.800000000000011</v>
      </c>
      <c r="N39" s="77">
        <v>1961</v>
      </c>
      <c r="O39" s="7">
        <v>277.59999999999997</v>
      </c>
      <c r="P39" s="7">
        <v>308.8</v>
      </c>
      <c r="Q39" s="7">
        <v>280</v>
      </c>
      <c r="R39" s="7">
        <v>298.7</v>
      </c>
      <c r="S39" s="7">
        <f t="shared" si="4"/>
        <v>1165.0999999999999</v>
      </c>
    </row>
    <row r="40" spans="1:19" x14ac:dyDescent="0.25">
      <c r="A40" s="54">
        <v>14885</v>
      </c>
      <c r="B40" s="55">
        <v>33.241542954368789</v>
      </c>
      <c r="C40" s="55">
        <v>40.705205968618571</v>
      </c>
      <c r="D40" s="7">
        <f t="shared" si="0"/>
        <v>-7.4636630142497822</v>
      </c>
      <c r="G40" s="77">
        <v>1935</v>
      </c>
      <c r="H40" s="7">
        <v>25.206944444444446</v>
      </c>
      <c r="I40" s="7">
        <v>28.701388888888886</v>
      </c>
      <c r="J40" s="7">
        <v>28.305277777777782</v>
      </c>
      <c r="K40" s="7">
        <v>30.586388888888891</v>
      </c>
      <c r="L40" s="7">
        <f t="shared" si="3"/>
        <v>112.8</v>
      </c>
      <c r="N40" s="77">
        <v>1962</v>
      </c>
      <c r="O40" s="7">
        <v>270.20000000000005</v>
      </c>
      <c r="P40" s="7">
        <v>292.8</v>
      </c>
      <c r="Q40" s="7">
        <v>293.5</v>
      </c>
      <c r="R40" s="7">
        <v>304.40000000000003</v>
      </c>
      <c r="S40" s="7">
        <f t="shared" si="4"/>
        <v>1160.9000000000001</v>
      </c>
    </row>
    <row r="41" spans="1:19" x14ac:dyDescent="0.25">
      <c r="A41" s="51">
        <v>14977</v>
      </c>
      <c r="B41" s="55">
        <v>38.454729936526093</v>
      </c>
      <c r="C41" s="55">
        <v>41.536699999999996</v>
      </c>
      <c r="D41" s="7">
        <f t="shared" si="0"/>
        <v>-3.0819700634739036</v>
      </c>
      <c r="G41" s="77">
        <v>1936</v>
      </c>
      <c r="H41" s="7">
        <v>29.211749999999995</v>
      </c>
      <c r="I41" s="7">
        <v>32.807749999999999</v>
      </c>
      <c r="J41" s="7">
        <v>31.250749999999996</v>
      </c>
      <c r="K41" s="7">
        <v>35.629750000000001</v>
      </c>
      <c r="L41" s="7">
        <f t="shared" si="3"/>
        <v>128.89999999999998</v>
      </c>
      <c r="N41" s="77">
        <v>1963</v>
      </c>
      <c r="O41" s="7">
        <v>277.20000000000005</v>
      </c>
      <c r="P41" s="7">
        <v>324.59999999999997</v>
      </c>
      <c r="Q41" s="7">
        <v>315.89999999999998</v>
      </c>
      <c r="R41" s="7">
        <v>326.5</v>
      </c>
      <c r="S41" s="7">
        <f t="shared" si="4"/>
        <v>1244.1999999999998</v>
      </c>
    </row>
    <row r="42" spans="1:19" x14ac:dyDescent="0.25">
      <c r="A42" s="52">
        <v>15067</v>
      </c>
      <c r="B42" s="55">
        <v>40.745854901595493</v>
      </c>
      <c r="C42" s="55">
        <v>47.141100000000002</v>
      </c>
      <c r="D42" s="7">
        <f t="shared" si="0"/>
        <v>-6.3952450984045086</v>
      </c>
      <c r="G42" s="77">
        <v>1937</v>
      </c>
      <c r="H42" s="7">
        <v>38.827999999999996</v>
      </c>
      <c r="I42" s="7">
        <v>43.555</v>
      </c>
      <c r="J42" s="7">
        <v>43.997999999999998</v>
      </c>
      <c r="K42" s="7">
        <v>44.218999999999994</v>
      </c>
      <c r="L42" s="7">
        <f t="shared" si="3"/>
        <v>170.6</v>
      </c>
      <c r="N42" s="77">
        <v>1964</v>
      </c>
      <c r="O42" s="7">
        <v>325.60000000000002</v>
      </c>
      <c r="P42" s="7">
        <v>393.4</v>
      </c>
      <c r="Q42" s="7">
        <v>384.29999999999995</v>
      </c>
      <c r="R42" s="7">
        <v>398.40000000000003</v>
      </c>
      <c r="S42" s="7">
        <f t="shared" si="4"/>
        <v>1501.7</v>
      </c>
    </row>
    <row r="43" spans="1:19" x14ac:dyDescent="0.25">
      <c r="A43" s="53">
        <v>15158</v>
      </c>
      <c r="B43" s="55">
        <v>42.251350650041921</v>
      </c>
      <c r="C43" s="55">
        <v>53.139100000000006</v>
      </c>
      <c r="D43" s="7">
        <f t="shared" si="0"/>
        <v>-10.887749349958085</v>
      </c>
      <c r="G43" s="77">
        <v>1938</v>
      </c>
      <c r="H43" s="7">
        <v>34.305</v>
      </c>
      <c r="I43" s="7">
        <v>23.981999999999996</v>
      </c>
      <c r="J43" s="7">
        <v>26.49</v>
      </c>
      <c r="K43" s="7">
        <v>24.522999999999996</v>
      </c>
      <c r="L43" s="7">
        <f t="shared" si="3"/>
        <v>109.29999999999998</v>
      </c>
      <c r="N43" s="77">
        <v>1965</v>
      </c>
      <c r="O43" s="7">
        <v>356.90000000000003</v>
      </c>
      <c r="P43" s="7">
        <v>393.8</v>
      </c>
      <c r="Q43" s="7">
        <v>423.40000000000003</v>
      </c>
      <c r="R43" s="7">
        <v>404.7</v>
      </c>
      <c r="S43" s="7">
        <f t="shared" si="4"/>
        <v>1578.8000000000002</v>
      </c>
    </row>
    <row r="44" spans="1:19" x14ac:dyDescent="0.25">
      <c r="A44" s="54">
        <v>15250</v>
      </c>
      <c r="B44" s="55">
        <v>55.048064511836486</v>
      </c>
      <c r="C44" s="55">
        <v>57.68310000000001</v>
      </c>
      <c r="D44" s="7">
        <f t="shared" si="0"/>
        <v>-2.6350354881635241</v>
      </c>
      <c r="G44" s="77">
        <v>1939</v>
      </c>
      <c r="H44" s="7">
        <v>32.182625143118855</v>
      </c>
      <c r="I44" s="7">
        <v>32.676298875653103</v>
      </c>
      <c r="J44" s="7">
        <v>29.715659480329997</v>
      </c>
      <c r="K44" s="7">
        <v>33.625416500898012</v>
      </c>
      <c r="L44" s="7">
        <f t="shared" si="3"/>
        <v>128.19999999999996</v>
      </c>
      <c r="N44" s="77">
        <v>1966</v>
      </c>
      <c r="O44" s="7">
        <v>399.2</v>
      </c>
      <c r="P44" s="7">
        <v>401.3</v>
      </c>
      <c r="Q44" s="7">
        <v>408.8</v>
      </c>
      <c r="R44" s="7">
        <v>459.5</v>
      </c>
      <c r="S44" s="7">
        <f t="shared" si="4"/>
        <v>1668.8</v>
      </c>
    </row>
    <row r="45" spans="1:19" x14ac:dyDescent="0.25">
      <c r="A45" s="51">
        <v>15342</v>
      </c>
      <c r="B45" s="55">
        <v>68.545627180217565</v>
      </c>
      <c r="C45" s="55">
        <v>49.363499999999988</v>
      </c>
      <c r="D45" s="7">
        <f t="shared" si="0"/>
        <v>19.182127180217577</v>
      </c>
      <c r="G45" s="77">
        <v>1940</v>
      </c>
      <c r="H45" s="7">
        <v>35.268792726149876</v>
      </c>
      <c r="I45" s="7">
        <v>28.574056247138088</v>
      </c>
      <c r="J45" s="7">
        <v>27.851945058093456</v>
      </c>
      <c r="K45" s="7">
        <v>40.705205968618571</v>
      </c>
      <c r="L45" s="7">
        <f t="shared" si="3"/>
        <v>132.39999999999998</v>
      </c>
      <c r="N45" s="77">
        <v>1967</v>
      </c>
      <c r="O45" s="7">
        <v>405.59999999999997</v>
      </c>
      <c r="P45" s="7">
        <v>446.90000000000003</v>
      </c>
      <c r="Q45" s="7">
        <v>453</v>
      </c>
      <c r="R45" s="7">
        <v>449.6</v>
      </c>
      <c r="S45" s="7">
        <f t="shared" si="4"/>
        <v>1755.1</v>
      </c>
    </row>
    <row r="46" spans="1:19" x14ac:dyDescent="0.25">
      <c r="A46" s="52">
        <v>15432</v>
      </c>
      <c r="B46" s="55">
        <v>45.207391582554131</v>
      </c>
      <c r="C46" s="55">
        <v>43.434499999999986</v>
      </c>
      <c r="D46" s="7">
        <f t="shared" si="0"/>
        <v>1.7728915825541449</v>
      </c>
      <c r="G46" s="77">
        <v>1941</v>
      </c>
      <c r="H46" s="7">
        <v>41.536699999999996</v>
      </c>
      <c r="I46" s="7">
        <v>47.141100000000002</v>
      </c>
      <c r="J46" s="7">
        <v>53.139100000000006</v>
      </c>
      <c r="K46" s="7">
        <v>57.68310000000001</v>
      </c>
      <c r="L46" s="7">
        <f t="shared" si="3"/>
        <v>199.5</v>
      </c>
      <c r="N46" s="77">
        <v>1968</v>
      </c>
      <c r="O46" s="7">
        <v>462.40000000000003</v>
      </c>
      <c r="P46" s="7">
        <v>498.8</v>
      </c>
      <c r="Q46" s="7">
        <v>495.5</v>
      </c>
      <c r="R46" s="7">
        <v>479.9</v>
      </c>
      <c r="S46" s="7">
        <f t="shared" si="4"/>
        <v>1936.6</v>
      </c>
    </row>
    <row r="47" spans="1:19" x14ac:dyDescent="0.25">
      <c r="A47" s="53">
        <v>15523</v>
      </c>
      <c r="B47" s="55">
        <v>39.993872169587384</v>
      </c>
      <c r="C47" s="55">
        <v>38.865499999999983</v>
      </c>
      <c r="D47" s="7">
        <f t="shared" si="0"/>
        <v>1.1283721695874007</v>
      </c>
      <c r="G47" s="77">
        <v>1942</v>
      </c>
      <c r="H47" s="7">
        <v>49.363499999999988</v>
      </c>
      <c r="I47" s="7">
        <v>43.434499999999986</v>
      </c>
      <c r="J47" s="7">
        <v>38.865499999999983</v>
      </c>
      <c r="K47" s="7">
        <v>40.53649999999999</v>
      </c>
      <c r="L47" s="7">
        <f t="shared" si="3"/>
        <v>172.19999999999993</v>
      </c>
      <c r="N47" s="77">
        <v>1969</v>
      </c>
      <c r="O47" s="7">
        <v>464.29999999999995</v>
      </c>
      <c r="P47" s="7">
        <v>506.1</v>
      </c>
      <c r="Q47" s="7">
        <v>499.9</v>
      </c>
      <c r="R47" s="7">
        <v>531.5</v>
      </c>
      <c r="S47" s="7">
        <f t="shared" si="4"/>
        <v>2001.8</v>
      </c>
    </row>
    <row r="48" spans="1:19" x14ac:dyDescent="0.25">
      <c r="A48" s="54">
        <v>15615</v>
      </c>
      <c r="B48" s="55">
        <v>53.753109067640935</v>
      </c>
      <c r="C48" s="55">
        <v>40.53649999999999</v>
      </c>
      <c r="D48" s="7">
        <f t="shared" si="0"/>
        <v>13.216609067640945</v>
      </c>
      <c r="G48" s="77">
        <v>1943</v>
      </c>
      <c r="H48" s="7">
        <v>43.827500000000001</v>
      </c>
      <c r="I48" s="7">
        <v>50.638499999999993</v>
      </c>
      <c r="J48" s="7">
        <v>56.163499999999992</v>
      </c>
      <c r="K48" s="7">
        <v>61.570499999999996</v>
      </c>
      <c r="L48" s="7">
        <f t="shared" si="3"/>
        <v>212.2</v>
      </c>
      <c r="N48" s="77">
        <v>1970</v>
      </c>
      <c r="O48" s="7">
        <v>518</v>
      </c>
      <c r="P48" s="7">
        <v>599.1</v>
      </c>
      <c r="Q48" s="7">
        <v>618.80000000000007</v>
      </c>
      <c r="R48" s="7">
        <v>617.70000000000005</v>
      </c>
      <c r="S48" s="7">
        <f t="shared" si="4"/>
        <v>2353.6000000000004</v>
      </c>
    </row>
    <row r="49" spans="1:19" x14ac:dyDescent="0.25">
      <c r="A49" s="51">
        <v>15707</v>
      </c>
      <c r="B49" s="55">
        <v>79.366568250758334</v>
      </c>
      <c r="C49" s="55">
        <v>43.827500000000001</v>
      </c>
      <c r="D49" s="7">
        <f t="shared" si="0"/>
        <v>35.539068250758334</v>
      </c>
      <c r="G49" s="77">
        <v>1944</v>
      </c>
      <c r="H49" s="7">
        <v>70.445750000000004</v>
      </c>
      <c r="I49" s="7">
        <v>83.24475000000001</v>
      </c>
      <c r="J49" s="7">
        <v>78.519750000000002</v>
      </c>
      <c r="K49" s="7">
        <v>78.789749999999998</v>
      </c>
      <c r="L49" s="7">
        <f t="shared" si="3"/>
        <v>311</v>
      </c>
      <c r="N49" s="77">
        <v>1971</v>
      </c>
      <c r="O49" s="7">
        <v>559.4</v>
      </c>
      <c r="P49" s="7">
        <v>588.70000000000005</v>
      </c>
      <c r="Q49" s="7">
        <v>532.4</v>
      </c>
      <c r="R49" s="7">
        <v>592.29999999999995</v>
      </c>
      <c r="S49" s="7">
        <f t="shared" si="4"/>
        <v>2272.8000000000002</v>
      </c>
    </row>
    <row r="50" spans="1:19" x14ac:dyDescent="0.25">
      <c r="A50" s="52">
        <v>15797</v>
      </c>
      <c r="B50" s="55">
        <v>75.288558139534885</v>
      </c>
      <c r="C50" s="55">
        <v>50.638499999999993</v>
      </c>
      <c r="D50" s="7">
        <f t="shared" si="0"/>
        <v>24.650058139534892</v>
      </c>
      <c r="G50" s="77">
        <v>1945</v>
      </c>
      <c r="H50" s="7">
        <v>78.422000000000011</v>
      </c>
      <c r="I50" s="7">
        <v>88.614000000000004</v>
      </c>
      <c r="J50" s="7">
        <v>96.594999999999999</v>
      </c>
      <c r="K50" s="7">
        <v>108.86900000000003</v>
      </c>
      <c r="L50" s="7">
        <f t="shared" si="3"/>
        <v>372.5</v>
      </c>
      <c r="N50" s="77">
        <v>1972</v>
      </c>
      <c r="O50" s="7">
        <v>601.29999999999995</v>
      </c>
      <c r="P50" s="7">
        <v>678.9</v>
      </c>
      <c r="Q50" s="7">
        <v>747.09999999999991</v>
      </c>
      <c r="R50" s="7">
        <v>772.1</v>
      </c>
      <c r="S50" s="7">
        <f t="shared" si="4"/>
        <v>2799.3999999999996</v>
      </c>
    </row>
    <row r="51" spans="1:19" x14ac:dyDescent="0.25">
      <c r="A51" s="53">
        <v>15888</v>
      </c>
      <c r="B51" s="55">
        <v>65.723842264914055</v>
      </c>
      <c r="C51" s="55">
        <v>56.163499999999992</v>
      </c>
      <c r="D51" s="7">
        <f t="shared" si="0"/>
        <v>9.5603422649140626</v>
      </c>
      <c r="G51" s="77">
        <v>1946</v>
      </c>
      <c r="H51" s="7">
        <v>129.02350000000001</v>
      </c>
      <c r="I51" s="7">
        <v>133.44850000000002</v>
      </c>
      <c r="J51" s="7">
        <v>161.40150000000003</v>
      </c>
      <c r="K51" s="7">
        <v>176.72650000000002</v>
      </c>
      <c r="L51" s="7">
        <f t="shared" si="3"/>
        <v>600.6</v>
      </c>
      <c r="N51" s="77">
        <v>1973</v>
      </c>
      <c r="O51" s="7">
        <v>828.30000000000007</v>
      </c>
      <c r="P51" s="7">
        <v>916.69999999999993</v>
      </c>
      <c r="Q51" s="7">
        <v>1004.5</v>
      </c>
      <c r="R51" s="7">
        <v>1187.8</v>
      </c>
      <c r="S51" s="7">
        <f t="shared" si="4"/>
        <v>3937.3</v>
      </c>
    </row>
    <row r="52" spans="1:19" x14ac:dyDescent="0.25">
      <c r="A52" s="54">
        <v>15980</v>
      </c>
      <c r="B52" s="55">
        <v>71.221031344792721</v>
      </c>
      <c r="C52" s="55">
        <v>61.570499999999996</v>
      </c>
      <c r="D52" s="7">
        <f t="shared" si="0"/>
        <v>9.650531344792725</v>
      </c>
      <c r="G52" s="77">
        <v>1947</v>
      </c>
      <c r="H52" s="7">
        <v>189.01234999999997</v>
      </c>
      <c r="I52" s="7">
        <v>192.82634999999999</v>
      </c>
      <c r="J52" s="7">
        <v>158.54334999999998</v>
      </c>
      <c r="K52" s="7">
        <v>179.91794999999999</v>
      </c>
      <c r="L52" s="7">
        <f t="shared" si="3"/>
        <v>720.3</v>
      </c>
      <c r="N52" s="77">
        <v>1974</v>
      </c>
      <c r="O52" s="7">
        <v>1313.8999999999999</v>
      </c>
      <c r="P52" s="7">
        <v>1548.3000000000002</v>
      </c>
      <c r="Q52" s="7">
        <v>1536.6</v>
      </c>
      <c r="R52" s="7">
        <v>1826.7</v>
      </c>
      <c r="S52" s="7">
        <f t="shared" si="4"/>
        <v>6225.4999999999991</v>
      </c>
    </row>
    <row r="53" spans="1:19" x14ac:dyDescent="0.25">
      <c r="A53" s="51">
        <v>16072</v>
      </c>
      <c r="B53" s="55">
        <v>77.00509805018342</v>
      </c>
      <c r="C53" s="55">
        <v>70.445750000000004</v>
      </c>
      <c r="D53" s="7">
        <f t="shared" si="0"/>
        <v>6.5593480501834165</v>
      </c>
      <c r="G53" s="77">
        <v>1948</v>
      </c>
      <c r="H53" s="7">
        <v>149.72452499999997</v>
      </c>
      <c r="I53" s="7">
        <v>159.593525</v>
      </c>
      <c r="J53" s="7">
        <v>136.86352499999998</v>
      </c>
      <c r="K53" s="7">
        <v>145.21842499999997</v>
      </c>
      <c r="L53" s="7">
        <f t="shared" si="3"/>
        <v>591.39999999999986</v>
      </c>
      <c r="N53" s="77">
        <v>1975</v>
      </c>
      <c r="O53" s="7">
        <v>1471.3</v>
      </c>
      <c r="P53" s="7">
        <v>1715</v>
      </c>
      <c r="Q53" s="7">
        <v>1633.7</v>
      </c>
      <c r="R53" s="7">
        <v>1912.3</v>
      </c>
      <c r="S53" s="7">
        <f t="shared" si="4"/>
        <v>6732.3</v>
      </c>
    </row>
    <row r="54" spans="1:19" x14ac:dyDescent="0.25">
      <c r="A54" s="52">
        <v>16163</v>
      </c>
      <c r="B54" s="55">
        <v>74.657825136459195</v>
      </c>
      <c r="C54" s="55">
        <v>83.24475000000001</v>
      </c>
      <c r="D54" s="7">
        <f t="shared" si="0"/>
        <v>-8.5869248635408155</v>
      </c>
      <c r="G54" s="77">
        <v>1949</v>
      </c>
      <c r="H54" s="7">
        <v>145.80824999999999</v>
      </c>
      <c r="I54" s="7">
        <v>134.29225</v>
      </c>
      <c r="J54" s="7">
        <v>111.69624999999999</v>
      </c>
      <c r="K54" s="7">
        <v>122.60325</v>
      </c>
      <c r="L54" s="7">
        <f t="shared" si="3"/>
        <v>514.4</v>
      </c>
      <c r="N54" s="77">
        <v>1976</v>
      </c>
      <c r="O54" s="7">
        <v>1509.2</v>
      </c>
      <c r="P54" s="7">
        <v>1745.5</v>
      </c>
      <c r="Q54" s="7">
        <v>1581.6</v>
      </c>
      <c r="R54" s="7">
        <v>1592.3000000000002</v>
      </c>
      <c r="S54" s="7">
        <f t="shared" si="4"/>
        <v>6428.5999999999995</v>
      </c>
    </row>
    <row r="55" spans="1:19" x14ac:dyDescent="0.25">
      <c r="A55" s="53">
        <v>16254</v>
      </c>
      <c r="B55" s="55">
        <v>66.300211156325602</v>
      </c>
      <c r="C55" s="55">
        <v>78.519750000000002</v>
      </c>
      <c r="D55" s="7">
        <f t="shared" si="0"/>
        <v>-12.2195388436744</v>
      </c>
      <c r="G55" s="77">
        <v>1950</v>
      </c>
      <c r="H55" s="7">
        <v>118.7</v>
      </c>
      <c r="I55" s="7">
        <v>117.6</v>
      </c>
      <c r="J55" s="7">
        <v>139.80000000000001</v>
      </c>
      <c r="K55" s="7">
        <v>180.4</v>
      </c>
      <c r="L55" s="7">
        <f t="shared" si="3"/>
        <v>556.5</v>
      </c>
      <c r="N55" s="77">
        <v>1977</v>
      </c>
      <c r="O55" s="7">
        <v>1222.0999999999999</v>
      </c>
      <c r="P55" s="7">
        <v>1428.8000000000002</v>
      </c>
      <c r="Q55" s="7">
        <v>1488.8</v>
      </c>
      <c r="R55" s="7">
        <v>1595.9</v>
      </c>
      <c r="S55" s="7">
        <f t="shared" si="4"/>
        <v>5735.6</v>
      </c>
    </row>
    <row r="56" spans="1:19" x14ac:dyDescent="0.25">
      <c r="A56" s="54">
        <v>16346</v>
      </c>
      <c r="B56" s="55">
        <v>65.736865657031785</v>
      </c>
      <c r="C56" s="55">
        <v>78.789749999999998</v>
      </c>
      <c r="D56" s="7">
        <f t="shared" si="0"/>
        <v>-13.052884342968213</v>
      </c>
      <c r="G56" s="77">
        <v>1951</v>
      </c>
      <c r="H56" s="7">
        <v>182.2</v>
      </c>
      <c r="I56" s="7">
        <v>302.7</v>
      </c>
      <c r="J56" s="7">
        <v>252.3</v>
      </c>
      <c r="K56" s="7">
        <v>198.7</v>
      </c>
      <c r="L56" s="7">
        <f t="shared" si="3"/>
        <v>935.90000000000009</v>
      </c>
      <c r="N56" s="77">
        <v>1978</v>
      </c>
      <c r="O56" s="7">
        <v>1593.8</v>
      </c>
      <c r="P56" s="7">
        <v>2031.5</v>
      </c>
      <c r="Q56" s="7">
        <v>2014</v>
      </c>
      <c r="R56" s="7">
        <v>2352.1</v>
      </c>
      <c r="S56" s="7">
        <f t="shared" si="4"/>
        <v>7991.4</v>
      </c>
    </row>
    <row r="57" spans="1:19" x14ac:dyDescent="0.25">
      <c r="A57" s="51">
        <v>16438</v>
      </c>
      <c r="B57" s="55">
        <v>70.26711896593973</v>
      </c>
      <c r="C57" s="55">
        <v>78.422000000000011</v>
      </c>
      <c r="D57" s="7">
        <f t="shared" si="0"/>
        <v>-8.1548810340602813</v>
      </c>
      <c r="G57" s="77">
        <v>1952</v>
      </c>
      <c r="H57" s="7">
        <v>235.2</v>
      </c>
      <c r="I57" s="7">
        <v>323.10000000000002</v>
      </c>
      <c r="J57" s="7">
        <v>192.7</v>
      </c>
      <c r="K57" s="7">
        <v>194.7</v>
      </c>
      <c r="L57" s="7">
        <f t="shared" si="3"/>
        <v>945.7</v>
      </c>
      <c r="N57" s="77">
        <v>1979</v>
      </c>
      <c r="O57" s="7">
        <v>2451.6999999999998</v>
      </c>
      <c r="P57" s="7">
        <v>2829.8999999999996</v>
      </c>
      <c r="Q57" s="7">
        <v>3164</v>
      </c>
      <c r="R57" s="7">
        <v>3685.8</v>
      </c>
      <c r="S57" s="7">
        <f t="shared" si="4"/>
        <v>12131.399999999998</v>
      </c>
    </row>
    <row r="58" spans="1:19" x14ac:dyDescent="0.25">
      <c r="A58" s="52">
        <v>16528</v>
      </c>
      <c r="B58" s="55">
        <v>80.203684758637607</v>
      </c>
      <c r="C58" s="55">
        <v>88.614000000000004</v>
      </c>
      <c r="D58" s="7">
        <f t="shared" si="0"/>
        <v>-8.4103152413623974</v>
      </c>
      <c r="G58" s="77">
        <v>1953</v>
      </c>
      <c r="H58" s="7">
        <v>173.2</v>
      </c>
      <c r="I58" s="7">
        <v>205.8</v>
      </c>
      <c r="J58" s="7">
        <v>234.7</v>
      </c>
      <c r="K58" s="7">
        <v>222.1</v>
      </c>
      <c r="L58" s="7">
        <f t="shared" si="3"/>
        <v>835.80000000000007</v>
      </c>
      <c r="N58" s="77">
        <v>1980</v>
      </c>
      <c r="O58" s="7">
        <v>4152.3159999999998</v>
      </c>
      <c r="P58" s="7">
        <v>5032.7650000000003</v>
      </c>
      <c r="Q58" s="7">
        <v>5690.5969999999998</v>
      </c>
      <c r="R58" s="7">
        <v>6213.6819999999998</v>
      </c>
      <c r="S58" s="7">
        <f t="shared" si="4"/>
        <v>21089.360000000001</v>
      </c>
    </row>
    <row r="59" spans="1:19" x14ac:dyDescent="0.25">
      <c r="A59" s="53">
        <v>16619</v>
      </c>
      <c r="B59" s="55">
        <v>77.411865964224461</v>
      </c>
      <c r="C59" s="55">
        <v>96.594999999999999</v>
      </c>
      <c r="D59" s="7">
        <f t="shared" si="0"/>
        <v>-19.183134035775538</v>
      </c>
      <c r="G59" s="77">
        <v>1954</v>
      </c>
      <c r="H59" s="7">
        <v>204.2</v>
      </c>
      <c r="I59" s="7">
        <v>305.10000000000002</v>
      </c>
      <c r="J59" s="7">
        <v>188.3</v>
      </c>
      <c r="K59" s="7">
        <v>196.7</v>
      </c>
      <c r="L59" s="7">
        <f t="shared" si="3"/>
        <v>894.3</v>
      </c>
      <c r="N59" s="77">
        <v>1981</v>
      </c>
      <c r="O59" s="7">
        <v>6600.8209999999999</v>
      </c>
      <c r="P59" s="7">
        <v>6993.3440000000001</v>
      </c>
      <c r="Q59" s="7">
        <v>6617.7749999999996</v>
      </c>
      <c r="R59" s="7">
        <v>6972.2889999999998</v>
      </c>
      <c r="S59" s="7">
        <f t="shared" si="4"/>
        <v>27184.229000000003</v>
      </c>
    </row>
    <row r="60" spans="1:19" x14ac:dyDescent="0.25">
      <c r="A60" s="54">
        <v>16711</v>
      </c>
      <c r="B60" s="55">
        <v>92.917330311198256</v>
      </c>
      <c r="C60" s="55">
        <v>108.86900000000003</v>
      </c>
      <c r="D60" s="7">
        <f t="shared" si="0"/>
        <v>-15.951669688801772</v>
      </c>
      <c r="G60" s="77">
        <v>1955</v>
      </c>
      <c r="H60" s="7">
        <v>210.6</v>
      </c>
      <c r="I60" s="7">
        <v>215.6</v>
      </c>
      <c r="J60" s="7">
        <v>215</v>
      </c>
      <c r="K60" s="7">
        <v>242.6</v>
      </c>
      <c r="L60" s="7">
        <f t="shared" si="3"/>
        <v>883.80000000000007</v>
      </c>
      <c r="N60" s="87">
        <v>1982</v>
      </c>
      <c r="O60" s="88">
        <v>5783.1360000000004</v>
      </c>
      <c r="P60" s="88">
        <v>4799.3220000000001</v>
      </c>
      <c r="Q60" s="88">
        <v>3741.4059999999999</v>
      </c>
      <c r="R60" s="88">
        <v>2686.7669999999998</v>
      </c>
      <c r="S60" s="88">
        <f t="shared" si="4"/>
        <v>17010.631000000001</v>
      </c>
    </row>
    <row r="61" spans="1:19" x14ac:dyDescent="0.25">
      <c r="A61" s="51">
        <v>16803</v>
      </c>
      <c r="B61" s="55">
        <v>113.1800147587883</v>
      </c>
      <c r="C61" s="55">
        <v>129.02350000000001</v>
      </c>
      <c r="D61" s="7">
        <f t="shared" si="0"/>
        <v>-15.84348524121171</v>
      </c>
      <c r="G61" s="77">
        <v>1956</v>
      </c>
      <c r="H61" s="7">
        <v>238.5</v>
      </c>
      <c r="I61" s="7">
        <v>279.5</v>
      </c>
      <c r="J61" s="7">
        <v>270.89999999999998</v>
      </c>
      <c r="K61" s="7">
        <v>282.7</v>
      </c>
      <c r="L61" s="7">
        <f t="shared" si="3"/>
        <v>1071.5999999999999</v>
      </c>
      <c r="S61" s="7"/>
    </row>
    <row r="62" spans="1:19" x14ac:dyDescent="0.25">
      <c r="A62" s="52">
        <v>16893</v>
      </c>
      <c r="B62" s="55">
        <v>84.443288997167855</v>
      </c>
      <c r="C62" s="55">
        <v>133.44850000000002</v>
      </c>
      <c r="D62" s="7">
        <f t="shared" si="0"/>
        <v>-49.005211002832169</v>
      </c>
      <c r="G62" s="77">
        <v>1957</v>
      </c>
      <c r="H62" s="7">
        <v>271.59999999999997</v>
      </c>
      <c r="I62" s="7">
        <v>300.29999999999995</v>
      </c>
      <c r="J62" s="7">
        <v>297.8</v>
      </c>
      <c r="K62" s="7">
        <v>291.8</v>
      </c>
      <c r="L62" s="7">
        <f t="shared" si="3"/>
        <v>1161.4999999999998</v>
      </c>
      <c r="S62" s="7"/>
    </row>
    <row r="63" spans="1:19" x14ac:dyDescent="0.25">
      <c r="A63" s="53">
        <v>16984</v>
      </c>
      <c r="B63" s="55">
        <v>70.660767038387206</v>
      </c>
      <c r="C63" s="55">
        <v>161.40150000000003</v>
      </c>
      <c r="D63" s="7">
        <f t="shared" si="0"/>
        <v>-90.740732961612821</v>
      </c>
      <c r="G63" s="87">
        <v>1958</v>
      </c>
      <c r="H63" s="88">
        <v>310.8</v>
      </c>
      <c r="I63" s="88">
        <v>320.60000000000002</v>
      </c>
      <c r="J63" s="88">
        <v>278.3</v>
      </c>
      <c r="K63" s="88">
        <v>255.20000000000002</v>
      </c>
      <c r="L63" s="88">
        <f t="shared" si="3"/>
        <v>1164.9000000000001</v>
      </c>
    </row>
    <row r="64" spans="1:19" x14ac:dyDescent="0.25">
      <c r="A64" s="54">
        <v>17076</v>
      </c>
      <c r="B64" s="55">
        <v>100.21592920565669</v>
      </c>
      <c r="C64" s="55">
        <v>176.72650000000002</v>
      </c>
      <c r="D64" s="7">
        <f t="shared" si="0"/>
        <v>-76.510570794343323</v>
      </c>
    </row>
    <row r="65" spans="1:19" x14ac:dyDescent="0.25">
      <c r="A65" s="51">
        <v>17168</v>
      </c>
      <c r="B65" s="55">
        <v>122.94123098529221</v>
      </c>
      <c r="C65" s="55">
        <v>189.01234999999997</v>
      </c>
      <c r="D65" s="7">
        <f t="shared" si="0"/>
        <v>-66.071119014707762</v>
      </c>
    </row>
    <row r="66" spans="1:19" x14ac:dyDescent="0.25">
      <c r="A66" s="52">
        <v>17258</v>
      </c>
      <c r="B66" s="55">
        <v>98.652794881353486</v>
      </c>
      <c r="C66" s="55">
        <v>192.82634999999999</v>
      </c>
      <c r="D66" s="7">
        <f t="shared" si="0"/>
        <v>-94.173555118646505</v>
      </c>
      <c r="G66" s="1" t="s">
        <v>71</v>
      </c>
      <c r="N66" s="1" t="s">
        <v>71</v>
      </c>
    </row>
    <row r="67" spans="1:19" x14ac:dyDescent="0.25">
      <c r="A67" s="53">
        <v>17349</v>
      </c>
      <c r="B67" s="55">
        <v>130.45610647522619</v>
      </c>
      <c r="C67" s="55">
        <v>158.54334999999998</v>
      </c>
      <c r="D67" s="7">
        <f t="shared" si="0"/>
        <v>-28.087243524773783</v>
      </c>
      <c r="G67" s="90"/>
      <c r="H67" s="91" t="s">
        <v>48</v>
      </c>
      <c r="I67" s="91" t="s">
        <v>49</v>
      </c>
      <c r="J67" s="91" t="s">
        <v>50</v>
      </c>
      <c r="K67" s="91" t="s">
        <v>51</v>
      </c>
      <c r="L67" s="86" t="s">
        <v>119</v>
      </c>
      <c r="N67" s="90"/>
      <c r="O67" s="91" t="s">
        <v>48</v>
      </c>
      <c r="P67" s="91" t="s">
        <v>49</v>
      </c>
      <c r="Q67" s="91" t="s">
        <v>50</v>
      </c>
      <c r="R67" s="91" t="s">
        <v>51</v>
      </c>
      <c r="S67" s="86" t="s">
        <v>119</v>
      </c>
    </row>
    <row r="68" spans="1:19" x14ac:dyDescent="0.25">
      <c r="A68" s="54">
        <v>17441</v>
      </c>
      <c r="B68" s="55">
        <v>130.94986765812808</v>
      </c>
      <c r="C68" s="55">
        <v>179.91794999999999</v>
      </c>
      <c r="D68" s="7">
        <f t="shared" si="0"/>
        <v>-48.968082341871906</v>
      </c>
      <c r="G68" s="77">
        <v>1932</v>
      </c>
      <c r="H68" s="7">
        <v>15.684087105476745</v>
      </c>
      <c r="I68" s="7">
        <v>11.137406771725276</v>
      </c>
      <c r="J68" s="7">
        <v>6.6735564286905209</v>
      </c>
      <c r="K68" s="7">
        <v>5.7049496941074729</v>
      </c>
      <c r="L68" s="7">
        <f>SUM(H68:K68)</f>
        <v>39.200000000000017</v>
      </c>
      <c r="N68" s="77">
        <v>1959</v>
      </c>
      <c r="O68" s="7">
        <v>-8.4000000000000057</v>
      </c>
      <c r="P68" s="7">
        <v>-69.299999999999983</v>
      </c>
      <c r="Q68" s="7">
        <v>-64</v>
      </c>
      <c r="R68" s="7">
        <v>-112.80000000000004</v>
      </c>
      <c r="S68" s="7">
        <f>SUM(O68:R68)</f>
        <v>-254.50000000000003</v>
      </c>
    </row>
    <row r="69" spans="1:19" x14ac:dyDescent="0.25">
      <c r="A69" s="51">
        <v>17533</v>
      </c>
      <c r="B69" s="55">
        <v>138.96613148112189</v>
      </c>
      <c r="C69" s="55">
        <v>149.72452499999997</v>
      </c>
      <c r="D69" s="7">
        <f t="shared" si="0"/>
        <v>-10.75839351887808</v>
      </c>
      <c r="G69" s="77">
        <v>1933</v>
      </c>
      <c r="H69" s="7">
        <v>5.6441251787108513</v>
      </c>
      <c r="I69" s="7">
        <v>3.8298999943700522</v>
      </c>
      <c r="J69" s="7">
        <v>6.7458541132567085</v>
      </c>
      <c r="K69" s="7">
        <v>18.380120713662397</v>
      </c>
      <c r="L69" s="7">
        <f t="shared" ref="L69:L94" si="5">SUM(H69:K69)</f>
        <v>34.600000000000009</v>
      </c>
      <c r="N69" s="77">
        <v>1960</v>
      </c>
      <c r="O69" s="7">
        <v>-83.6</v>
      </c>
      <c r="P69" s="7">
        <v>-124.49999999999994</v>
      </c>
      <c r="Q69" s="7">
        <v>-104.9</v>
      </c>
      <c r="R69" s="7">
        <v>-92.599999999999966</v>
      </c>
      <c r="S69" s="7">
        <f t="shared" ref="S69:S91" si="6">SUM(O69:R69)</f>
        <v>-405.59999999999991</v>
      </c>
    </row>
    <row r="70" spans="1:19" x14ac:dyDescent="0.25">
      <c r="A70" s="52">
        <v>17624</v>
      </c>
      <c r="B70" s="55">
        <v>120.49494073032591</v>
      </c>
      <c r="C70" s="55">
        <v>159.593525</v>
      </c>
      <c r="D70" s="7">
        <f t="shared" ref="D70:D133" si="7">B70-C70</f>
        <v>-39.098584269674092</v>
      </c>
      <c r="G70" s="77">
        <v>1934</v>
      </c>
      <c r="H70" s="7">
        <v>22.186654058632755</v>
      </c>
      <c r="I70" s="7">
        <v>19.800132785063038</v>
      </c>
      <c r="J70" s="7">
        <v>22.888021355032016</v>
      </c>
      <c r="K70" s="7">
        <v>21.225191801272182</v>
      </c>
      <c r="L70" s="7">
        <f t="shared" si="5"/>
        <v>86.1</v>
      </c>
      <c r="N70" s="77">
        <v>1961</v>
      </c>
      <c r="O70" s="7">
        <v>-69.499999999999972</v>
      </c>
      <c r="P70" s="7">
        <v>-94.300000000000011</v>
      </c>
      <c r="Q70" s="7">
        <v>-82.6</v>
      </c>
      <c r="R70" s="7">
        <v>-75.900000000000006</v>
      </c>
      <c r="S70" s="7">
        <f t="shared" si="6"/>
        <v>-322.29999999999995</v>
      </c>
    </row>
    <row r="71" spans="1:19" x14ac:dyDescent="0.25">
      <c r="A71" s="53">
        <v>17715</v>
      </c>
      <c r="B71" s="55">
        <v>101.84223669034958</v>
      </c>
      <c r="C71" s="55">
        <v>136.86352499999998</v>
      </c>
      <c r="D71" s="7">
        <f t="shared" si="7"/>
        <v>-35.021288309650402</v>
      </c>
      <c r="G71" s="77">
        <v>1935</v>
      </c>
      <c r="H71" s="7">
        <v>24.987210097621912</v>
      </c>
      <c r="I71" s="7">
        <v>12.605923991695079</v>
      </c>
      <c r="J71" s="7">
        <v>31.3147263601982</v>
      </c>
      <c r="K71" s="7">
        <v>26.592139550484802</v>
      </c>
      <c r="L71" s="7">
        <f t="shared" si="5"/>
        <v>95.5</v>
      </c>
      <c r="N71" s="77">
        <v>1962</v>
      </c>
      <c r="O71" s="7">
        <v>-26.30000000000004</v>
      </c>
      <c r="P71" s="7">
        <v>-84.1</v>
      </c>
      <c r="Q71" s="7">
        <v>-73.400000000000006</v>
      </c>
      <c r="R71" s="7">
        <v>-42.900000000000034</v>
      </c>
      <c r="S71" s="7">
        <f t="shared" si="6"/>
        <v>-226.70000000000007</v>
      </c>
    </row>
    <row r="72" spans="1:19" x14ac:dyDescent="0.25">
      <c r="A72" s="54">
        <v>17807</v>
      </c>
      <c r="B72" s="55">
        <v>111.79669109820261</v>
      </c>
      <c r="C72" s="55">
        <v>145.21842499999997</v>
      </c>
      <c r="D72" s="7">
        <f t="shared" si="7"/>
        <v>-33.421733901797353</v>
      </c>
      <c r="G72" s="77">
        <v>1936</v>
      </c>
      <c r="H72" s="7">
        <v>25.030845562269434</v>
      </c>
      <c r="I72" s="7">
        <v>22.28910503394669</v>
      </c>
      <c r="J72" s="7">
        <v>25.040309435602744</v>
      </c>
      <c r="K72" s="7">
        <v>13.939739968181136</v>
      </c>
      <c r="L72" s="7">
        <f t="shared" si="5"/>
        <v>86.300000000000011</v>
      </c>
      <c r="N72" s="77">
        <v>1963</v>
      </c>
      <c r="O72" s="7">
        <v>-9.4000000000000341</v>
      </c>
      <c r="P72" s="7">
        <v>-102.99999999999997</v>
      </c>
      <c r="Q72" s="7">
        <v>-82.899999999999977</v>
      </c>
      <c r="R72" s="7">
        <v>-20.100000000000023</v>
      </c>
      <c r="S72" s="7">
        <f t="shared" si="6"/>
        <v>-215.4</v>
      </c>
    </row>
    <row r="73" spans="1:19" x14ac:dyDescent="0.25">
      <c r="A73" s="51">
        <v>17899</v>
      </c>
      <c r="B73" s="55">
        <v>132.80558249211057</v>
      </c>
      <c r="C73" s="55">
        <v>145.80824999999999</v>
      </c>
      <c r="D73" s="7">
        <f t="shared" si="7"/>
        <v>-13.002667507889413</v>
      </c>
      <c r="G73" s="77">
        <v>1937</v>
      </c>
      <c r="H73" s="7">
        <v>22.062765612338445</v>
      </c>
      <c r="I73" s="7">
        <v>22.887888280830531</v>
      </c>
      <c r="J73" s="7">
        <v>21.385573072783949</v>
      </c>
      <c r="K73" s="7">
        <v>10.963773034047094</v>
      </c>
      <c r="L73" s="7">
        <f t="shared" si="5"/>
        <v>77.300000000000026</v>
      </c>
      <c r="N73" s="77">
        <v>1964</v>
      </c>
      <c r="O73" s="7">
        <v>-16.100000000000023</v>
      </c>
      <c r="P73" s="7">
        <v>-123.19999999999999</v>
      </c>
      <c r="Q73" s="7">
        <v>-175.69999999999996</v>
      </c>
      <c r="R73" s="7">
        <v>-98.200000000000045</v>
      </c>
      <c r="S73" s="7">
        <f t="shared" si="6"/>
        <v>-413.20000000000005</v>
      </c>
    </row>
    <row r="74" spans="1:19" x14ac:dyDescent="0.25">
      <c r="A74" s="52">
        <v>17989</v>
      </c>
      <c r="B74" s="55">
        <v>104.52935026865947</v>
      </c>
      <c r="C74" s="55">
        <v>134.29225</v>
      </c>
      <c r="D74" s="7">
        <f t="shared" si="7"/>
        <v>-29.762899731340525</v>
      </c>
      <c r="G74" s="77">
        <v>1938</v>
      </c>
      <c r="H74" s="7">
        <v>30.61675077687017</v>
      </c>
      <c r="I74" s="7">
        <v>14.924724757674742</v>
      </c>
      <c r="J74" s="7">
        <v>20.678797082038567</v>
      </c>
      <c r="K74" s="7">
        <v>9.8797273834165438</v>
      </c>
      <c r="L74" s="7">
        <f t="shared" si="5"/>
        <v>76.100000000000023</v>
      </c>
      <c r="N74" s="77">
        <v>1965</v>
      </c>
      <c r="O74" s="7">
        <v>-79.100000000000023</v>
      </c>
      <c r="P74" s="7">
        <v>-112.00000000000006</v>
      </c>
      <c r="Q74" s="7">
        <v>-183.70000000000005</v>
      </c>
      <c r="R74" s="7">
        <v>-50.5</v>
      </c>
      <c r="S74" s="7">
        <f t="shared" si="6"/>
        <v>-425.30000000000013</v>
      </c>
    </row>
    <row r="75" spans="1:19" x14ac:dyDescent="0.25">
      <c r="A75" s="53">
        <v>18080</v>
      </c>
      <c r="B75" s="55">
        <v>103.33473616748557</v>
      </c>
      <c r="C75" s="55">
        <v>111.69624999999999</v>
      </c>
      <c r="D75" s="7">
        <f t="shared" si="7"/>
        <v>-8.3615138325144187</v>
      </c>
      <c r="G75" s="77">
        <v>1939</v>
      </c>
      <c r="H75" s="7">
        <v>10.058388240808831</v>
      </c>
      <c r="I75" s="7">
        <v>15.992727332503648</v>
      </c>
      <c r="J75" s="7">
        <v>5.9255202944853309</v>
      </c>
      <c r="K75" s="7">
        <v>3.2233641322021853</v>
      </c>
      <c r="L75" s="7">
        <f t="shared" si="5"/>
        <v>35.199999999999996</v>
      </c>
      <c r="N75" s="77">
        <v>1966</v>
      </c>
      <c r="O75" s="7">
        <v>-60.199999999999989</v>
      </c>
      <c r="P75" s="7">
        <v>-88.900000000000034</v>
      </c>
      <c r="Q75" s="7">
        <v>-150.19999999999999</v>
      </c>
      <c r="R75" s="7">
        <v>-134</v>
      </c>
      <c r="S75" s="7">
        <f t="shared" si="6"/>
        <v>-433.3</v>
      </c>
    </row>
    <row r="76" spans="1:19" x14ac:dyDescent="0.25">
      <c r="A76" s="54">
        <v>18172</v>
      </c>
      <c r="B76" s="55">
        <v>115.23033107174439</v>
      </c>
      <c r="C76" s="55">
        <v>122.60325</v>
      </c>
      <c r="D76" s="7">
        <f t="shared" si="7"/>
        <v>-7.3729189282556149</v>
      </c>
      <c r="G76" s="77">
        <v>1940</v>
      </c>
      <c r="H76" s="7">
        <v>8.5573175537877546</v>
      </c>
      <c r="I76" s="7">
        <v>6.6093223697233228</v>
      </c>
      <c r="J76" s="7">
        <v>19.697023090738753</v>
      </c>
      <c r="K76" s="7">
        <v>-7.4636630142497822</v>
      </c>
      <c r="L76" s="7">
        <f t="shared" si="5"/>
        <v>27.400000000000048</v>
      </c>
      <c r="N76" s="77">
        <v>1967</v>
      </c>
      <c r="O76" s="7">
        <v>-85.599999999999966</v>
      </c>
      <c r="P76" s="7">
        <v>-119.40000000000003</v>
      </c>
      <c r="Q76" s="7">
        <v>-195.10000000000002</v>
      </c>
      <c r="R76" s="7">
        <v>-126.30000000000007</v>
      </c>
      <c r="S76" s="7">
        <f t="shared" si="6"/>
        <v>-526.40000000000009</v>
      </c>
    </row>
    <row r="77" spans="1:19" x14ac:dyDescent="0.25">
      <c r="A77" s="51">
        <v>18264</v>
      </c>
      <c r="B77" s="55">
        <v>119.9</v>
      </c>
      <c r="C77" s="55">
        <v>118.7</v>
      </c>
      <c r="D77" s="7">
        <f t="shared" si="7"/>
        <v>1.2000000000000028</v>
      </c>
      <c r="F77" s="7"/>
      <c r="G77" s="77">
        <v>1941</v>
      </c>
      <c r="H77" s="7">
        <v>-3.0819700634739036</v>
      </c>
      <c r="I77" s="7">
        <v>-6.3952450984045086</v>
      </c>
      <c r="J77" s="7">
        <v>-10.887749349958085</v>
      </c>
      <c r="K77" s="7">
        <v>-2.6350354881635241</v>
      </c>
      <c r="L77" s="7">
        <f t="shared" si="5"/>
        <v>-23.000000000000021</v>
      </c>
      <c r="N77" s="77">
        <v>1968</v>
      </c>
      <c r="O77" s="7">
        <v>-141.60000000000008</v>
      </c>
      <c r="P77" s="7">
        <v>-186.60000000000002</v>
      </c>
      <c r="Q77" s="7">
        <v>-211.3</v>
      </c>
      <c r="R77" s="7">
        <v>-121.19999999999993</v>
      </c>
      <c r="S77" s="7">
        <f t="shared" si="6"/>
        <v>-660.7</v>
      </c>
    </row>
    <row r="78" spans="1:19" x14ac:dyDescent="0.25">
      <c r="A78" s="52">
        <v>18354</v>
      </c>
      <c r="B78" s="55">
        <v>105.39999999999999</v>
      </c>
      <c r="C78" s="55">
        <v>117.6</v>
      </c>
      <c r="D78" s="7">
        <f t="shared" si="7"/>
        <v>-12.200000000000003</v>
      </c>
      <c r="F78" s="7"/>
      <c r="G78" s="77">
        <v>1942</v>
      </c>
      <c r="H78" s="7">
        <v>19.182127180217577</v>
      </c>
      <c r="I78" s="7">
        <v>1.7728915825541449</v>
      </c>
      <c r="J78" s="7">
        <v>1.1283721695874007</v>
      </c>
      <c r="K78" s="7">
        <v>13.216609067640945</v>
      </c>
      <c r="L78" s="7">
        <f t="shared" si="5"/>
        <v>35.300000000000068</v>
      </c>
      <c r="N78" s="77">
        <v>1969</v>
      </c>
      <c r="O78" s="7">
        <v>-101.79999999999995</v>
      </c>
      <c r="P78" s="7">
        <v>-129.30000000000001</v>
      </c>
      <c r="Q78" s="7">
        <v>-176.5</v>
      </c>
      <c r="R78" s="7">
        <v>-123.70000000000005</v>
      </c>
      <c r="S78" s="7">
        <f t="shared" si="6"/>
        <v>-531.29999999999995</v>
      </c>
    </row>
    <row r="79" spans="1:19" x14ac:dyDescent="0.25">
      <c r="A79" s="53">
        <v>18445</v>
      </c>
      <c r="B79" s="55">
        <v>196.3</v>
      </c>
      <c r="C79" s="55">
        <v>139.80000000000001</v>
      </c>
      <c r="D79" s="7">
        <f t="shared" si="7"/>
        <v>56.5</v>
      </c>
      <c r="F79" s="7"/>
      <c r="G79" s="77">
        <v>1943</v>
      </c>
      <c r="H79" s="7">
        <v>35.539068250758334</v>
      </c>
      <c r="I79" s="7">
        <v>24.650058139534892</v>
      </c>
      <c r="J79" s="7">
        <v>9.5603422649140626</v>
      </c>
      <c r="K79" s="7">
        <v>9.650531344792725</v>
      </c>
      <c r="L79" s="7">
        <f t="shared" si="5"/>
        <v>79.40000000000002</v>
      </c>
      <c r="N79" s="77">
        <v>1970</v>
      </c>
      <c r="O79" s="7">
        <v>-129.89999999999998</v>
      </c>
      <c r="P79" s="7">
        <v>-224.79999999999995</v>
      </c>
      <c r="Q79" s="7">
        <v>-302.7000000000001</v>
      </c>
      <c r="R79" s="7">
        <v>-249.40000000000009</v>
      </c>
      <c r="S79" s="7">
        <f t="shared" si="6"/>
        <v>-906.80000000000018</v>
      </c>
    </row>
    <row r="80" spans="1:19" x14ac:dyDescent="0.25">
      <c r="A80" s="54">
        <v>18537</v>
      </c>
      <c r="B80" s="55">
        <v>277.8</v>
      </c>
      <c r="C80" s="55">
        <v>180.4</v>
      </c>
      <c r="D80" s="7">
        <f t="shared" si="7"/>
        <v>97.4</v>
      </c>
      <c r="F80" s="7"/>
      <c r="G80" s="77">
        <v>1944</v>
      </c>
      <c r="H80" s="7">
        <v>6.5593480501834165</v>
      </c>
      <c r="I80" s="7">
        <v>-8.5869248635408155</v>
      </c>
      <c r="J80" s="7">
        <v>-12.2195388436744</v>
      </c>
      <c r="K80" s="7">
        <v>-13.052884342968213</v>
      </c>
      <c r="L80" s="7">
        <f t="shared" si="5"/>
        <v>-27.300000000000011</v>
      </c>
      <c r="N80" s="77">
        <v>1971</v>
      </c>
      <c r="O80" s="7">
        <v>-174.2</v>
      </c>
      <c r="P80" s="7">
        <v>-211.3</v>
      </c>
      <c r="Q80" s="7">
        <v>-197.3</v>
      </c>
      <c r="R80" s="7">
        <v>-168.19999999999993</v>
      </c>
      <c r="S80" s="7">
        <f t="shared" si="6"/>
        <v>-750.99999999999989</v>
      </c>
    </row>
    <row r="81" spans="1:19" x14ac:dyDescent="0.25">
      <c r="A81" s="51">
        <v>18629</v>
      </c>
      <c r="B81" s="55">
        <v>259.7</v>
      </c>
      <c r="C81" s="55">
        <v>182.2</v>
      </c>
      <c r="D81" s="7">
        <f t="shared" si="7"/>
        <v>77.5</v>
      </c>
      <c r="F81" s="7"/>
      <c r="G81" s="77">
        <v>1945</v>
      </c>
      <c r="H81" s="7">
        <v>-8.1548810340602813</v>
      </c>
      <c r="I81" s="7">
        <v>-8.4103152413623974</v>
      </c>
      <c r="J81" s="7">
        <v>-19.183134035775538</v>
      </c>
      <c r="K81" s="7">
        <v>-15.951669688801772</v>
      </c>
      <c r="L81" s="7">
        <f t="shared" si="5"/>
        <v>-51.699999999999989</v>
      </c>
      <c r="N81" s="77">
        <v>1972</v>
      </c>
      <c r="O81" s="7">
        <v>-104.39999999999998</v>
      </c>
      <c r="P81" s="7">
        <v>-219.7</v>
      </c>
      <c r="Q81" s="7">
        <v>-318.69999999999993</v>
      </c>
      <c r="R81" s="7">
        <v>-269.89999999999998</v>
      </c>
      <c r="S81" s="7">
        <f t="shared" si="6"/>
        <v>-912.69999999999993</v>
      </c>
    </row>
    <row r="82" spans="1:19" x14ac:dyDescent="0.25">
      <c r="A82" s="52">
        <v>18719</v>
      </c>
      <c r="B82" s="55">
        <v>104</v>
      </c>
      <c r="C82" s="55">
        <v>302.7</v>
      </c>
      <c r="D82" s="7">
        <f t="shared" si="7"/>
        <v>-198.7</v>
      </c>
      <c r="F82" s="7"/>
      <c r="G82" s="77">
        <v>1946</v>
      </c>
      <c r="H82" s="7">
        <v>-15.84348524121171</v>
      </c>
      <c r="I82" s="7">
        <v>-49.005211002832169</v>
      </c>
      <c r="J82" s="7">
        <v>-90.740732961612821</v>
      </c>
      <c r="K82" s="7">
        <v>-76.510570794343323</v>
      </c>
      <c r="L82" s="7">
        <f t="shared" si="5"/>
        <v>-232.10000000000002</v>
      </c>
      <c r="N82" s="77">
        <v>1973</v>
      </c>
      <c r="O82" s="7">
        <v>-249.10000000000002</v>
      </c>
      <c r="P82" s="7">
        <v>-324.69999999999993</v>
      </c>
      <c r="Q82" s="7">
        <v>-462.9</v>
      </c>
      <c r="R82" s="7">
        <v>-501.29999999999995</v>
      </c>
      <c r="S82" s="7">
        <f t="shared" si="6"/>
        <v>-1537.9999999999998</v>
      </c>
    </row>
    <row r="83" spans="1:19" x14ac:dyDescent="0.25">
      <c r="A83" s="53">
        <v>18810</v>
      </c>
      <c r="B83" s="55">
        <v>148.19999999999999</v>
      </c>
      <c r="C83" s="55">
        <v>252.3</v>
      </c>
      <c r="D83" s="7">
        <f t="shared" si="7"/>
        <v>-104.10000000000002</v>
      </c>
      <c r="F83" s="7"/>
      <c r="G83" s="77">
        <v>1947</v>
      </c>
      <c r="H83" s="7">
        <v>-66.071119014707762</v>
      </c>
      <c r="I83" s="7">
        <v>-94.173555118646505</v>
      </c>
      <c r="J83" s="7">
        <v>-28.087243524773783</v>
      </c>
      <c r="K83" s="7">
        <v>-48.968082341871906</v>
      </c>
      <c r="L83" s="7">
        <f t="shared" si="5"/>
        <v>-237.29999999999995</v>
      </c>
      <c r="N83" s="77">
        <v>1974</v>
      </c>
      <c r="O83" s="7">
        <v>-519.99999999999989</v>
      </c>
      <c r="P83" s="7">
        <v>-710.50000000000023</v>
      </c>
      <c r="Q83" s="7">
        <v>-740.99999999999989</v>
      </c>
      <c r="R83" s="7">
        <v>-876.80000000000007</v>
      </c>
      <c r="S83" s="7">
        <f t="shared" si="6"/>
        <v>-2848.3</v>
      </c>
    </row>
    <row r="84" spans="1:19" x14ac:dyDescent="0.25">
      <c r="A84" s="54">
        <v>18902</v>
      </c>
      <c r="B84" s="55">
        <v>208.2</v>
      </c>
      <c r="C84" s="55">
        <v>198.7</v>
      </c>
      <c r="D84" s="7">
        <f t="shared" si="7"/>
        <v>9.5</v>
      </c>
      <c r="F84" s="7"/>
      <c r="G84" s="77">
        <v>1948</v>
      </c>
      <c r="H84" s="7">
        <v>-10.75839351887808</v>
      </c>
      <c r="I84" s="7">
        <v>-39.098584269674092</v>
      </c>
      <c r="J84" s="7">
        <v>-35.021288309650402</v>
      </c>
      <c r="K84" s="7">
        <v>-33.421733901797353</v>
      </c>
      <c r="L84" s="7">
        <f t="shared" si="5"/>
        <v>-118.29999999999993</v>
      </c>
      <c r="N84" s="77">
        <v>1975</v>
      </c>
      <c r="O84" s="7">
        <v>-654.79999999999995</v>
      </c>
      <c r="P84" s="7">
        <v>-788</v>
      </c>
      <c r="Q84" s="7">
        <v>-777.1</v>
      </c>
      <c r="R84" s="7">
        <v>-972.09999999999991</v>
      </c>
      <c r="S84" s="7">
        <f t="shared" si="6"/>
        <v>-3192</v>
      </c>
    </row>
    <row r="85" spans="1:19" x14ac:dyDescent="0.25">
      <c r="A85" s="51">
        <v>18994</v>
      </c>
      <c r="B85" s="55">
        <v>163.9</v>
      </c>
      <c r="C85" s="55">
        <v>235.2</v>
      </c>
      <c r="D85" s="7">
        <f t="shared" si="7"/>
        <v>-71.299999999999983</v>
      </c>
      <c r="F85" s="7"/>
      <c r="G85" s="77">
        <v>1949</v>
      </c>
      <c r="H85" s="7">
        <v>-13.002667507889413</v>
      </c>
      <c r="I85" s="7">
        <v>-29.762899731340525</v>
      </c>
      <c r="J85" s="7">
        <v>-8.3615138325144187</v>
      </c>
      <c r="K85" s="7">
        <v>-7.3729189282556149</v>
      </c>
      <c r="L85" s="7">
        <f t="shared" si="5"/>
        <v>-58.499999999999972</v>
      </c>
      <c r="N85" s="77">
        <v>1976</v>
      </c>
      <c r="O85" s="7">
        <v>-576.70000000000005</v>
      </c>
      <c r="P85" s="7">
        <v>-593.39999999999986</v>
      </c>
      <c r="Q85" s="7">
        <v>-701.3</v>
      </c>
      <c r="R85" s="7">
        <v>-375.90000000000009</v>
      </c>
      <c r="S85" s="7">
        <f t="shared" si="6"/>
        <v>-2247.3000000000002</v>
      </c>
    </row>
    <row r="86" spans="1:19" x14ac:dyDescent="0.25">
      <c r="A86" s="52">
        <v>19085</v>
      </c>
      <c r="B86" s="55">
        <v>172.29999999999998</v>
      </c>
      <c r="C86" s="55">
        <v>323.10000000000002</v>
      </c>
      <c r="D86" s="7">
        <f t="shared" si="7"/>
        <v>-150.80000000000004</v>
      </c>
      <c r="F86" s="7"/>
      <c r="G86" s="77">
        <v>1950</v>
      </c>
      <c r="H86" s="7">
        <v>1.2000000000000028</v>
      </c>
      <c r="I86" s="7">
        <v>-12.200000000000003</v>
      </c>
      <c r="J86" s="7">
        <v>56.5</v>
      </c>
      <c r="K86" s="7">
        <v>97.4</v>
      </c>
      <c r="L86" s="7">
        <f t="shared" si="5"/>
        <v>142.9</v>
      </c>
      <c r="N86" s="77">
        <v>1977</v>
      </c>
      <c r="O86" s="7">
        <v>163.80000000000018</v>
      </c>
      <c r="P86" s="7">
        <v>-111.20000000000027</v>
      </c>
      <c r="Q86" s="7">
        <v>-391.70000000000005</v>
      </c>
      <c r="R86" s="7">
        <v>-203.59999999999991</v>
      </c>
      <c r="S86" s="7">
        <f t="shared" si="6"/>
        <v>-542.70000000000005</v>
      </c>
    </row>
    <row r="87" spans="1:19" x14ac:dyDescent="0.25">
      <c r="A87" s="53">
        <v>19176</v>
      </c>
      <c r="B87" s="55">
        <v>169.8</v>
      </c>
      <c r="C87" s="55">
        <v>192.7</v>
      </c>
      <c r="D87" s="7">
        <f t="shared" si="7"/>
        <v>-22.899999999999977</v>
      </c>
      <c r="F87" s="7"/>
      <c r="G87" s="77">
        <v>1951</v>
      </c>
      <c r="H87" s="7">
        <v>77.5</v>
      </c>
      <c r="I87" s="7">
        <v>-198.7</v>
      </c>
      <c r="J87" s="7">
        <v>-104.10000000000002</v>
      </c>
      <c r="K87" s="7">
        <v>9.5</v>
      </c>
      <c r="L87" s="7">
        <f t="shared" si="5"/>
        <v>-215.8</v>
      </c>
      <c r="N87" s="77">
        <v>1978</v>
      </c>
      <c r="O87" s="7">
        <v>-102.5</v>
      </c>
      <c r="P87" s="7">
        <v>-496.90000000000009</v>
      </c>
      <c r="Q87" s="7">
        <v>-369.09999999999991</v>
      </c>
      <c r="R87" s="7">
        <v>-391.39999999999986</v>
      </c>
      <c r="S87" s="7">
        <f t="shared" si="6"/>
        <v>-1359.8999999999999</v>
      </c>
    </row>
    <row r="88" spans="1:19" x14ac:dyDescent="0.25">
      <c r="A88" s="54">
        <v>19268</v>
      </c>
      <c r="B88" s="55">
        <v>223.39999999999998</v>
      </c>
      <c r="C88" s="55">
        <v>194.7</v>
      </c>
      <c r="D88" s="7">
        <f t="shared" si="7"/>
        <v>28.699999999999989</v>
      </c>
      <c r="F88" s="7"/>
      <c r="G88" s="77">
        <v>1952</v>
      </c>
      <c r="H88" s="7">
        <v>-71.299999999999983</v>
      </c>
      <c r="I88" s="7">
        <v>-150.80000000000004</v>
      </c>
      <c r="J88" s="7">
        <v>-22.899999999999977</v>
      </c>
      <c r="K88" s="7">
        <v>28.699999999999989</v>
      </c>
      <c r="L88" s="7">
        <f t="shared" si="5"/>
        <v>-216.3</v>
      </c>
      <c r="N88" s="77">
        <v>1979</v>
      </c>
      <c r="O88" s="7">
        <v>-262.40000000000009</v>
      </c>
      <c r="P88" s="7">
        <v>-521.79999999999927</v>
      </c>
      <c r="Q88" s="7">
        <v>-796</v>
      </c>
      <c r="R88" s="7">
        <v>-607.90000000000009</v>
      </c>
      <c r="S88" s="7">
        <f t="shared" si="6"/>
        <v>-2188.0999999999995</v>
      </c>
    </row>
    <row r="89" spans="1:19" x14ac:dyDescent="0.25">
      <c r="A89" s="51">
        <v>19360</v>
      </c>
      <c r="B89" s="55">
        <v>202.1</v>
      </c>
      <c r="C89" s="55">
        <v>173.2</v>
      </c>
      <c r="D89" s="7">
        <f t="shared" si="7"/>
        <v>28.900000000000006</v>
      </c>
      <c r="F89" s="7"/>
      <c r="G89" s="77">
        <v>1953</v>
      </c>
      <c r="H89" s="7">
        <v>28.900000000000006</v>
      </c>
      <c r="I89" s="7">
        <v>-77.90000000000002</v>
      </c>
      <c r="J89" s="7">
        <v>-107.39999999999999</v>
      </c>
      <c r="K89" s="7">
        <v>-41.299999999999983</v>
      </c>
      <c r="L89" s="7">
        <f t="shared" si="5"/>
        <v>-197.7</v>
      </c>
      <c r="N89" s="77">
        <v>1980</v>
      </c>
      <c r="O89" s="7">
        <v>-136.19499999999971</v>
      </c>
      <c r="P89" s="7">
        <v>-605.63900000000012</v>
      </c>
      <c r="Q89" s="7">
        <v>-1021.3800000000001</v>
      </c>
      <c r="R89" s="7">
        <v>-1295.107</v>
      </c>
      <c r="S89" s="7">
        <f t="shared" si="6"/>
        <v>-3058.3209999999999</v>
      </c>
    </row>
    <row r="90" spans="1:19" x14ac:dyDescent="0.25">
      <c r="A90" s="52">
        <v>19450</v>
      </c>
      <c r="B90" s="55">
        <v>127.89999999999999</v>
      </c>
      <c r="C90" s="55">
        <v>205.8</v>
      </c>
      <c r="D90" s="7">
        <f t="shared" si="7"/>
        <v>-77.90000000000002</v>
      </c>
      <c r="F90" s="7"/>
      <c r="G90" s="77">
        <v>1954</v>
      </c>
      <c r="H90" s="7">
        <v>-9.4999999999999716</v>
      </c>
      <c r="I90" s="7">
        <v>-184.8</v>
      </c>
      <c r="J90" s="7">
        <v>-20.800000000000011</v>
      </c>
      <c r="K90" s="7">
        <v>-5.1999999999999886</v>
      </c>
      <c r="L90" s="7">
        <f t="shared" si="5"/>
        <v>-220.29999999999998</v>
      </c>
      <c r="N90" s="77">
        <v>1981</v>
      </c>
      <c r="O90" s="7">
        <v>-410.1269999999995</v>
      </c>
      <c r="P90" s="7">
        <v>-804.16899999999987</v>
      </c>
      <c r="Q90" s="7">
        <v>-1586.5219999999999</v>
      </c>
      <c r="R90" s="7">
        <v>-1076.0720000000001</v>
      </c>
      <c r="S90" s="7">
        <f t="shared" si="6"/>
        <v>-3876.8899999999994</v>
      </c>
    </row>
    <row r="91" spans="1:19" x14ac:dyDescent="0.25">
      <c r="A91" s="53">
        <v>19541</v>
      </c>
      <c r="B91" s="55">
        <v>127.3</v>
      </c>
      <c r="C91" s="55">
        <v>234.7</v>
      </c>
      <c r="D91" s="7">
        <f t="shared" si="7"/>
        <v>-107.39999999999999</v>
      </c>
      <c r="F91" s="7"/>
      <c r="G91" s="77">
        <v>1955</v>
      </c>
      <c r="H91" s="7">
        <v>-12.699999999999989</v>
      </c>
      <c r="I91" s="7">
        <v>-27.099999999999994</v>
      </c>
      <c r="J91" s="7">
        <v>34.899999999999977</v>
      </c>
      <c r="K91" s="7">
        <v>-19.599999999999994</v>
      </c>
      <c r="L91" s="7">
        <f t="shared" si="5"/>
        <v>-24.5</v>
      </c>
      <c r="N91" s="87">
        <v>1982</v>
      </c>
      <c r="O91" s="88">
        <v>-621.58900000000085</v>
      </c>
      <c r="P91" s="88">
        <v>1073.7299999999996</v>
      </c>
      <c r="Q91" s="88">
        <v>2588.2619999999997</v>
      </c>
      <c r="R91" s="88">
        <v>4004.1760000000004</v>
      </c>
      <c r="S91" s="88">
        <f t="shared" si="6"/>
        <v>7044.5789999999988</v>
      </c>
    </row>
    <row r="92" spans="1:19" x14ac:dyDescent="0.25">
      <c r="A92" s="54">
        <v>19633</v>
      </c>
      <c r="B92" s="55">
        <v>180.8</v>
      </c>
      <c r="C92" s="55">
        <v>222.1</v>
      </c>
      <c r="D92" s="7">
        <f t="shared" si="7"/>
        <v>-41.299999999999983</v>
      </c>
      <c r="F92" s="7"/>
      <c r="G92" s="77">
        <v>1956</v>
      </c>
      <c r="H92" s="7">
        <v>35.5</v>
      </c>
      <c r="I92" s="7">
        <v>-89.9</v>
      </c>
      <c r="J92" s="7">
        <v>-71.799999999999983</v>
      </c>
      <c r="K92" s="7">
        <v>-70.900000000000006</v>
      </c>
      <c r="L92" s="7">
        <f t="shared" si="5"/>
        <v>-197.1</v>
      </c>
      <c r="S92" s="7"/>
    </row>
    <row r="93" spans="1:19" x14ac:dyDescent="0.25">
      <c r="A93" s="51">
        <v>19725</v>
      </c>
      <c r="B93" s="55">
        <v>194.70000000000002</v>
      </c>
      <c r="C93" s="55">
        <v>204.2</v>
      </c>
      <c r="D93" s="7">
        <f t="shared" si="7"/>
        <v>-9.4999999999999716</v>
      </c>
      <c r="F93" s="7"/>
      <c r="G93" s="77">
        <v>1957</v>
      </c>
      <c r="H93" s="7">
        <v>-81.299999999999955</v>
      </c>
      <c r="I93" s="7">
        <v>-144.39999999999995</v>
      </c>
      <c r="J93" s="7">
        <v>-83.1</v>
      </c>
      <c r="K93" s="7">
        <v>-75.400000000000006</v>
      </c>
      <c r="L93" s="7">
        <f t="shared" si="5"/>
        <v>-384.19999999999993</v>
      </c>
      <c r="S93" s="7"/>
    </row>
    <row r="94" spans="1:19" x14ac:dyDescent="0.25">
      <c r="A94" s="52">
        <v>19815</v>
      </c>
      <c r="B94" s="55">
        <v>120.3</v>
      </c>
      <c r="C94" s="55">
        <v>305.10000000000002</v>
      </c>
      <c r="D94" s="7">
        <f t="shared" si="7"/>
        <v>-184.8</v>
      </c>
      <c r="F94" s="7"/>
      <c r="G94" s="87">
        <v>1958</v>
      </c>
      <c r="H94" s="88">
        <v>-121.10000000000002</v>
      </c>
      <c r="I94" s="88">
        <v>-147.60000000000002</v>
      </c>
      <c r="J94" s="88">
        <v>-81.800000000000011</v>
      </c>
      <c r="K94" s="88">
        <v>-56</v>
      </c>
      <c r="L94" s="88">
        <f t="shared" si="5"/>
        <v>-406.50000000000006</v>
      </c>
      <c r="S94" s="121"/>
    </row>
    <row r="95" spans="1:19" x14ac:dyDescent="0.25">
      <c r="A95" s="53">
        <v>19906</v>
      </c>
      <c r="B95" s="55">
        <v>167.5</v>
      </c>
      <c r="C95" s="55">
        <v>188.3</v>
      </c>
      <c r="D95" s="7">
        <f t="shared" si="7"/>
        <v>-20.800000000000011</v>
      </c>
      <c r="F95" s="7"/>
      <c r="S95" s="122"/>
    </row>
    <row r="96" spans="1:19" x14ac:dyDescent="0.25">
      <c r="A96" s="54">
        <v>19998</v>
      </c>
      <c r="B96" s="55">
        <v>191.5</v>
      </c>
      <c r="C96" s="55">
        <v>196.7</v>
      </c>
      <c r="D96" s="7">
        <f t="shared" si="7"/>
        <v>-5.1999999999999886</v>
      </c>
      <c r="F96" s="7"/>
    </row>
    <row r="97" spans="1:6" x14ac:dyDescent="0.25">
      <c r="A97" s="51">
        <v>20090</v>
      </c>
      <c r="B97" s="55">
        <v>197.9</v>
      </c>
      <c r="C97" s="55">
        <v>210.6</v>
      </c>
      <c r="D97" s="7">
        <f t="shared" si="7"/>
        <v>-12.699999999999989</v>
      </c>
      <c r="F97" s="7"/>
    </row>
    <row r="98" spans="1:6" x14ac:dyDescent="0.25">
      <c r="A98" s="52">
        <v>20180</v>
      </c>
      <c r="B98" s="55">
        <v>188.5</v>
      </c>
      <c r="C98" s="55">
        <v>215.6</v>
      </c>
      <c r="D98" s="7">
        <f t="shared" si="7"/>
        <v>-27.099999999999994</v>
      </c>
      <c r="F98" s="7"/>
    </row>
    <row r="99" spans="1:6" x14ac:dyDescent="0.25">
      <c r="A99" s="53">
        <v>20271</v>
      </c>
      <c r="B99" s="55">
        <v>249.89999999999998</v>
      </c>
      <c r="C99" s="55">
        <v>215</v>
      </c>
      <c r="D99" s="7">
        <f t="shared" si="7"/>
        <v>34.899999999999977</v>
      </c>
      <c r="F99" s="7"/>
    </row>
    <row r="100" spans="1:6" x14ac:dyDescent="0.25">
      <c r="A100" s="54">
        <v>20363</v>
      </c>
      <c r="B100" s="55">
        <v>223</v>
      </c>
      <c r="C100" s="55">
        <v>242.6</v>
      </c>
      <c r="D100" s="7">
        <f t="shared" si="7"/>
        <v>-19.599999999999994</v>
      </c>
      <c r="F100" s="7"/>
    </row>
    <row r="101" spans="1:6" x14ac:dyDescent="0.25">
      <c r="A101" s="51">
        <v>20455</v>
      </c>
      <c r="B101" s="55">
        <v>274</v>
      </c>
      <c r="C101" s="55">
        <v>238.5</v>
      </c>
      <c r="D101" s="7">
        <f t="shared" si="7"/>
        <v>35.5</v>
      </c>
      <c r="F101" s="7"/>
    </row>
    <row r="102" spans="1:6" x14ac:dyDescent="0.25">
      <c r="A102" s="52">
        <v>20546</v>
      </c>
      <c r="B102" s="55">
        <v>189.6</v>
      </c>
      <c r="C102" s="55">
        <v>279.5</v>
      </c>
      <c r="D102" s="7">
        <f t="shared" si="7"/>
        <v>-89.9</v>
      </c>
      <c r="F102" s="7"/>
    </row>
    <row r="103" spans="1:6" x14ac:dyDescent="0.25">
      <c r="A103" s="53">
        <v>20637</v>
      </c>
      <c r="B103" s="55">
        <v>199.1</v>
      </c>
      <c r="C103" s="55">
        <v>270.89999999999998</v>
      </c>
      <c r="D103" s="7">
        <f t="shared" si="7"/>
        <v>-71.799999999999983</v>
      </c>
      <c r="F103" s="7"/>
    </row>
    <row r="104" spans="1:6" x14ac:dyDescent="0.25">
      <c r="A104" s="54">
        <v>20729</v>
      </c>
      <c r="B104" s="55">
        <v>211.79999999999998</v>
      </c>
      <c r="C104" s="55">
        <v>282.7</v>
      </c>
      <c r="D104" s="7">
        <f t="shared" si="7"/>
        <v>-70.900000000000006</v>
      </c>
      <c r="F104" s="7"/>
    </row>
    <row r="105" spans="1:6" x14ac:dyDescent="0.25">
      <c r="A105" s="51">
        <v>20821</v>
      </c>
      <c r="B105" s="55">
        <v>190.3</v>
      </c>
      <c r="C105" s="55">
        <v>271.59999999999997</v>
      </c>
      <c r="D105" s="7">
        <f t="shared" si="7"/>
        <v>-81.299999999999955</v>
      </c>
      <c r="F105" s="7"/>
    </row>
    <row r="106" spans="1:6" x14ac:dyDescent="0.25">
      <c r="A106" s="52">
        <v>20911</v>
      </c>
      <c r="B106" s="55">
        <v>155.9</v>
      </c>
      <c r="C106" s="55">
        <v>300.29999999999995</v>
      </c>
      <c r="D106" s="7">
        <f t="shared" si="7"/>
        <v>-144.39999999999995</v>
      </c>
      <c r="F106" s="7"/>
    </row>
    <row r="107" spans="1:6" x14ac:dyDescent="0.25">
      <c r="A107" s="53">
        <v>21002</v>
      </c>
      <c r="B107" s="55">
        <v>214.70000000000002</v>
      </c>
      <c r="C107" s="55">
        <v>297.8</v>
      </c>
      <c r="D107" s="7">
        <f t="shared" si="7"/>
        <v>-83.1</v>
      </c>
      <c r="F107" s="7"/>
    </row>
    <row r="108" spans="1:6" x14ac:dyDescent="0.25">
      <c r="A108" s="54">
        <v>21094</v>
      </c>
      <c r="B108" s="55">
        <v>216.4</v>
      </c>
      <c r="C108" s="55">
        <v>291.8</v>
      </c>
      <c r="D108" s="7">
        <f t="shared" si="7"/>
        <v>-75.400000000000006</v>
      </c>
      <c r="F108" s="7"/>
    </row>
    <row r="109" spans="1:6" x14ac:dyDescent="0.25">
      <c r="A109" s="51">
        <v>21186</v>
      </c>
      <c r="B109" s="55">
        <v>189.7</v>
      </c>
      <c r="C109" s="55">
        <v>310.8</v>
      </c>
      <c r="D109" s="7">
        <f t="shared" si="7"/>
        <v>-121.10000000000002</v>
      </c>
      <c r="F109" s="7"/>
    </row>
    <row r="110" spans="1:6" x14ac:dyDescent="0.25">
      <c r="A110" s="52">
        <v>21276</v>
      </c>
      <c r="B110" s="55">
        <v>173</v>
      </c>
      <c r="C110" s="55">
        <v>320.60000000000002</v>
      </c>
      <c r="D110" s="7">
        <f t="shared" si="7"/>
        <v>-147.60000000000002</v>
      </c>
      <c r="F110" s="7"/>
    </row>
    <row r="111" spans="1:6" x14ac:dyDescent="0.25">
      <c r="A111" s="53">
        <v>21367</v>
      </c>
      <c r="B111" s="55">
        <v>196.5</v>
      </c>
      <c r="C111" s="55">
        <v>278.3</v>
      </c>
      <c r="D111" s="7">
        <f t="shared" si="7"/>
        <v>-81.800000000000011</v>
      </c>
      <c r="F111" s="7"/>
    </row>
    <row r="112" spans="1:6" x14ac:dyDescent="0.25">
      <c r="A112" s="54">
        <v>21459</v>
      </c>
      <c r="B112" s="55">
        <v>199.20000000000002</v>
      </c>
      <c r="C112" s="55">
        <v>255.20000000000002</v>
      </c>
      <c r="D112" s="7">
        <f t="shared" si="7"/>
        <v>-56</v>
      </c>
      <c r="F112" s="7"/>
    </row>
    <row r="113" spans="1:6" x14ac:dyDescent="0.25">
      <c r="A113" s="51">
        <v>21551</v>
      </c>
      <c r="B113" s="55">
        <v>220.5</v>
      </c>
      <c r="C113" s="55">
        <v>228.9</v>
      </c>
      <c r="D113" s="7">
        <f t="shared" si="7"/>
        <v>-8.4000000000000057</v>
      </c>
      <c r="F113" s="7"/>
    </row>
    <row r="114" spans="1:6" x14ac:dyDescent="0.25">
      <c r="A114" s="52">
        <v>21641</v>
      </c>
      <c r="B114" s="55">
        <v>188.9</v>
      </c>
      <c r="C114" s="55">
        <v>258.2</v>
      </c>
      <c r="D114" s="7">
        <f t="shared" si="7"/>
        <v>-69.299999999999983</v>
      </c>
      <c r="F114" s="7"/>
    </row>
    <row r="115" spans="1:6" x14ac:dyDescent="0.25">
      <c r="A115" s="53">
        <v>21732</v>
      </c>
      <c r="B115" s="55">
        <v>193.7</v>
      </c>
      <c r="C115" s="55">
        <v>257.7</v>
      </c>
      <c r="D115" s="7">
        <f t="shared" si="7"/>
        <v>-64</v>
      </c>
      <c r="F115" s="7"/>
    </row>
    <row r="116" spans="1:6" x14ac:dyDescent="0.25">
      <c r="A116" s="54">
        <v>21824</v>
      </c>
      <c r="B116" s="55">
        <v>177.79999999999998</v>
      </c>
      <c r="C116" s="55">
        <v>290.60000000000002</v>
      </c>
      <c r="D116" s="7">
        <f t="shared" si="7"/>
        <v>-112.80000000000004</v>
      </c>
      <c r="F116" s="7"/>
    </row>
    <row r="117" spans="1:6" x14ac:dyDescent="0.25">
      <c r="A117" s="51">
        <v>21916</v>
      </c>
      <c r="B117" s="55">
        <v>194.9</v>
      </c>
      <c r="C117" s="55">
        <v>278.5</v>
      </c>
      <c r="D117" s="7">
        <f t="shared" si="7"/>
        <v>-83.6</v>
      </c>
      <c r="F117" s="7"/>
    </row>
    <row r="118" spans="1:6" x14ac:dyDescent="0.25">
      <c r="A118" s="52">
        <v>22007</v>
      </c>
      <c r="B118" s="55">
        <v>169.3</v>
      </c>
      <c r="C118" s="55">
        <v>293.79999999999995</v>
      </c>
      <c r="D118" s="7">
        <f t="shared" si="7"/>
        <v>-124.49999999999994</v>
      </c>
      <c r="F118" s="7"/>
    </row>
    <row r="119" spans="1:6" x14ac:dyDescent="0.25">
      <c r="A119" s="53">
        <v>22098</v>
      </c>
      <c r="B119" s="55">
        <v>226.4</v>
      </c>
      <c r="C119" s="55">
        <v>331.3</v>
      </c>
      <c r="D119" s="7">
        <f t="shared" si="7"/>
        <v>-104.9</v>
      </c>
      <c r="F119" s="7"/>
    </row>
    <row r="120" spans="1:6" x14ac:dyDescent="0.25">
      <c r="A120" s="54">
        <v>22190</v>
      </c>
      <c r="B120" s="55">
        <v>215.2</v>
      </c>
      <c r="C120" s="55">
        <v>307.79999999999995</v>
      </c>
      <c r="D120" s="7">
        <f t="shared" si="7"/>
        <v>-92.599999999999966</v>
      </c>
      <c r="F120" s="7"/>
    </row>
    <row r="121" spans="1:6" x14ac:dyDescent="0.25">
      <c r="A121" s="51">
        <v>22282</v>
      </c>
      <c r="B121" s="55">
        <v>208.1</v>
      </c>
      <c r="C121" s="55">
        <v>277.59999999999997</v>
      </c>
      <c r="D121" s="7">
        <f t="shared" si="7"/>
        <v>-69.499999999999972</v>
      </c>
      <c r="F121" s="7"/>
    </row>
    <row r="122" spans="1:6" x14ac:dyDescent="0.25">
      <c r="A122" s="52">
        <v>22372</v>
      </c>
      <c r="B122" s="55">
        <v>214.5</v>
      </c>
      <c r="C122" s="55">
        <v>308.8</v>
      </c>
      <c r="D122" s="7">
        <f t="shared" si="7"/>
        <v>-94.300000000000011</v>
      </c>
      <c r="F122" s="7"/>
    </row>
    <row r="123" spans="1:6" x14ac:dyDescent="0.25">
      <c r="A123" s="53">
        <v>22463</v>
      </c>
      <c r="B123" s="55">
        <v>197.4</v>
      </c>
      <c r="C123" s="55">
        <v>280</v>
      </c>
      <c r="D123" s="7">
        <f t="shared" si="7"/>
        <v>-82.6</v>
      </c>
      <c r="F123" s="7"/>
    </row>
    <row r="124" spans="1:6" x14ac:dyDescent="0.25">
      <c r="A124" s="54">
        <v>22555</v>
      </c>
      <c r="B124" s="55">
        <v>222.79999999999998</v>
      </c>
      <c r="C124" s="55">
        <v>298.7</v>
      </c>
      <c r="D124" s="7">
        <f t="shared" si="7"/>
        <v>-75.900000000000006</v>
      </c>
      <c r="F124" s="7"/>
    </row>
    <row r="125" spans="1:6" x14ac:dyDescent="0.25">
      <c r="A125" s="51">
        <v>22647</v>
      </c>
      <c r="B125" s="55">
        <v>243.9</v>
      </c>
      <c r="C125" s="55">
        <v>270.20000000000005</v>
      </c>
      <c r="D125" s="7">
        <f t="shared" si="7"/>
        <v>-26.30000000000004</v>
      </c>
      <c r="F125" s="7"/>
    </row>
    <row r="126" spans="1:6" x14ac:dyDescent="0.25">
      <c r="A126" s="52">
        <v>22737</v>
      </c>
      <c r="B126" s="55">
        <v>208.70000000000002</v>
      </c>
      <c r="C126" s="55">
        <v>292.8</v>
      </c>
      <c r="D126" s="7">
        <f t="shared" si="7"/>
        <v>-84.1</v>
      </c>
      <c r="F126" s="7"/>
    </row>
    <row r="127" spans="1:6" x14ac:dyDescent="0.25">
      <c r="A127" s="53">
        <v>22828</v>
      </c>
      <c r="B127" s="55">
        <v>220.1</v>
      </c>
      <c r="C127" s="55">
        <v>293.5</v>
      </c>
      <c r="D127" s="7">
        <f t="shared" si="7"/>
        <v>-73.400000000000006</v>
      </c>
      <c r="F127" s="7"/>
    </row>
    <row r="128" spans="1:6" x14ac:dyDescent="0.25">
      <c r="A128" s="54">
        <v>22920</v>
      </c>
      <c r="B128" s="55">
        <v>261.5</v>
      </c>
      <c r="C128" s="55">
        <v>304.40000000000003</v>
      </c>
      <c r="D128" s="7">
        <f t="shared" si="7"/>
        <v>-42.900000000000034</v>
      </c>
      <c r="F128" s="7"/>
    </row>
    <row r="129" spans="1:6" x14ac:dyDescent="0.25">
      <c r="A129" s="51">
        <v>23012</v>
      </c>
      <c r="B129" s="55">
        <v>267.8</v>
      </c>
      <c r="C129" s="55">
        <v>277.20000000000005</v>
      </c>
      <c r="D129" s="7">
        <f t="shared" si="7"/>
        <v>-9.4000000000000341</v>
      </c>
      <c r="F129" s="7"/>
    </row>
    <row r="130" spans="1:6" x14ac:dyDescent="0.25">
      <c r="A130" s="52">
        <v>23102</v>
      </c>
      <c r="B130" s="55">
        <v>221.6</v>
      </c>
      <c r="C130" s="55">
        <v>324.59999999999997</v>
      </c>
      <c r="D130" s="7">
        <f t="shared" si="7"/>
        <v>-102.99999999999997</v>
      </c>
      <c r="F130" s="7"/>
    </row>
    <row r="131" spans="1:6" x14ac:dyDescent="0.25">
      <c r="A131" s="53">
        <v>23193</v>
      </c>
      <c r="B131" s="55">
        <v>233</v>
      </c>
      <c r="C131" s="55">
        <v>315.89999999999998</v>
      </c>
      <c r="D131" s="7">
        <f t="shared" si="7"/>
        <v>-82.899999999999977</v>
      </c>
      <c r="F131" s="7"/>
    </row>
    <row r="132" spans="1:6" x14ac:dyDescent="0.25">
      <c r="A132" s="54">
        <v>23285</v>
      </c>
      <c r="B132" s="55">
        <v>306.39999999999998</v>
      </c>
      <c r="C132" s="55">
        <v>326.5</v>
      </c>
      <c r="D132" s="7">
        <f t="shared" si="7"/>
        <v>-20.100000000000023</v>
      </c>
      <c r="F132" s="7"/>
    </row>
    <row r="133" spans="1:6" x14ac:dyDescent="0.25">
      <c r="A133" s="51">
        <v>23377</v>
      </c>
      <c r="B133" s="55">
        <v>309.5</v>
      </c>
      <c r="C133" s="55">
        <v>325.60000000000002</v>
      </c>
      <c r="D133" s="7">
        <f t="shared" si="7"/>
        <v>-16.100000000000023</v>
      </c>
      <c r="F133" s="7"/>
    </row>
    <row r="134" spans="1:6" x14ac:dyDescent="0.25">
      <c r="A134" s="52">
        <v>23468</v>
      </c>
      <c r="B134" s="55">
        <v>270.2</v>
      </c>
      <c r="C134" s="55">
        <v>393.4</v>
      </c>
      <c r="D134" s="7">
        <f t="shared" ref="D134:D197" si="8">B134-C134</f>
        <v>-123.19999999999999</v>
      </c>
      <c r="F134" s="7"/>
    </row>
    <row r="135" spans="1:6" x14ac:dyDescent="0.25">
      <c r="A135" s="53">
        <v>23559</v>
      </c>
      <c r="B135" s="55">
        <v>208.6</v>
      </c>
      <c r="C135" s="55">
        <v>384.29999999999995</v>
      </c>
      <c r="D135" s="7">
        <f t="shared" si="8"/>
        <v>-175.69999999999996</v>
      </c>
      <c r="F135" s="7"/>
    </row>
    <row r="136" spans="1:6" x14ac:dyDescent="0.25">
      <c r="A136" s="54">
        <v>23651</v>
      </c>
      <c r="B136" s="55">
        <v>300.2</v>
      </c>
      <c r="C136" s="55">
        <v>398.40000000000003</v>
      </c>
      <c r="D136" s="7">
        <f t="shared" si="8"/>
        <v>-98.200000000000045</v>
      </c>
      <c r="F136" s="7"/>
    </row>
    <row r="137" spans="1:6" x14ac:dyDescent="0.25">
      <c r="A137" s="51">
        <v>23743</v>
      </c>
      <c r="B137" s="55">
        <v>277.8</v>
      </c>
      <c r="C137" s="55">
        <v>356.90000000000003</v>
      </c>
      <c r="D137" s="7">
        <f t="shared" si="8"/>
        <v>-79.100000000000023</v>
      </c>
      <c r="F137" s="7"/>
    </row>
    <row r="138" spans="1:6" x14ac:dyDescent="0.25">
      <c r="A138" s="52">
        <v>23833</v>
      </c>
      <c r="B138" s="55">
        <v>281.79999999999995</v>
      </c>
      <c r="C138" s="55">
        <v>393.8</v>
      </c>
      <c r="D138" s="7">
        <f t="shared" si="8"/>
        <v>-112.00000000000006</v>
      </c>
      <c r="F138" s="7"/>
    </row>
    <row r="139" spans="1:6" x14ac:dyDescent="0.25">
      <c r="A139" s="53">
        <v>23924</v>
      </c>
      <c r="B139" s="55">
        <v>239.7</v>
      </c>
      <c r="C139" s="55">
        <v>423.40000000000003</v>
      </c>
      <c r="D139" s="7">
        <f t="shared" si="8"/>
        <v>-183.70000000000005</v>
      </c>
      <c r="F139" s="7"/>
    </row>
    <row r="140" spans="1:6" x14ac:dyDescent="0.25">
      <c r="A140" s="54">
        <v>24016</v>
      </c>
      <c r="B140" s="55">
        <v>354.2</v>
      </c>
      <c r="C140" s="55">
        <v>404.7</v>
      </c>
      <c r="D140" s="7">
        <f t="shared" si="8"/>
        <v>-50.5</v>
      </c>
      <c r="F140" s="7"/>
    </row>
    <row r="141" spans="1:6" x14ac:dyDescent="0.25">
      <c r="A141" s="51">
        <v>24108</v>
      </c>
      <c r="B141" s="55">
        <v>339</v>
      </c>
      <c r="C141" s="55">
        <v>399.2</v>
      </c>
      <c r="D141" s="7">
        <f t="shared" si="8"/>
        <v>-60.199999999999989</v>
      </c>
      <c r="F141" s="7"/>
    </row>
    <row r="142" spans="1:6" x14ac:dyDescent="0.25">
      <c r="A142" s="52">
        <v>24198</v>
      </c>
      <c r="B142" s="55">
        <v>312.39999999999998</v>
      </c>
      <c r="C142" s="55">
        <v>401.3</v>
      </c>
      <c r="D142" s="7">
        <f t="shared" si="8"/>
        <v>-88.900000000000034</v>
      </c>
      <c r="F142" s="7"/>
    </row>
    <row r="143" spans="1:6" x14ac:dyDescent="0.25">
      <c r="A143" s="53">
        <v>24289</v>
      </c>
      <c r="B143" s="55">
        <v>258.60000000000002</v>
      </c>
      <c r="C143" s="55">
        <v>408.8</v>
      </c>
      <c r="D143" s="7">
        <f t="shared" si="8"/>
        <v>-150.19999999999999</v>
      </c>
      <c r="F143" s="7"/>
    </row>
    <row r="144" spans="1:6" x14ac:dyDescent="0.25">
      <c r="A144" s="54">
        <v>24381</v>
      </c>
      <c r="B144" s="55">
        <v>325.5</v>
      </c>
      <c r="C144" s="55">
        <v>459.5</v>
      </c>
      <c r="D144" s="7">
        <f t="shared" si="8"/>
        <v>-134</v>
      </c>
      <c r="F144" s="7"/>
    </row>
    <row r="145" spans="1:6" x14ac:dyDescent="0.25">
      <c r="A145" s="51">
        <v>24473</v>
      </c>
      <c r="B145" s="55">
        <v>320</v>
      </c>
      <c r="C145" s="55">
        <v>405.59999999999997</v>
      </c>
      <c r="D145" s="7">
        <f t="shared" si="8"/>
        <v>-85.599999999999966</v>
      </c>
      <c r="F145" s="7"/>
    </row>
    <row r="146" spans="1:6" x14ac:dyDescent="0.25">
      <c r="A146" s="52">
        <v>24563</v>
      </c>
      <c r="B146" s="55">
        <v>327.5</v>
      </c>
      <c r="C146" s="55">
        <v>446.90000000000003</v>
      </c>
      <c r="D146" s="7">
        <f t="shared" si="8"/>
        <v>-119.40000000000003</v>
      </c>
      <c r="F146" s="7"/>
    </row>
    <row r="147" spans="1:6" x14ac:dyDescent="0.25">
      <c r="A147" s="53">
        <v>24654</v>
      </c>
      <c r="B147" s="55">
        <v>257.89999999999998</v>
      </c>
      <c r="C147" s="55">
        <v>453</v>
      </c>
      <c r="D147" s="7">
        <f t="shared" si="8"/>
        <v>-195.10000000000002</v>
      </c>
      <c r="F147" s="7"/>
    </row>
    <row r="148" spans="1:6" x14ac:dyDescent="0.25">
      <c r="A148" s="54">
        <v>24746</v>
      </c>
      <c r="B148" s="55">
        <v>323.29999999999995</v>
      </c>
      <c r="C148" s="55">
        <v>449.6</v>
      </c>
      <c r="D148" s="7">
        <f t="shared" si="8"/>
        <v>-126.30000000000007</v>
      </c>
      <c r="F148" s="7"/>
    </row>
    <row r="149" spans="1:6" x14ac:dyDescent="0.25">
      <c r="A149" s="51">
        <v>24838</v>
      </c>
      <c r="B149" s="55">
        <v>320.79999999999995</v>
      </c>
      <c r="C149" s="55">
        <v>462.40000000000003</v>
      </c>
      <c r="D149" s="7">
        <f t="shared" si="8"/>
        <v>-141.60000000000008</v>
      </c>
      <c r="F149" s="7"/>
    </row>
    <row r="150" spans="1:6" x14ac:dyDescent="0.25">
      <c r="A150" s="52">
        <v>24929</v>
      </c>
      <c r="B150" s="55">
        <v>312.2</v>
      </c>
      <c r="C150" s="55">
        <v>498.8</v>
      </c>
      <c r="D150" s="7">
        <f t="shared" si="8"/>
        <v>-186.60000000000002</v>
      </c>
      <c r="F150" s="7"/>
    </row>
    <row r="151" spans="1:6" x14ac:dyDescent="0.25">
      <c r="A151" s="53">
        <v>25020</v>
      </c>
      <c r="B151" s="55">
        <v>284.2</v>
      </c>
      <c r="C151" s="55">
        <v>495.5</v>
      </c>
      <c r="D151" s="7">
        <f t="shared" si="8"/>
        <v>-211.3</v>
      </c>
      <c r="F151" s="7"/>
    </row>
    <row r="152" spans="1:6" x14ac:dyDescent="0.25">
      <c r="A152" s="54">
        <v>25112</v>
      </c>
      <c r="B152" s="55">
        <v>358.70000000000005</v>
      </c>
      <c r="C152" s="55">
        <v>479.9</v>
      </c>
      <c r="D152" s="7">
        <f t="shared" si="8"/>
        <v>-121.19999999999993</v>
      </c>
      <c r="F152" s="7"/>
    </row>
    <row r="153" spans="1:6" x14ac:dyDescent="0.25">
      <c r="A153" s="51">
        <v>25204</v>
      </c>
      <c r="B153" s="55">
        <v>362.5</v>
      </c>
      <c r="C153" s="55">
        <v>464.29999999999995</v>
      </c>
      <c r="D153" s="7">
        <f t="shared" si="8"/>
        <v>-101.79999999999995</v>
      </c>
      <c r="F153" s="7"/>
    </row>
    <row r="154" spans="1:6" x14ac:dyDescent="0.25">
      <c r="A154" s="52">
        <v>25294</v>
      </c>
      <c r="B154" s="55">
        <v>376.8</v>
      </c>
      <c r="C154" s="55">
        <v>506.1</v>
      </c>
      <c r="D154" s="7">
        <f t="shared" si="8"/>
        <v>-129.30000000000001</v>
      </c>
      <c r="F154" s="7"/>
    </row>
    <row r="155" spans="1:6" x14ac:dyDescent="0.25">
      <c r="A155" s="53">
        <v>25385</v>
      </c>
      <c r="B155" s="55">
        <v>323.39999999999998</v>
      </c>
      <c r="C155" s="55">
        <v>499.9</v>
      </c>
      <c r="D155" s="7">
        <f t="shared" si="8"/>
        <v>-176.5</v>
      </c>
      <c r="F155" s="7"/>
    </row>
    <row r="156" spans="1:6" x14ac:dyDescent="0.25">
      <c r="A156" s="54">
        <v>25477</v>
      </c>
      <c r="B156" s="55">
        <v>407.79999999999995</v>
      </c>
      <c r="C156" s="55">
        <v>531.5</v>
      </c>
      <c r="D156" s="7">
        <f t="shared" si="8"/>
        <v>-123.70000000000005</v>
      </c>
      <c r="F156" s="7"/>
    </row>
    <row r="157" spans="1:6" x14ac:dyDescent="0.25">
      <c r="A157" s="51">
        <v>25569</v>
      </c>
      <c r="B157" s="55">
        <v>388.1</v>
      </c>
      <c r="C157" s="55">
        <v>518</v>
      </c>
      <c r="D157" s="7">
        <f t="shared" si="8"/>
        <v>-129.89999999999998</v>
      </c>
      <c r="F157" s="7"/>
    </row>
    <row r="158" spans="1:6" x14ac:dyDescent="0.25">
      <c r="A158" s="52">
        <v>25659</v>
      </c>
      <c r="B158" s="55">
        <v>374.30000000000007</v>
      </c>
      <c r="C158" s="55">
        <v>599.1</v>
      </c>
      <c r="D158" s="7">
        <f t="shared" si="8"/>
        <v>-224.79999999999995</v>
      </c>
      <c r="F158" s="7"/>
    </row>
    <row r="159" spans="1:6" x14ac:dyDescent="0.25">
      <c r="A159" s="53">
        <v>25750</v>
      </c>
      <c r="B159" s="55">
        <v>316.09999999999997</v>
      </c>
      <c r="C159" s="55">
        <v>618.80000000000007</v>
      </c>
      <c r="D159" s="7">
        <f t="shared" si="8"/>
        <v>-302.7000000000001</v>
      </c>
      <c r="F159" s="7"/>
    </row>
    <row r="160" spans="1:6" x14ac:dyDescent="0.25">
      <c r="A160" s="54">
        <v>25842</v>
      </c>
      <c r="B160" s="55">
        <v>368.29999999999995</v>
      </c>
      <c r="C160" s="55">
        <v>617.70000000000005</v>
      </c>
      <c r="D160" s="7">
        <f t="shared" si="8"/>
        <v>-249.40000000000009</v>
      </c>
      <c r="F160" s="7"/>
    </row>
    <row r="161" spans="1:6" x14ac:dyDescent="0.25">
      <c r="A161" s="51">
        <v>25934</v>
      </c>
      <c r="B161" s="55">
        <v>385.2</v>
      </c>
      <c r="C161" s="55">
        <v>559.4</v>
      </c>
      <c r="D161" s="7">
        <f t="shared" si="8"/>
        <v>-174.2</v>
      </c>
      <c r="F161" s="7"/>
    </row>
    <row r="162" spans="1:6" x14ac:dyDescent="0.25">
      <c r="A162" s="52">
        <v>26024</v>
      </c>
      <c r="B162" s="55">
        <v>377.40000000000003</v>
      </c>
      <c r="C162" s="55">
        <v>588.70000000000005</v>
      </c>
      <c r="D162" s="7">
        <f t="shared" si="8"/>
        <v>-211.3</v>
      </c>
      <c r="F162" s="7"/>
    </row>
    <row r="163" spans="1:6" x14ac:dyDescent="0.25">
      <c r="A163" s="53">
        <v>26115</v>
      </c>
      <c r="B163" s="55">
        <v>335.09999999999997</v>
      </c>
      <c r="C163" s="55">
        <v>532.4</v>
      </c>
      <c r="D163" s="7">
        <f t="shared" si="8"/>
        <v>-197.3</v>
      </c>
      <c r="F163" s="7"/>
    </row>
    <row r="164" spans="1:6" x14ac:dyDescent="0.25">
      <c r="A164" s="54">
        <v>26207</v>
      </c>
      <c r="B164" s="55">
        <v>424.1</v>
      </c>
      <c r="C164" s="55">
        <v>592.29999999999995</v>
      </c>
      <c r="D164" s="7">
        <f t="shared" si="8"/>
        <v>-168.19999999999993</v>
      </c>
      <c r="F164" s="7"/>
    </row>
    <row r="165" spans="1:6" x14ac:dyDescent="0.25">
      <c r="A165" s="51">
        <v>26299</v>
      </c>
      <c r="B165" s="55">
        <v>496.9</v>
      </c>
      <c r="C165" s="55">
        <v>601.29999999999995</v>
      </c>
      <c r="D165" s="7">
        <f t="shared" si="8"/>
        <v>-104.39999999999998</v>
      </c>
      <c r="F165" s="7"/>
    </row>
    <row r="166" spans="1:6" x14ac:dyDescent="0.25">
      <c r="A166" s="52">
        <v>26390</v>
      </c>
      <c r="B166" s="55">
        <v>459.2</v>
      </c>
      <c r="C166" s="55">
        <v>678.9</v>
      </c>
      <c r="D166" s="7">
        <f t="shared" si="8"/>
        <v>-219.7</v>
      </c>
      <c r="F166" s="7"/>
    </row>
    <row r="167" spans="1:6" x14ac:dyDescent="0.25">
      <c r="A167" s="53">
        <v>26481</v>
      </c>
      <c r="B167" s="55">
        <v>428.4</v>
      </c>
      <c r="C167" s="55">
        <v>747.09999999999991</v>
      </c>
      <c r="D167" s="7">
        <f t="shared" si="8"/>
        <v>-318.69999999999993</v>
      </c>
      <c r="F167" s="7"/>
    </row>
    <row r="168" spans="1:6" x14ac:dyDescent="0.25">
      <c r="A168" s="54">
        <v>26573</v>
      </c>
      <c r="B168" s="55">
        <v>502.20000000000005</v>
      </c>
      <c r="C168" s="55">
        <v>772.1</v>
      </c>
      <c r="D168" s="7">
        <f t="shared" si="8"/>
        <v>-269.89999999999998</v>
      </c>
      <c r="F168" s="7"/>
    </row>
    <row r="169" spans="1:6" x14ac:dyDescent="0.25">
      <c r="A169" s="51">
        <v>26665</v>
      </c>
      <c r="B169" s="55">
        <v>579.20000000000005</v>
      </c>
      <c r="C169" s="55">
        <v>828.30000000000007</v>
      </c>
      <c r="D169" s="7">
        <f t="shared" si="8"/>
        <v>-249.10000000000002</v>
      </c>
      <c r="F169" s="7"/>
    </row>
    <row r="170" spans="1:6" x14ac:dyDescent="0.25">
      <c r="A170" s="52">
        <v>26755</v>
      </c>
      <c r="B170" s="55">
        <v>592</v>
      </c>
      <c r="C170" s="55">
        <v>916.69999999999993</v>
      </c>
      <c r="D170" s="7">
        <f t="shared" si="8"/>
        <v>-324.69999999999993</v>
      </c>
      <c r="F170" s="7"/>
    </row>
    <row r="171" spans="1:6" x14ac:dyDescent="0.25">
      <c r="A171" s="53">
        <v>26846</v>
      </c>
      <c r="B171" s="55">
        <v>541.6</v>
      </c>
      <c r="C171" s="55">
        <v>1004.5</v>
      </c>
      <c r="D171" s="7">
        <f t="shared" si="8"/>
        <v>-462.9</v>
      </c>
      <c r="F171" s="7"/>
    </row>
    <row r="172" spans="1:6" x14ac:dyDescent="0.25">
      <c r="A172" s="54">
        <v>26938</v>
      </c>
      <c r="B172" s="55">
        <v>686.5</v>
      </c>
      <c r="C172" s="55">
        <v>1187.8</v>
      </c>
      <c r="D172" s="7">
        <f t="shared" si="8"/>
        <v>-501.29999999999995</v>
      </c>
      <c r="F172" s="7"/>
    </row>
    <row r="173" spans="1:6" x14ac:dyDescent="0.25">
      <c r="A173" s="51">
        <v>27030</v>
      </c>
      <c r="B173" s="55">
        <v>793.9</v>
      </c>
      <c r="C173" s="55">
        <v>1313.8999999999999</v>
      </c>
      <c r="D173" s="7">
        <f t="shared" si="8"/>
        <v>-519.99999999999989</v>
      </c>
      <c r="F173" s="7"/>
    </row>
    <row r="174" spans="1:6" x14ac:dyDescent="0.25">
      <c r="A174" s="52">
        <v>27120</v>
      </c>
      <c r="B174" s="55">
        <v>837.8</v>
      </c>
      <c r="C174" s="55">
        <v>1548.3000000000002</v>
      </c>
      <c r="D174" s="7">
        <f t="shared" si="8"/>
        <v>-710.50000000000023</v>
      </c>
      <c r="F174" s="7"/>
    </row>
    <row r="175" spans="1:6" x14ac:dyDescent="0.25">
      <c r="A175" s="53">
        <v>27211</v>
      </c>
      <c r="B175" s="55">
        <v>795.6</v>
      </c>
      <c r="C175" s="55">
        <v>1536.6</v>
      </c>
      <c r="D175" s="7">
        <f t="shared" si="8"/>
        <v>-740.99999999999989</v>
      </c>
      <c r="F175" s="7"/>
    </row>
    <row r="176" spans="1:6" x14ac:dyDescent="0.25">
      <c r="A176" s="54">
        <v>27303</v>
      </c>
      <c r="B176" s="55">
        <v>949.9</v>
      </c>
      <c r="C176" s="55">
        <v>1826.7</v>
      </c>
      <c r="D176" s="7">
        <f t="shared" si="8"/>
        <v>-876.80000000000007</v>
      </c>
      <c r="F176" s="7"/>
    </row>
    <row r="177" spans="1:6" x14ac:dyDescent="0.25">
      <c r="A177" s="51">
        <v>27395</v>
      </c>
      <c r="B177" s="55">
        <v>816.5</v>
      </c>
      <c r="C177" s="55">
        <v>1471.3</v>
      </c>
      <c r="D177" s="7">
        <f t="shared" si="8"/>
        <v>-654.79999999999995</v>
      </c>
      <c r="F177" s="7"/>
    </row>
    <row r="178" spans="1:6" x14ac:dyDescent="0.25">
      <c r="A178" s="52">
        <v>27485</v>
      </c>
      <c r="B178" s="55">
        <v>927</v>
      </c>
      <c r="C178" s="55">
        <v>1715</v>
      </c>
      <c r="D178" s="7">
        <f t="shared" si="8"/>
        <v>-788</v>
      </c>
      <c r="F178" s="7"/>
    </row>
    <row r="179" spans="1:6" x14ac:dyDescent="0.25">
      <c r="A179" s="53">
        <v>27576</v>
      </c>
      <c r="B179" s="55">
        <v>856.6</v>
      </c>
      <c r="C179" s="55">
        <v>1633.7</v>
      </c>
      <c r="D179" s="7">
        <f t="shared" si="8"/>
        <v>-777.1</v>
      </c>
      <c r="F179" s="7"/>
    </row>
    <row r="180" spans="1:6" x14ac:dyDescent="0.25">
      <c r="A180" s="54">
        <v>27668</v>
      </c>
      <c r="B180" s="55">
        <v>940.2</v>
      </c>
      <c r="C180" s="55">
        <v>1912.3</v>
      </c>
      <c r="D180" s="7">
        <f t="shared" si="8"/>
        <v>-972.09999999999991</v>
      </c>
      <c r="F180" s="7"/>
    </row>
    <row r="181" spans="1:6" x14ac:dyDescent="0.25">
      <c r="A181" s="51">
        <v>27760</v>
      </c>
      <c r="B181" s="55">
        <v>932.5</v>
      </c>
      <c r="C181" s="55">
        <v>1509.2</v>
      </c>
      <c r="D181" s="7">
        <f t="shared" si="8"/>
        <v>-576.70000000000005</v>
      </c>
      <c r="F181" s="7"/>
    </row>
    <row r="182" spans="1:6" x14ac:dyDescent="0.25">
      <c r="A182" s="52">
        <v>27851</v>
      </c>
      <c r="B182" s="55">
        <v>1152.1000000000001</v>
      </c>
      <c r="C182" s="55">
        <v>1745.5</v>
      </c>
      <c r="D182" s="7">
        <f t="shared" si="8"/>
        <v>-593.39999999999986</v>
      </c>
      <c r="F182" s="7"/>
    </row>
    <row r="183" spans="1:6" x14ac:dyDescent="0.25">
      <c r="A183" s="53">
        <v>27942</v>
      </c>
      <c r="B183" s="55">
        <v>880.3</v>
      </c>
      <c r="C183" s="55">
        <v>1581.6</v>
      </c>
      <c r="D183" s="7">
        <f t="shared" si="8"/>
        <v>-701.3</v>
      </c>
      <c r="F183" s="7"/>
    </row>
    <row r="184" spans="1:6" x14ac:dyDescent="0.25">
      <c r="A184" s="54">
        <v>28034</v>
      </c>
      <c r="B184" s="55">
        <v>1216.4000000000001</v>
      </c>
      <c r="C184" s="55">
        <v>1592.3000000000002</v>
      </c>
      <c r="D184" s="7">
        <f t="shared" si="8"/>
        <v>-375.90000000000009</v>
      </c>
      <c r="F184" s="7"/>
    </row>
    <row r="185" spans="1:6" x14ac:dyDescent="0.25">
      <c r="A185" s="51">
        <v>28126</v>
      </c>
      <c r="B185" s="55">
        <v>1385.9</v>
      </c>
      <c r="C185" s="55">
        <v>1222.0999999999999</v>
      </c>
      <c r="D185" s="7">
        <f t="shared" si="8"/>
        <v>163.80000000000018</v>
      </c>
      <c r="F185" s="7"/>
    </row>
    <row r="186" spans="1:6" x14ac:dyDescent="0.25">
      <c r="A186" s="52">
        <v>28216</v>
      </c>
      <c r="B186" s="55">
        <v>1317.6</v>
      </c>
      <c r="C186" s="55">
        <v>1428.8000000000002</v>
      </c>
      <c r="D186" s="7">
        <f t="shared" si="8"/>
        <v>-111.20000000000027</v>
      </c>
      <c r="F186" s="7"/>
    </row>
    <row r="187" spans="1:6" x14ac:dyDescent="0.25">
      <c r="A187" s="53">
        <v>28307</v>
      </c>
      <c r="B187" s="55">
        <v>1097.0999999999999</v>
      </c>
      <c r="C187" s="55">
        <v>1488.8</v>
      </c>
      <c r="D187" s="7">
        <f t="shared" si="8"/>
        <v>-391.70000000000005</v>
      </c>
      <c r="F187" s="7"/>
    </row>
    <row r="188" spans="1:6" x14ac:dyDescent="0.25">
      <c r="A188" s="54">
        <v>28399</v>
      </c>
      <c r="B188" s="55">
        <v>1392.3000000000002</v>
      </c>
      <c r="C188" s="55">
        <v>1595.9</v>
      </c>
      <c r="D188" s="7">
        <f t="shared" si="8"/>
        <v>-203.59999999999991</v>
      </c>
      <c r="F188" s="7"/>
    </row>
    <row r="189" spans="1:6" x14ac:dyDescent="0.25">
      <c r="A189" s="51">
        <v>28491</v>
      </c>
      <c r="B189" s="55">
        <v>1491.3</v>
      </c>
      <c r="C189" s="55">
        <v>1593.8</v>
      </c>
      <c r="D189" s="7">
        <f t="shared" si="8"/>
        <v>-102.5</v>
      </c>
      <c r="F189" s="7"/>
    </row>
    <row r="190" spans="1:6" x14ac:dyDescent="0.25">
      <c r="A190" s="52">
        <v>28581</v>
      </c>
      <c r="B190" s="55">
        <v>1534.6</v>
      </c>
      <c r="C190" s="55">
        <v>2031.5</v>
      </c>
      <c r="D190" s="7">
        <f t="shared" si="8"/>
        <v>-496.90000000000009</v>
      </c>
      <c r="F190" s="7"/>
    </row>
    <row r="191" spans="1:6" x14ac:dyDescent="0.25">
      <c r="A191" s="53">
        <v>28672</v>
      </c>
      <c r="B191" s="55">
        <v>1644.9</v>
      </c>
      <c r="C191" s="55">
        <v>2014</v>
      </c>
      <c r="D191" s="7">
        <f t="shared" si="8"/>
        <v>-369.09999999999991</v>
      </c>
      <c r="F191" s="7"/>
    </row>
    <row r="192" spans="1:6" x14ac:dyDescent="0.25">
      <c r="A192" s="54">
        <v>28764</v>
      </c>
      <c r="B192" s="55">
        <v>1960.7</v>
      </c>
      <c r="C192" s="55">
        <v>2352.1</v>
      </c>
      <c r="D192" s="7">
        <f t="shared" si="8"/>
        <v>-391.39999999999986</v>
      </c>
      <c r="F192" s="7"/>
    </row>
    <row r="193" spans="1:6" x14ac:dyDescent="0.25">
      <c r="A193" s="51">
        <v>28856</v>
      </c>
      <c r="B193" s="55">
        <v>2189.2999999999997</v>
      </c>
      <c r="C193" s="55">
        <v>2451.6999999999998</v>
      </c>
      <c r="D193" s="7">
        <f t="shared" si="8"/>
        <v>-262.40000000000009</v>
      </c>
      <c r="F193" s="7"/>
    </row>
    <row r="194" spans="1:6" x14ac:dyDescent="0.25">
      <c r="A194" s="52">
        <v>28946</v>
      </c>
      <c r="B194" s="55">
        <v>2308.1000000000004</v>
      </c>
      <c r="C194" s="55">
        <v>2829.8999999999996</v>
      </c>
      <c r="D194" s="7">
        <f t="shared" si="8"/>
        <v>-521.79999999999927</v>
      </c>
      <c r="F194" s="7"/>
    </row>
    <row r="195" spans="1:6" x14ac:dyDescent="0.25">
      <c r="A195" s="53">
        <v>29037</v>
      </c>
      <c r="B195" s="55">
        <v>2368</v>
      </c>
      <c r="C195" s="55">
        <v>3164</v>
      </c>
      <c r="D195" s="7">
        <f t="shared" si="8"/>
        <v>-796</v>
      </c>
      <c r="F195" s="7"/>
    </row>
    <row r="196" spans="1:6" x14ac:dyDescent="0.25">
      <c r="A196" s="54">
        <v>29129</v>
      </c>
      <c r="B196" s="55">
        <v>3077.9</v>
      </c>
      <c r="C196" s="55">
        <v>3685.8</v>
      </c>
      <c r="D196" s="7">
        <f t="shared" si="8"/>
        <v>-607.90000000000009</v>
      </c>
      <c r="F196" s="7"/>
    </row>
    <row r="197" spans="1:6" x14ac:dyDescent="0.25">
      <c r="A197" s="51">
        <v>29221</v>
      </c>
      <c r="B197" s="55">
        <v>4016.1210000000001</v>
      </c>
      <c r="C197" s="55">
        <v>4152.3159999999998</v>
      </c>
      <c r="D197" s="7">
        <f t="shared" si="8"/>
        <v>-136.19499999999971</v>
      </c>
    </row>
    <row r="198" spans="1:6" x14ac:dyDescent="0.25">
      <c r="A198" s="52">
        <v>29312</v>
      </c>
      <c r="B198" s="55">
        <v>4427.1260000000002</v>
      </c>
      <c r="C198" s="55">
        <v>5032.7650000000003</v>
      </c>
      <c r="D198" s="7">
        <f t="shared" ref="D198:D208" si="9">B198-C198</f>
        <v>-605.63900000000012</v>
      </c>
    </row>
    <row r="199" spans="1:6" x14ac:dyDescent="0.25">
      <c r="A199" s="53">
        <v>29403</v>
      </c>
      <c r="B199" s="55">
        <v>4669.2169999999996</v>
      </c>
      <c r="C199" s="55">
        <v>5690.5969999999998</v>
      </c>
      <c r="D199" s="7">
        <f t="shared" si="9"/>
        <v>-1021.3800000000001</v>
      </c>
    </row>
    <row r="200" spans="1:6" x14ac:dyDescent="0.25">
      <c r="A200" s="54">
        <v>29495</v>
      </c>
      <c r="B200" s="55">
        <v>4918.5749999999998</v>
      </c>
      <c r="C200" s="55">
        <v>6213.6819999999998</v>
      </c>
      <c r="D200" s="7">
        <f t="shared" si="9"/>
        <v>-1295.107</v>
      </c>
    </row>
    <row r="201" spans="1:6" x14ac:dyDescent="0.25">
      <c r="A201" s="51">
        <v>29587</v>
      </c>
      <c r="B201" s="55">
        <v>6190.6940000000004</v>
      </c>
      <c r="C201" s="55">
        <v>6600.8209999999999</v>
      </c>
      <c r="D201" s="7">
        <f t="shared" si="9"/>
        <v>-410.1269999999995</v>
      </c>
    </row>
    <row r="202" spans="1:6" x14ac:dyDescent="0.25">
      <c r="A202" s="52">
        <v>29677</v>
      </c>
      <c r="B202" s="55">
        <v>6189.1750000000002</v>
      </c>
      <c r="C202" s="55">
        <v>6993.3440000000001</v>
      </c>
      <c r="D202" s="7">
        <f t="shared" si="9"/>
        <v>-804.16899999999987</v>
      </c>
    </row>
    <row r="203" spans="1:6" x14ac:dyDescent="0.25">
      <c r="A203" s="53">
        <v>29768</v>
      </c>
      <c r="B203" s="55">
        <v>5031.2529999999997</v>
      </c>
      <c r="C203" s="55">
        <v>6617.7749999999996</v>
      </c>
      <c r="D203" s="7">
        <f t="shared" si="9"/>
        <v>-1586.5219999999999</v>
      </c>
    </row>
    <row r="204" spans="1:6" x14ac:dyDescent="0.25">
      <c r="A204" s="54">
        <v>29860</v>
      </c>
      <c r="B204" s="55">
        <v>5896.2169999999996</v>
      </c>
      <c r="C204" s="55">
        <v>6972.2889999999998</v>
      </c>
      <c r="D204" s="7">
        <f t="shared" si="9"/>
        <v>-1076.0720000000001</v>
      </c>
    </row>
    <row r="205" spans="1:6" x14ac:dyDescent="0.25">
      <c r="A205" s="51">
        <v>29952</v>
      </c>
      <c r="B205" s="55">
        <v>5161.5469999999996</v>
      </c>
      <c r="C205" s="55">
        <v>5783.1360000000004</v>
      </c>
      <c r="D205" s="7">
        <f t="shared" si="9"/>
        <v>-621.58900000000085</v>
      </c>
    </row>
    <row r="206" spans="1:6" x14ac:dyDescent="0.25">
      <c r="A206" s="52">
        <v>30042</v>
      </c>
      <c r="B206" s="55">
        <v>5873.0519999999997</v>
      </c>
      <c r="C206" s="55">
        <v>4799.3220000000001</v>
      </c>
      <c r="D206" s="7">
        <f t="shared" si="9"/>
        <v>1073.7299999999996</v>
      </c>
    </row>
    <row r="207" spans="1:6" x14ac:dyDescent="0.25">
      <c r="A207" s="53">
        <v>30133</v>
      </c>
      <c r="B207" s="55">
        <v>6329.6679999999997</v>
      </c>
      <c r="C207" s="55">
        <v>3741.4059999999999</v>
      </c>
      <c r="D207" s="7">
        <f t="shared" si="9"/>
        <v>2588.2619999999997</v>
      </c>
    </row>
    <row r="208" spans="1:6" x14ac:dyDescent="0.25">
      <c r="A208" s="56">
        <v>30225</v>
      </c>
      <c r="B208" s="57">
        <v>6690.9430000000002</v>
      </c>
      <c r="C208" s="57">
        <v>2686.7669999999998</v>
      </c>
      <c r="D208" s="88">
        <f t="shared" si="9"/>
        <v>4004.1760000000004</v>
      </c>
    </row>
  </sheetData>
  <mergeCells count="4">
    <mergeCell ref="A2:A4"/>
    <mergeCell ref="B2:B4"/>
    <mergeCell ref="C2:C4"/>
    <mergeCell ref="D2:D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33" sqref="E133:E136"/>
    </sheetView>
  </sheetViews>
  <sheetFormatPr baseColWidth="10" defaultColWidth="9.140625" defaultRowHeight="15.75" x14ac:dyDescent="0.25"/>
  <cols>
    <col min="1" max="1" width="15" style="110" customWidth="1"/>
    <col min="2" max="2" width="11.42578125" style="110" customWidth="1"/>
    <col min="3" max="3" width="10.85546875" style="110" customWidth="1"/>
    <col min="4" max="4" width="14.7109375" style="110" customWidth="1"/>
    <col min="5" max="5" width="21.85546875" style="110" customWidth="1"/>
    <col min="6" max="6" width="16" style="110" customWidth="1"/>
    <col min="7" max="7" width="10.85546875" style="110" customWidth="1"/>
    <col min="8" max="8" width="14.28515625" style="110" customWidth="1"/>
    <col min="9" max="9" width="12.7109375" style="110" customWidth="1"/>
    <col min="10" max="10" width="15.5703125" style="110" customWidth="1"/>
    <col min="11" max="11" width="13.5703125" style="110" customWidth="1"/>
    <col min="12" max="12" width="12.85546875" style="110" customWidth="1"/>
    <col min="13" max="13" width="15" style="110" customWidth="1"/>
    <col min="14" max="14" width="23.42578125" style="110" customWidth="1"/>
    <col min="15" max="16" width="15.7109375" style="110" customWidth="1"/>
    <col min="17" max="17" width="12.5703125" style="110" customWidth="1"/>
    <col min="18" max="18" width="14.28515625" style="110" customWidth="1"/>
    <col min="19" max="19" width="15.7109375" style="110" customWidth="1"/>
    <col min="20" max="20" width="19" style="110" customWidth="1"/>
    <col min="21" max="21" width="17.42578125" style="110" customWidth="1"/>
    <col min="22" max="22" width="12.28515625" style="110" customWidth="1"/>
    <col min="23" max="23" width="15.7109375" style="110" customWidth="1"/>
    <col min="24" max="24" width="17.140625" style="110" customWidth="1"/>
    <col min="25" max="25" width="14.28515625" style="110" customWidth="1"/>
    <col min="26" max="26" width="13.42578125" style="110" customWidth="1"/>
    <col min="27" max="27" width="14" style="110" customWidth="1"/>
    <col min="28" max="28" width="13.140625" style="110" customWidth="1"/>
    <col min="29" max="29" width="12.85546875" style="110" customWidth="1"/>
    <col min="30" max="30" width="18.140625" style="110" customWidth="1"/>
    <col min="31" max="31" width="21.28515625" style="110" customWidth="1"/>
    <col min="32" max="32" width="18.140625" style="110" customWidth="1"/>
    <col min="33" max="33" width="17.7109375" style="110" customWidth="1"/>
    <col min="34" max="34" width="21.7109375" style="110" customWidth="1"/>
    <col min="35" max="35" width="22.140625" style="110" customWidth="1"/>
    <col min="36" max="36" width="22.42578125" style="110" customWidth="1"/>
    <col min="37" max="38" width="23.28515625" style="110" customWidth="1"/>
    <col min="39" max="39" width="24" style="110" customWidth="1"/>
    <col min="40" max="40" width="19.140625" style="110" customWidth="1"/>
    <col min="41" max="41" width="17.28515625" style="110" customWidth="1"/>
    <col min="42" max="42" width="17" style="110" customWidth="1"/>
    <col min="43" max="43" width="20" style="110" customWidth="1"/>
    <col min="44" max="44" width="17.85546875" style="110" customWidth="1"/>
    <col min="45" max="45" width="11.42578125" style="110" customWidth="1"/>
    <col min="46" max="46" width="16.28515625" style="110" customWidth="1"/>
    <col min="47" max="47" width="19.140625" style="110" customWidth="1"/>
    <col min="48" max="16384" width="9.140625" style="110"/>
  </cols>
  <sheetData>
    <row r="1" spans="1:47" x14ac:dyDescent="0.25">
      <c r="B1" s="117">
        <v>1</v>
      </c>
      <c r="C1" s="117">
        <v>2</v>
      </c>
      <c r="D1" s="117">
        <v>3</v>
      </c>
      <c r="E1" s="117">
        <v>4</v>
      </c>
      <c r="F1" s="117">
        <v>5</v>
      </c>
      <c r="G1" s="117">
        <v>6</v>
      </c>
      <c r="H1" s="117">
        <v>7</v>
      </c>
      <c r="I1" s="117">
        <v>8</v>
      </c>
      <c r="J1" s="117">
        <v>9</v>
      </c>
      <c r="K1" s="117">
        <v>10</v>
      </c>
      <c r="L1" s="117">
        <v>11</v>
      </c>
      <c r="M1" s="117">
        <v>12</v>
      </c>
      <c r="N1" s="117">
        <v>13</v>
      </c>
      <c r="O1" s="117">
        <v>14</v>
      </c>
      <c r="P1" s="117">
        <v>15</v>
      </c>
      <c r="Q1" s="117">
        <v>16</v>
      </c>
      <c r="R1" s="117">
        <v>17</v>
      </c>
      <c r="S1" s="117">
        <v>18</v>
      </c>
      <c r="T1" s="117">
        <v>19</v>
      </c>
      <c r="U1" s="117">
        <v>20</v>
      </c>
      <c r="V1" s="117">
        <v>21</v>
      </c>
      <c r="W1" s="117">
        <v>22</v>
      </c>
      <c r="X1" s="117">
        <v>23</v>
      </c>
      <c r="Y1" s="117">
        <v>24</v>
      </c>
      <c r="Z1" s="117">
        <v>25</v>
      </c>
      <c r="AA1" s="117">
        <v>26</v>
      </c>
      <c r="AB1" s="117">
        <v>27</v>
      </c>
      <c r="AC1" s="117">
        <v>28</v>
      </c>
      <c r="AD1" s="117">
        <v>29</v>
      </c>
      <c r="AE1" s="117">
        <v>30</v>
      </c>
      <c r="AF1" s="117">
        <v>31</v>
      </c>
      <c r="AG1" s="117">
        <v>32</v>
      </c>
      <c r="AH1" s="117">
        <v>33</v>
      </c>
      <c r="AI1" s="117">
        <v>34</v>
      </c>
      <c r="AJ1" s="117">
        <v>35</v>
      </c>
      <c r="AK1" s="117">
        <v>36</v>
      </c>
      <c r="AL1" s="117">
        <v>37</v>
      </c>
      <c r="AM1" s="117">
        <v>38</v>
      </c>
      <c r="AN1" s="117">
        <v>39</v>
      </c>
      <c r="AO1" s="117">
        <v>40</v>
      </c>
      <c r="AP1" s="117">
        <v>41</v>
      </c>
      <c r="AQ1" s="117">
        <v>42</v>
      </c>
      <c r="AR1" s="117">
        <v>43</v>
      </c>
      <c r="AS1" s="117">
        <v>44</v>
      </c>
      <c r="AT1" s="117">
        <v>45</v>
      </c>
      <c r="AU1" s="117">
        <v>46</v>
      </c>
    </row>
    <row r="2" spans="1:47" ht="19.5" customHeight="1" x14ac:dyDescent="0.25">
      <c r="A2" s="139"/>
      <c r="B2" s="139" t="s">
        <v>73</v>
      </c>
      <c r="C2" s="138" t="s">
        <v>74</v>
      </c>
      <c r="D2" s="138" t="s">
        <v>75</v>
      </c>
      <c r="E2" s="144" t="s">
        <v>118</v>
      </c>
      <c r="F2" s="138" t="s">
        <v>76</v>
      </c>
      <c r="G2" s="138" t="s">
        <v>77</v>
      </c>
      <c r="H2" s="138" t="s">
        <v>78</v>
      </c>
      <c r="I2" s="138" t="s">
        <v>79</v>
      </c>
      <c r="J2" s="138" t="s">
        <v>80</v>
      </c>
      <c r="K2" s="138" t="s">
        <v>81</v>
      </c>
      <c r="L2" s="138" t="s">
        <v>82</v>
      </c>
      <c r="M2" s="138" t="s">
        <v>117</v>
      </c>
      <c r="N2" s="140" t="s">
        <v>83</v>
      </c>
      <c r="O2" s="140" t="s">
        <v>84</v>
      </c>
      <c r="P2" s="140" t="s">
        <v>85</v>
      </c>
      <c r="Q2" s="140" t="s">
        <v>86</v>
      </c>
      <c r="R2" s="140" t="s">
        <v>87</v>
      </c>
      <c r="S2" s="140" t="s">
        <v>88</v>
      </c>
      <c r="T2" s="140" t="s">
        <v>89</v>
      </c>
      <c r="U2" s="138" t="s">
        <v>90</v>
      </c>
      <c r="V2" s="138" t="s">
        <v>91</v>
      </c>
      <c r="W2" s="138" t="s">
        <v>92</v>
      </c>
      <c r="X2" s="138" t="s">
        <v>93</v>
      </c>
      <c r="Y2" s="140" t="s">
        <v>94</v>
      </c>
      <c r="Z2" s="140" t="s">
        <v>95</v>
      </c>
      <c r="AA2" s="146" t="s">
        <v>96</v>
      </c>
      <c r="AB2" s="138" t="s">
        <v>97</v>
      </c>
      <c r="AC2" s="145" t="s">
        <v>98</v>
      </c>
      <c r="AD2" s="145" t="s">
        <v>99</v>
      </c>
      <c r="AE2" s="145" t="s">
        <v>100</v>
      </c>
      <c r="AF2" s="145" t="s">
        <v>101</v>
      </c>
      <c r="AG2" s="142" t="s">
        <v>102</v>
      </c>
      <c r="AH2" s="142" t="s">
        <v>103</v>
      </c>
      <c r="AI2" s="142" t="s">
        <v>104</v>
      </c>
      <c r="AJ2" s="138" t="s">
        <v>105</v>
      </c>
      <c r="AK2" s="138" t="s">
        <v>106</v>
      </c>
      <c r="AL2" s="138" t="s">
        <v>107</v>
      </c>
      <c r="AM2" s="142" t="s">
        <v>108</v>
      </c>
      <c r="AN2" s="141" t="s">
        <v>109</v>
      </c>
      <c r="AO2" s="143" t="s">
        <v>110</v>
      </c>
      <c r="AP2" s="143" t="s">
        <v>111</v>
      </c>
      <c r="AQ2" s="143" t="s">
        <v>112</v>
      </c>
      <c r="AR2" s="145" t="s">
        <v>113</v>
      </c>
      <c r="AS2" s="138" t="s">
        <v>114</v>
      </c>
      <c r="AT2" s="141" t="s">
        <v>115</v>
      </c>
      <c r="AU2" s="138" t="s">
        <v>116</v>
      </c>
    </row>
    <row r="3" spans="1:47" x14ac:dyDescent="0.25">
      <c r="A3" s="139"/>
      <c r="B3" s="139"/>
      <c r="C3" s="138"/>
      <c r="D3" s="138"/>
      <c r="E3" s="144"/>
      <c r="F3" s="138"/>
      <c r="G3" s="138"/>
      <c r="H3" s="138"/>
      <c r="I3" s="138"/>
      <c r="J3" s="138"/>
      <c r="K3" s="138"/>
      <c r="L3" s="138"/>
      <c r="M3" s="138"/>
      <c r="N3" s="140"/>
      <c r="O3" s="140"/>
      <c r="P3" s="140"/>
      <c r="Q3" s="140"/>
      <c r="R3" s="140"/>
      <c r="S3" s="140"/>
      <c r="T3" s="140"/>
      <c r="U3" s="138"/>
      <c r="V3" s="138"/>
      <c r="W3" s="138"/>
      <c r="X3" s="138"/>
      <c r="Y3" s="140"/>
      <c r="Z3" s="140"/>
      <c r="AA3" s="146"/>
      <c r="AB3" s="138"/>
      <c r="AC3" s="145"/>
      <c r="AD3" s="145"/>
      <c r="AE3" s="145"/>
      <c r="AF3" s="145"/>
      <c r="AG3" s="142"/>
      <c r="AH3" s="142"/>
      <c r="AI3" s="142"/>
      <c r="AJ3" s="138"/>
      <c r="AK3" s="138"/>
      <c r="AL3" s="138"/>
      <c r="AM3" s="142"/>
      <c r="AN3" s="141"/>
      <c r="AO3" s="143"/>
      <c r="AP3" s="143"/>
      <c r="AQ3" s="143"/>
      <c r="AR3" s="145"/>
      <c r="AS3" s="138"/>
      <c r="AT3" s="141"/>
      <c r="AU3" s="138"/>
    </row>
    <row r="4" spans="1:47" x14ac:dyDescent="0.25">
      <c r="A4" s="139"/>
      <c r="B4" s="139"/>
      <c r="C4" s="138"/>
      <c r="D4" s="138"/>
      <c r="E4" s="144"/>
      <c r="F4" s="138"/>
      <c r="G4" s="138"/>
      <c r="H4" s="138"/>
      <c r="I4" s="138"/>
      <c r="J4" s="138"/>
      <c r="K4" s="138"/>
      <c r="L4" s="138"/>
      <c r="M4" s="138"/>
      <c r="N4" s="140"/>
      <c r="O4" s="140"/>
      <c r="P4" s="140"/>
      <c r="Q4" s="140"/>
      <c r="R4" s="140"/>
      <c r="S4" s="140"/>
      <c r="T4" s="140"/>
      <c r="U4" s="138"/>
      <c r="V4" s="138"/>
      <c r="W4" s="138"/>
      <c r="X4" s="138"/>
      <c r="Y4" s="140"/>
      <c r="Z4" s="140"/>
      <c r="AA4" s="146"/>
      <c r="AB4" s="138"/>
      <c r="AC4" s="145"/>
      <c r="AD4" s="145"/>
      <c r="AE4" s="145"/>
      <c r="AF4" s="145"/>
      <c r="AG4" s="142"/>
      <c r="AH4" s="142"/>
      <c r="AI4" s="142"/>
      <c r="AJ4" s="138"/>
      <c r="AK4" s="138"/>
      <c r="AL4" s="138"/>
      <c r="AM4" s="142"/>
      <c r="AN4" s="141"/>
      <c r="AO4" s="143"/>
      <c r="AP4" s="143"/>
      <c r="AQ4" s="143"/>
      <c r="AR4" s="145"/>
      <c r="AS4" s="138"/>
      <c r="AT4" s="141"/>
      <c r="AU4" s="138"/>
    </row>
    <row r="5" spans="1:47" x14ac:dyDescent="0.25">
      <c r="A5" s="111">
        <v>18264</v>
      </c>
      <c r="B5" s="112">
        <v>10.199999999999999</v>
      </c>
      <c r="C5" s="112">
        <v>185.8</v>
      </c>
      <c r="D5" s="112">
        <v>95.3</v>
      </c>
      <c r="E5" s="112">
        <f>D5+G5+F5</f>
        <v>119.9</v>
      </c>
      <c r="F5" s="112">
        <v>0</v>
      </c>
      <c r="G5" s="112">
        <v>24.6</v>
      </c>
      <c r="H5" s="113" t="s">
        <v>5</v>
      </c>
      <c r="I5" s="112">
        <v>26.2</v>
      </c>
      <c r="J5" s="112">
        <v>24.6</v>
      </c>
      <c r="K5" s="112">
        <v>2.2000000000000002</v>
      </c>
      <c r="L5" s="112">
        <v>2.7</v>
      </c>
      <c r="M5" s="112">
        <v>10.199999999999999</v>
      </c>
      <c r="N5" s="112">
        <v>175.7</v>
      </c>
      <c r="O5" s="112">
        <v>118</v>
      </c>
      <c r="P5" s="112">
        <v>17.8</v>
      </c>
      <c r="Q5" s="112">
        <v>0.7</v>
      </c>
      <c r="R5" s="112">
        <v>1.3</v>
      </c>
      <c r="S5" s="112">
        <v>1.6</v>
      </c>
      <c r="T5" s="112">
        <v>15.1</v>
      </c>
      <c r="U5" s="112">
        <v>15.7</v>
      </c>
      <c r="V5" s="112">
        <v>11.9</v>
      </c>
      <c r="W5" s="112">
        <v>2.4</v>
      </c>
      <c r="X5" s="112">
        <v>1.4</v>
      </c>
      <c r="Y5" s="112">
        <v>3.8</v>
      </c>
      <c r="Z5" s="112">
        <v>1.7</v>
      </c>
      <c r="AA5" s="112">
        <v>22.3</v>
      </c>
      <c r="AB5" s="112">
        <v>22.2</v>
      </c>
      <c r="AC5" s="112">
        <v>1.7</v>
      </c>
      <c r="AD5" s="112">
        <v>7.2</v>
      </c>
      <c r="AE5" s="112">
        <v>-5.5</v>
      </c>
      <c r="AF5" s="112">
        <v>0</v>
      </c>
      <c r="AG5" s="112">
        <v>20.399999999999999</v>
      </c>
      <c r="AH5" s="112">
        <v>19.899999999999999</v>
      </c>
      <c r="AI5" s="112">
        <v>0</v>
      </c>
      <c r="AJ5" s="113" t="s">
        <v>5</v>
      </c>
      <c r="AK5" s="113" t="s">
        <v>5</v>
      </c>
      <c r="AL5" s="113" t="s">
        <v>5</v>
      </c>
      <c r="AM5" s="112">
        <v>0.5</v>
      </c>
      <c r="AN5" s="112">
        <v>0.2</v>
      </c>
      <c r="AO5" s="112">
        <v>0</v>
      </c>
      <c r="AP5" s="113" t="s">
        <v>5</v>
      </c>
      <c r="AQ5" s="112">
        <v>0</v>
      </c>
      <c r="AR5" s="112">
        <v>0.2</v>
      </c>
      <c r="AS5" s="112">
        <v>0</v>
      </c>
      <c r="AT5" s="112">
        <v>-28.6</v>
      </c>
      <c r="AU5" s="112">
        <v>3.8</v>
      </c>
    </row>
    <row r="6" spans="1:47" x14ac:dyDescent="0.25">
      <c r="A6" s="114">
        <v>18354</v>
      </c>
      <c r="B6" s="112">
        <v>-5.9</v>
      </c>
      <c r="C6" s="112">
        <v>175.8</v>
      </c>
      <c r="D6" s="112">
        <v>92.1</v>
      </c>
      <c r="E6" s="112">
        <f t="shared" ref="E6:E69" si="0">D6+G6+F6</f>
        <v>105.39999999999999</v>
      </c>
      <c r="F6" s="112">
        <v>0</v>
      </c>
      <c r="G6" s="112">
        <v>13.3</v>
      </c>
      <c r="H6" s="113" t="s">
        <v>5</v>
      </c>
      <c r="I6" s="112">
        <v>26.1</v>
      </c>
      <c r="J6" s="112">
        <v>28.9</v>
      </c>
      <c r="K6" s="112">
        <v>3.2</v>
      </c>
      <c r="L6" s="112">
        <v>2.7</v>
      </c>
      <c r="M6" s="112">
        <v>9.4</v>
      </c>
      <c r="N6" s="112">
        <v>181.6</v>
      </c>
      <c r="O6" s="112">
        <v>117.6</v>
      </c>
      <c r="P6" s="112">
        <v>24.6</v>
      </c>
      <c r="Q6" s="112">
        <v>0</v>
      </c>
      <c r="R6" s="112">
        <v>1.5</v>
      </c>
      <c r="S6" s="112">
        <v>2.4</v>
      </c>
      <c r="T6" s="112">
        <v>18</v>
      </c>
      <c r="U6" s="112">
        <v>12.4</v>
      </c>
      <c r="V6" s="112">
        <v>8.1</v>
      </c>
      <c r="W6" s="112">
        <v>2.6</v>
      </c>
      <c r="X6" s="112">
        <v>1.7</v>
      </c>
      <c r="Y6" s="112">
        <v>4.0999999999999996</v>
      </c>
      <c r="Z6" s="112">
        <v>1.1000000000000001</v>
      </c>
      <c r="AA6" s="112">
        <v>16.8</v>
      </c>
      <c r="AB6" s="112">
        <v>11</v>
      </c>
      <c r="AC6" s="112">
        <v>5.7</v>
      </c>
      <c r="AD6" s="112">
        <v>10.199999999999999</v>
      </c>
      <c r="AE6" s="112">
        <v>-4.5</v>
      </c>
      <c r="AF6" s="112">
        <v>0</v>
      </c>
      <c r="AG6" s="112">
        <v>5.3</v>
      </c>
      <c r="AH6" s="112">
        <v>8.3000000000000007</v>
      </c>
      <c r="AI6" s="112">
        <v>0</v>
      </c>
      <c r="AJ6" s="113" t="s">
        <v>5</v>
      </c>
      <c r="AK6" s="113" t="s">
        <v>5</v>
      </c>
      <c r="AL6" s="113" t="s">
        <v>5</v>
      </c>
      <c r="AM6" s="112">
        <v>-3.1</v>
      </c>
      <c r="AN6" s="112">
        <v>5.9</v>
      </c>
      <c r="AO6" s="112">
        <v>0</v>
      </c>
      <c r="AP6" s="113" t="s">
        <v>5</v>
      </c>
      <c r="AQ6" s="112">
        <v>0</v>
      </c>
      <c r="AR6" s="112">
        <v>5.9</v>
      </c>
      <c r="AS6" s="112">
        <v>0</v>
      </c>
      <c r="AT6" s="112">
        <v>-29</v>
      </c>
      <c r="AU6" s="112">
        <v>-18</v>
      </c>
    </row>
    <row r="7" spans="1:47" x14ac:dyDescent="0.25">
      <c r="A7" s="115">
        <v>18445</v>
      </c>
      <c r="B7" s="112">
        <v>65.3</v>
      </c>
      <c r="C7" s="112">
        <v>279</v>
      </c>
      <c r="D7" s="112">
        <v>141.5</v>
      </c>
      <c r="E7" s="112">
        <f t="shared" si="0"/>
        <v>196.3</v>
      </c>
      <c r="F7" s="112">
        <v>0</v>
      </c>
      <c r="G7" s="112">
        <v>54.8</v>
      </c>
      <c r="H7" s="113" t="s">
        <v>5</v>
      </c>
      <c r="I7" s="112">
        <v>32.299999999999997</v>
      </c>
      <c r="J7" s="112">
        <v>34.9</v>
      </c>
      <c r="K7" s="112">
        <v>2.9</v>
      </c>
      <c r="L7" s="112">
        <v>2.8</v>
      </c>
      <c r="M7" s="112">
        <v>9.6999999999999993</v>
      </c>
      <c r="N7" s="112">
        <v>213.7</v>
      </c>
      <c r="O7" s="112">
        <v>139.80000000000001</v>
      </c>
      <c r="P7" s="112">
        <v>29.4</v>
      </c>
      <c r="Q7" s="112">
        <v>0</v>
      </c>
      <c r="R7" s="112">
        <v>1.9</v>
      </c>
      <c r="S7" s="112">
        <v>2.2000000000000002</v>
      </c>
      <c r="T7" s="112">
        <v>21.2</v>
      </c>
      <c r="U7" s="112">
        <v>13.7</v>
      </c>
      <c r="V7" s="112">
        <v>8.3000000000000007</v>
      </c>
      <c r="W7" s="112">
        <v>4.0999999999999996</v>
      </c>
      <c r="X7" s="112">
        <v>1.4</v>
      </c>
      <c r="Y7" s="112">
        <v>4.2</v>
      </c>
      <c r="Z7" s="112">
        <v>1.2</v>
      </c>
      <c r="AA7" s="112">
        <v>29.2</v>
      </c>
      <c r="AB7" s="112">
        <v>15.7</v>
      </c>
      <c r="AC7" s="112">
        <v>-3</v>
      </c>
      <c r="AD7" s="112">
        <v>7.3</v>
      </c>
      <c r="AE7" s="112">
        <v>-10.199999999999999</v>
      </c>
      <c r="AF7" s="112">
        <v>0</v>
      </c>
      <c r="AG7" s="112">
        <v>18.7</v>
      </c>
      <c r="AH7" s="112">
        <v>18.3</v>
      </c>
      <c r="AI7" s="112">
        <v>0</v>
      </c>
      <c r="AJ7" s="113" t="s">
        <v>5</v>
      </c>
      <c r="AK7" s="113" t="s">
        <v>5</v>
      </c>
      <c r="AL7" s="113" t="s">
        <v>5</v>
      </c>
      <c r="AM7" s="112">
        <v>0.4</v>
      </c>
      <c r="AN7" s="112">
        <v>13.4</v>
      </c>
      <c r="AO7" s="112">
        <v>0</v>
      </c>
      <c r="AP7" s="113" t="s">
        <v>5</v>
      </c>
      <c r="AQ7" s="112">
        <v>0</v>
      </c>
      <c r="AR7" s="112">
        <v>13.4</v>
      </c>
      <c r="AS7" s="112">
        <v>0</v>
      </c>
      <c r="AT7" s="112">
        <v>-20.5</v>
      </c>
      <c r="AU7" s="112">
        <v>74</v>
      </c>
    </row>
    <row r="8" spans="1:47" x14ac:dyDescent="0.25">
      <c r="A8" s="116">
        <v>18537</v>
      </c>
      <c r="B8" s="112">
        <v>93.4</v>
      </c>
      <c r="C8" s="112">
        <v>353.5</v>
      </c>
      <c r="D8" s="112">
        <v>164.5</v>
      </c>
      <c r="E8" s="112">
        <f t="shared" si="0"/>
        <v>277.8</v>
      </c>
      <c r="F8" s="112">
        <v>0</v>
      </c>
      <c r="G8" s="112">
        <v>113.3</v>
      </c>
      <c r="H8" s="113" t="s">
        <v>5</v>
      </c>
      <c r="I8" s="112">
        <v>26.3</v>
      </c>
      <c r="J8" s="112">
        <v>33.4</v>
      </c>
      <c r="K8" s="112">
        <v>4</v>
      </c>
      <c r="L8" s="112">
        <v>2.8</v>
      </c>
      <c r="M8" s="112">
        <v>9.1999999999999993</v>
      </c>
      <c r="N8" s="112">
        <v>260</v>
      </c>
      <c r="O8" s="112">
        <v>180.4</v>
      </c>
      <c r="P8" s="112">
        <v>33.299999999999997</v>
      </c>
      <c r="Q8" s="112">
        <v>0</v>
      </c>
      <c r="R8" s="112">
        <v>1.7</v>
      </c>
      <c r="S8" s="112">
        <v>2.5</v>
      </c>
      <c r="T8" s="112">
        <v>22.1</v>
      </c>
      <c r="U8" s="112">
        <v>14.1</v>
      </c>
      <c r="V8" s="112">
        <v>10.1</v>
      </c>
      <c r="W8" s="112">
        <v>2.2000000000000002</v>
      </c>
      <c r="X8" s="112">
        <v>1.8</v>
      </c>
      <c r="Y8" s="112">
        <v>4.5</v>
      </c>
      <c r="Z8" s="112">
        <v>1.5</v>
      </c>
      <c r="AA8" s="112">
        <v>-15.3</v>
      </c>
      <c r="AB8" s="112">
        <v>5.8</v>
      </c>
      <c r="AC8" s="112">
        <v>-4.8</v>
      </c>
      <c r="AD8" s="112">
        <v>3.9</v>
      </c>
      <c r="AE8" s="112">
        <v>-8.6999999999999993</v>
      </c>
      <c r="AF8" s="112">
        <v>0</v>
      </c>
      <c r="AG8" s="112">
        <v>10.7</v>
      </c>
      <c r="AH8" s="112">
        <v>10.9</v>
      </c>
      <c r="AI8" s="112">
        <v>0</v>
      </c>
      <c r="AJ8" s="113" t="s">
        <v>5</v>
      </c>
      <c r="AK8" s="113" t="s">
        <v>5</v>
      </c>
      <c r="AL8" s="113" t="s">
        <v>5</v>
      </c>
      <c r="AM8" s="112">
        <v>-0.2</v>
      </c>
      <c r="AN8" s="112">
        <v>-21.1</v>
      </c>
      <c r="AO8" s="112">
        <v>0</v>
      </c>
      <c r="AP8" s="113" t="s">
        <v>5</v>
      </c>
      <c r="AQ8" s="112">
        <v>0</v>
      </c>
      <c r="AR8" s="112">
        <v>-21.1</v>
      </c>
      <c r="AS8" s="112">
        <v>0</v>
      </c>
      <c r="AT8" s="112">
        <v>34</v>
      </c>
      <c r="AU8" s="112">
        <v>112.2</v>
      </c>
    </row>
    <row r="9" spans="1:47" x14ac:dyDescent="0.25">
      <c r="A9" s="111">
        <v>18629</v>
      </c>
      <c r="B9" s="112">
        <v>77.3</v>
      </c>
      <c r="C9" s="112">
        <v>334</v>
      </c>
      <c r="D9" s="112">
        <v>163.9</v>
      </c>
      <c r="E9" s="112">
        <f t="shared" si="0"/>
        <v>259.7</v>
      </c>
      <c r="F9" s="112">
        <v>0</v>
      </c>
      <c r="G9" s="112">
        <v>95.8</v>
      </c>
      <c r="H9" s="113" t="s">
        <v>5</v>
      </c>
      <c r="I9" s="112">
        <v>27.5</v>
      </c>
      <c r="J9" s="112">
        <v>34.5</v>
      </c>
      <c r="K9" s="112">
        <v>2.8</v>
      </c>
      <c r="L9" s="112">
        <v>2.8</v>
      </c>
      <c r="M9" s="112">
        <v>6.7</v>
      </c>
      <c r="N9" s="112">
        <v>256.7</v>
      </c>
      <c r="O9" s="112">
        <v>182.2</v>
      </c>
      <c r="P9" s="112">
        <v>25.4</v>
      </c>
      <c r="Q9" s="112">
        <v>0</v>
      </c>
      <c r="R9" s="112">
        <v>1.7</v>
      </c>
      <c r="S9" s="112">
        <v>2.1</v>
      </c>
      <c r="T9" s="112">
        <v>23.9</v>
      </c>
      <c r="U9" s="112">
        <v>14.7</v>
      </c>
      <c r="V9" s="112">
        <v>11.1</v>
      </c>
      <c r="W9" s="112">
        <v>1.4</v>
      </c>
      <c r="X9" s="112">
        <v>2.2000000000000002</v>
      </c>
      <c r="Y9" s="112">
        <v>5.4</v>
      </c>
      <c r="Z9" s="112">
        <v>1.3</v>
      </c>
      <c r="AA9" s="112">
        <v>67.8</v>
      </c>
      <c r="AB9" s="112">
        <v>33.6</v>
      </c>
      <c r="AC9" s="112">
        <v>9.6</v>
      </c>
      <c r="AD9" s="112">
        <v>16.399999999999999</v>
      </c>
      <c r="AE9" s="112">
        <v>-6.8</v>
      </c>
      <c r="AF9" s="112">
        <v>0</v>
      </c>
      <c r="AG9" s="112">
        <v>24</v>
      </c>
      <c r="AH9" s="112">
        <v>24.1</v>
      </c>
      <c r="AI9" s="112">
        <v>0</v>
      </c>
      <c r="AJ9" s="113" t="s">
        <v>5</v>
      </c>
      <c r="AK9" s="113" t="s">
        <v>5</v>
      </c>
      <c r="AL9" s="113" t="s">
        <v>5</v>
      </c>
      <c r="AM9" s="112">
        <v>-0.1</v>
      </c>
      <c r="AN9" s="112">
        <v>34.299999999999997</v>
      </c>
      <c r="AO9" s="112">
        <v>0</v>
      </c>
      <c r="AP9" s="113" t="s">
        <v>5</v>
      </c>
      <c r="AQ9" s="112">
        <v>0</v>
      </c>
      <c r="AR9" s="112">
        <v>34.299999999999997</v>
      </c>
      <c r="AS9" s="112">
        <v>0</v>
      </c>
      <c r="AT9" s="112">
        <v>-110.3</v>
      </c>
      <c r="AU9" s="112">
        <v>34.799999999999997</v>
      </c>
    </row>
    <row r="10" spans="1:47" x14ac:dyDescent="0.25">
      <c r="A10" s="114">
        <v>18719</v>
      </c>
      <c r="B10" s="112">
        <v>-193.1</v>
      </c>
      <c r="C10" s="112">
        <v>175.6</v>
      </c>
      <c r="D10" s="112">
        <v>101.4</v>
      </c>
      <c r="E10" s="112">
        <f t="shared" si="0"/>
        <v>104</v>
      </c>
      <c r="F10" s="112">
        <v>0</v>
      </c>
      <c r="G10" s="112">
        <v>2.6</v>
      </c>
      <c r="H10" s="113" t="s">
        <v>5</v>
      </c>
      <c r="I10" s="112">
        <v>26.1</v>
      </c>
      <c r="J10" s="112">
        <v>30</v>
      </c>
      <c r="K10" s="112">
        <v>2.4</v>
      </c>
      <c r="L10" s="112">
        <v>2.8</v>
      </c>
      <c r="M10" s="112">
        <v>10.3</v>
      </c>
      <c r="N10" s="112">
        <v>368.7</v>
      </c>
      <c r="O10" s="112">
        <v>226.2</v>
      </c>
      <c r="P10" s="112">
        <v>25.3</v>
      </c>
      <c r="Q10" s="112">
        <v>76.5</v>
      </c>
      <c r="R10" s="112">
        <v>0.5</v>
      </c>
      <c r="S10" s="112">
        <v>2.6</v>
      </c>
      <c r="T10" s="112">
        <v>18.8</v>
      </c>
      <c r="U10" s="112">
        <v>11.6</v>
      </c>
      <c r="V10" s="112">
        <v>7.6</v>
      </c>
      <c r="W10" s="112">
        <v>2.1</v>
      </c>
      <c r="X10" s="112">
        <v>1.9</v>
      </c>
      <c r="Y10" s="112">
        <v>6</v>
      </c>
      <c r="Z10" s="112">
        <v>1.4</v>
      </c>
      <c r="AA10" s="112">
        <v>-3.4</v>
      </c>
      <c r="AB10" s="112">
        <v>10.7</v>
      </c>
      <c r="AC10" s="112">
        <v>0.6</v>
      </c>
      <c r="AD10" s="112">
        <v>9.1</v>
      </c>
      <c r="AE10" s="112">
        <v>-8.5</v>
      </c>
      <c r="AF10" s="112">
        <v>0</v>
      </c>
      <c r="AG10" s="112">
        <v>10</v>
      </c>
      <c r="AH10" s="112">
        <v>11.2</v>
      </c>
      <c r="AI10" s="112">
        <v>0</v>
      </c>
      <c r="AJ10" s="113" t="s">
        <v>5</v>
      </c>
      <c r="AK10" s="113" t="s">
        <v>5</v>
      </c>
      <c r="AL10" s="113" t="s">
        <v>5</v>
      </c>
      <c r="AM10" s="112">
        <v>-1.2</v>
      </c>
      <c r="AN10" s="112">
        <v>-14</v>
      </c>
      <c r="AO10" s="112">
        <v>0</v>
      </c>
      <c r="AP10" s="113" t="s">
        <v>5</v>
      </c>
      <c r="AQ10" s="112">
        <v>0</v>
      </c>
      <c r="AR10" s="112">
        <v>-14</v>
      </c>
      <c r="AS10" s="112">
        <v>0</v>
      </c>
      <c r="AT10" s="112">
        <v>112.6</v>
      </c>
      <c r="AU10" s="112">
        <v>-83.9</v>
      </c>
    </row>
    <row r="11" spans="1:47" x14ac:dyDescent="0.25">
      <c r="A11" s="115">
        <v>18810</v>
      </c>
      <c r="B11" s="112">
        <v>-91.7</v>
      </c>
      <c r="C11" s="112">
        <v>239.8</v>
      </c>
      <c r="D11" s="112">
        <v>145.5</v>
      </c>
      <c r="E11" s="112">
        <f t="shared" si="0"/>
        <v>148.19999999999999</v>
      </c>
      <c r="F11" s="112">
        <v>0</v>
      </c>
      <c r="G11" s="112">
        <v>2.7</v>
      </c>
      <c r="H11" s="113" t="s">
        <v>5</v>
      </c>
      <c r="I11" s="112">
        <v>32.200000000000003</v>
      </c>
      <c r="J11" s="112">
        <v>41.8</v>
      </c>
      <c r="K11" s="112">
        <v>2.2000000000000002</v>
      </c>
      <c r="L11" s="112">
        <v>2.9</v>
      </c>
      <c r="M11" s="112">
        <v>12.4</v>
      </c>
      <c r="N11" s="112">
        <v>331.5</v>
      </c>
      <c r="O11" s="112">
        <v>215.2</v>
      </c>
      <c r="P11" s="112">
        <v>30.4</v>
      </c>
      <c r="Q11" s="112">
        <v>37.1</v>
      </c>
      <c r="R11" s="112">
        <v>1.2</v>
      </c>
      <c r="S11" s="112">
        <v>2.6</v>
      </c>
      <c r="T11" s="112">
        <v>23</v>
      </c>
      <c r="U11" s="112">
        <v>14.5</v>
      </c>
      <c r="V11" s="112">
        <v>7.6</v>
      </c>
      <c r="W11" s="112">
        <v>4.2</v>
      </c>
      <c r="X11" s="112">
        <v>2.8</v>
      </c>
      <c r="Y11" s="112">
        <v>5.8</v>
      </c>
      <c r="Z11" s="112">
        <v>1.7</v>
      </c>
      <c r="AA11" s="112">
        <v>13.7</v>
      </c>
      <c r="AB11" s="112">
        <v>10.9</v>
      </c>
      <c r="AC11" s="112">
        <v>-8.6999999999999993</v>
      </c>
      <c r="AD11" s="112">
        <v>4.9000000000000004</v>
      </c>
      <c r="AE11" s="112">
        <v>-13.6</v>
      </c>
      <c r="AF11" s="112">
        <v>0</v>
      </c>
      <c r="AG11" s="112">
        <v>19.7</v>
      </c>
      <c r="AH11" s="112">
        <v>21.8</v>
      </c>
      <c r="AI11" s="112">
        <v>0</v>
      </c>
      <c r="AJ11" s="113" t="s">
        <v>5</v>
      </c>
      <c r="AK11" s="113" t="s">
        <v>5</v>
      </c>
      <c r="AL11" s="113" t="s">
        <v>5</v>
      </c>
      <c r="AM11" s="112">
        <v>-2.1</v>
      </c>
      <c r="AN11" s="112">
        <v>2.8</v>
      </c>
      <c r="AO11" s="112">
        <v>0.3</v>
      </c>
      <c r="AP11" s="113" t="s">
        <v>5</v>
      </c>
      <c r="AQ11" s="112">
        <v>0.3</v>
      </c>
      <c r="AR11" s="112">
        <v>2.5</v>
      </c>
      <c r="AS11" s="112">
        <v>0</v>
      </c>
      <c r="AT11" s="112">
        <v>97.3</v>
      </c>
      <c r="AU11" s="112">
        <v>19.3</v>
      </c>
    </row>
    <row r="12" spans="1:47" x14ac:dyDescent="0.25">
      <c r="A12" s="116">
        <v>18902</v>
      </c>
      <c r="B12" s="112">
        <v>4.2</v>
      </c>
      <c r="C12" s="112">
        <v>293.10000000000002</v>
      </c>
      <c r="D12" s="112">
        <v>180.7</v>
      </c>
      <c r="E12" s="112">
        <f t="shared" si="0"/>
        <v>208.2</v>
      </c>
      <c r="F12" s="112">
        <v>0</v>
      </c>
      <c r="G12" s="112">
        <v>27.5</v>
      </c>
      <c r="H12" s="113" t="s">
        <v>5</v>
      </c>
      <c r="I12" s="112">
        <v>25</v>
      </c>
      <c r="J12" s="112">
        <v>42</v>
      </c>
      <c r="K12" s="112">
        <v>3.6</v>
      </c>
      <c r="L12" s="112">
        <v>2.8</v>
      </c>
      <c r="M12" s="112">
        <v>11.5</v>
      </c>
      <c r="N12" s="112">
        <v>288.89999999999998</v>
      </c>
      <c r="O12" s="112">
        <v>198.5</v>
      </c>
      <c r="P12" s="112">
        <v>37.6</v>
      </c>
      <c r="Q12" s="112">
        <v>0.2</v>
      </c>
      <c r="R12" s="112">
        <v>3</v>
      </c>
      <c r="S12" s="112">
        <v>2.7</v>
      </c>
      <c r="T12" s="112">
        <v>22.7</v>
      </c>
      <c r="U12" s="112">
        <v>17.3</v>
      </c>
      <c r="V12" s="112">
        <v>12.3</v>
      </c>
      <c r="W12" s="112">
        <v>1.9</v>
      </c>
      <c r="X12" s="112">
        <v>3</v>
      </c>
      <c r="Y12" s="112">
        <v>5.5</v>
      </c>
      <c r="Z12" s="112">
        <v>1.3</v>
      </c>
      <c r="AA12" s="112">
        <v>-23</v>
      </c>
      <c r="AB12" s="112">
        <v>-5</v>
      </c>
      <c r="AC12" s="112">
        <v>-16.899999999999999</v>
      </c>
      <c r="AD12" s="112">
        <v>5.3</v>
      </c>
      <c r="AE12" s="112">
        <v>-22.1</v>
      </c>
      <c r="AF12" s="112">
        <v>0</v>
      </c>
      <c r="AG12" s="112">
        <v>11.9</v>
      </c>
      <c r="AH12" s="112">
        <v>14.9</v>
      </c>
      <c r="AI12" s="112">
        <v>0</v>
      </c>
      <c r="AJ12" s="113" t="s">
        <v>5</v>
      </c>
      <c r="AK12" s="113" t="s">
        <v>5</v>
      </c>
      <c r="AL12" s="113" t="s">
        <v>5</v>
      </c>
      <c r="AM12" s="112">
        <v>-3</v>
      </c>
      <c r="AN12" s="112">
        <v>-18</v>
      </c>
      <c r="AO12" s="112">
        <v>-0.3</v>
      </c>
      <c r="AP12" s="113" t="s">
        <v>5</v>
      </c>
      <c r="AQ12" s="112">
        <v>-0.3</v>
      </c>
      <c r="AR12" s="112">
        <v>-17.7</v>
      </c>
      <c r="AS12" s="112">
        <v>0</v>
      </c>
      <c r="AT12" s="112">
        <v>40.9</v>
      </c>
      <c r="AU12" s="112">
        <v>22.2</v>
      </c>
    </row>
    <row r="13" spans="1:47" x14ac:dyDescent="0.25">
      <c r="A13" s="111">
        <v>18994</v>
      </c>
      <c r="B13" s="112">
        <v>-71.2</v>
      </c>
      <c r="C13" s="112">
        <v>243.4</v>
      </c>
      <c r="D13" s="112">
        <v>154.80000000000001</v>
      </c>
      <c r="E13" s="112">
        <f t="shared" si="0"/>
        <v>163.9</v>
      </c>
      <c r="F13" s="112">
        <v>0</v>
      </c>
      <c r="G13" s="112">
        <v>9.1</v>
      </c>
      <c r="H13" s="113" t="s">
        <v>5</v>
      </c>
      <c r="I13" s="112">
        <v>28.5</v>
      </c>
      <c r="J13" s="112">
        <v>36.799999999999997</v>
      </c>
      <c r="K13" s="112">
        <v>3.4</v>
      </c>
      <c r="L13" s="112">
        <v>3.3</v>
      </c>
      <c r="M13" s="112">
        <v>7.5</v>
      </c>
      <c r="N13" s="112">
        <v>314.60000000000002</v>
      </c>
      <c r="O13" s="112">
        <v>212</v>
      </c>
      <c r="P13" s="112">
        <v>24.8</v>
      </c>
      <c r="Q13" s="112">
        <v>23.2</v>
      </c>
      <c r="R13" s="112">
        <v>0.8</v>
      </c>
      <c r="S13" s="112">
        <v>2.4</v>
      </c>
      <c r="T13" s="112">
        <v>25.5</v>
      </c>
      <c r="U13" s="112">
        <v>18.5</v>
      </c>
      <c r="V13" s="112">
        <v>13.6</v>
      </c>
      <c r="W13" s="112">
        <v>1.7</v>
      </c>
      <c r="X13" s="112">
        <v>3.2</v>
      </c>
      <c r="Y13" s="112">
        <v>6.3</v>
      </c>
      <c r="Z13" s="112">
        <v>1.2</v>
      </c>
      <c r="AA13" s="112">
        <v>-11.1</v>
      </c>
      <c r="AB13" s="112">
        <v>-0.7</v>
      </c>
      <c r="AC13" s="112">
        <v>0.7</v>
      </c>
      <c r="AD13" s="112">
        <v>9.5</v>
      </c>
      <c r="AE13" s="112">
        <v>-8.8000000000000007</v>
      </c>
      <c r="AF13" s="112">
        <v>0</v>
      </c>
      <c r="AG13" s="112">
        <v>-1.4</v>
      </c>
      <c r="AH13" s="112">
        <v>0.4</v>
      </c>
      <c r="AI13" s="112">
        <v>0</v>
      </c>
      <c r="AJ13" s="113" t="s">
        <v>5</v>
      </c>
      <c r="AK13" s="113" t="s">
        <v>5</v>
      </c>
      <c r="AL13" s="113" t="s">
        <v>5</v>
      </c>
      <c r="AM13" s="112">
        <v>-1.8</v>
      </c>
      <c r="AN13" s="112">
        <v>-10.4</v>
      </c>
      <c r="AO13" s="112">
        <v>0</v>
      </c>
      <c r="AP13" s="113" t="s">
        <v>5</v>
      </c>
      <c r="AQ13" s="112">
        <v>0</v>
      </c>
      <c r="AR13" s="112">
        <v>-10.4</v>
      </c>
      <c r="AS13" s="112">
        <v>0</v>
      </c>
      <c r="AT13" s="112">
        <v>53.4</v>
      </c>
      <c r="AU13" s="112">
        <v>-28.9</v>
      </c>
    </row>
    <row r="14" spans="1:47" x14ac:dyDescent="0.25">
      <c r="A14" s="114">
        <v>19085</v>
      </c>
      <c r="B14" s="112">
        <v>-145.19999999999999</v>
      </c>
      <c r="C14" s="112">
        <v>252.8</v>
      </c>
      <c r="D14" s="112">
        <v>157.6</v>
      </c>
      <c r="E14" s="112">
        <f t="shared" si="0"/>
        <v>172.29999999999998</v>
      </c>
      <c r="F14" s="112">
        <v>0</v>
      </c>
      <c r="G14" s="112">
        <v>14.7</v>
      </c>
      <c r="H14" s="113" t="s">
        <v>5</v>
      </c>
      <c r="I14" s="112">
        <v>28.9</v>
      </c>
      <c r="J14" s="112">
        <v>36.9</v>
      </c>
      <c r="K14" s="112">
        <v>2.9</v>
      </c>
      <c r="L14" s="112">
        <v>3.6</v>
      </c>
      <c r="M14" s="112">
        <v>8.3000000000000007</v>
      </c>
      <c r="N14" s="112">
        <v>398</v>
      </c>
      <c r="O14" s="112">
        <v>208</v>
      </c>
      <c r="P14" s="112">
        <v>24.7</v>
      </c>
      <c r="Q14" s="112">
        <v>115.1</v>
      </c>
      <c r="R14" s="112">
        <v>0.4</v>
      </c>
      <c r="S14" s="112">
        <v>3.2</v>
      </c>
      <c r="T14" s="112">
        <v>23.9</v>
      </c>
      <c r="U14" s="112">
        <v>14</v>
      </c>
      <c r="V14" s="112">
        <v>9.4</v>
      </c>
      <c r="W14" s="112">
        <v>1.8</v>
      </c>
      <c r="X14" s="112">
        <v>2.8</v>
      </c>
      <c r="Y14" s="112">
        <v>7.4</v>
      </c>
      <c r="Z14" s="112">
        <v>1.2</v>
      </c>
      <c r="AA14" s="112">
        <v>-19.600000000000001</v>
      </c>
      <c r="AB14" s="112">
        <v>-5</v>
      </c>
      <c r="AC14" s="112">
        <v>-0.5</v>
      </c>
      <c r="AD14" s="112">
        <v>7.9</v>
      </c>
      <c r="AE14" s="112">
        <v>-8.4</v>
      </c>
      <c r="AF14" s="112">
        <v>0</v>
      </c>
      <c r="AG14" s="112">
        <v>-4.5</v>
      </c>
      <c r="AH14" s="112">
        <v>-4.9000000000000004</v>
      </c>
      <c r="AI14" s="112">
        <v>0</v>
      </c>
      <c r="AJ14" s="113" t="s">
        <v>5</v>
      </c>
      <c r="AK14" s="113" t="s">
        <v>5</v>
      </c>
      <c r="AL14" s="113" t="s">
        <v>5</v>
      </c>
      <c r="AM14" s="112">
        <v>0.4</v>
      </c>
      <c r="AN14" s="112">
        <v>-14.6</v>
      </c>
      <c r="AO14" s="112">
        <v>0</v>
      </c>
      <c r="AP14" s="113" t="s">
        <v>5</v>
      </c>
      <c r="AQ14" s="112">
        <v>0</v>
      </c>
      <c r="AR14" s="112">
        <v>-14.6</v>
      </c>
      <c r="AS14" s="112">
        <v>0</v>
      </c>
      <c r="AT14" s="112">
        <v>61.1</v>
      </c>
      <c r="AU14" s="112">
        <v>-103.6</v>
      </c>
    </row>
    <row r="15" spans="1:47" x14ac:dyDescent="0.25">
      <c r="A15" s="115">
        <v>19176</v>
      </c>
      <c r="B15" s="112">
        <v>-17.399999999999999</v>
      </c>
      <c r="C15" s="112">
        <v>261.39999999999998</v>
      </c>
      <c r="D15" s="112">
        <v>147.80000000000001</v>
      </c>
      <c r="E15" s="112">
        <f t="shared" si="0"/>
        <v>169.8</v>
      </c>
      <c r="F15" s="112">
        <v>0</v>
      </c>
      <c r="G15" s="112">
        <v>22</v>
      </c>
      <c r="H15" s="113" t="s">
        <v>5</v>
      </c>
      <c r="I15" s="112">
        <v>32.1</v>
      </c>
      <c r="J15" s="112">
        <v>42.8</v>
      </c>
      <c r="K15" s="112">
        <v>2.6</v>
      </c>
      <c r="L15" s="112">
        <v>3.6</v>
      </c>
      <c r="M15" s="112">
        <v>10.3</v>
      </c>
      <c r="N15" s="112">
        <v>278.8</v>
      </c>
      <c r="O15" s="112">
        <v>192.7</v>
      </c>
      <c r="P15" s="112">
        <v>29.7</v>
      </c>
      <c r="Q15" s="112">
        <v>0</v>
      </c>
      <c r="R15" s="112">
        <v>2.7</v>
      </c>
      <c r="S15" s="112">
        <v>2.9</v>
      </c>
      <c r="T15" s="112">
        <v>24.3</v>
      </c>
      <c r="U15" s="112">
        <v>17.8</v>
      </c>
      <c r="V15" s="112">
        <v>9.6999999999999993</v>
      </c>
      <c r="W15" s="112">
        <v>4.3</v>
      </c>
      <c r="X15" s="112">
        <v>3.8</v>
      </c>
      <c r="Y15" s="112">
        <v>7.3</v>
      </c>
      <c r="Z15" s="112">
        <v>1.5</v>
      </c>
      <c r="AA15" s="112">
        <v>42.3</v>
      </c>
      <c r="AB15" s="112">
        <v>28</v>
      </c>
      <c r="AC15" s="112">
        <v>20.5</v>
      </c>
      <c r="AD15" s="112">
        <v>32.1</v>
      </c>
      <c r="AE15" s="112">
        <v>-11.6</v>
      </c>
      <c r="AF15" s="112">
        <v>0</v>
      </c>
      <c r="AG15" s="112">
        <v>7.6</v>
      </c>
      <c r="AH15" s="112">
        <v>10.1</v>
      </c>
      <c r="AI15" s="112">
        <v>0</v>
      </c>
      <c r="AJ15" s="113" t="s">
        <v>5</v>
      </c>
      <c r="AK15" s="113" t="s">
        <v>5</v>
      </c>
      <c r="AL15" s="113" t="s">
        <v>5</v>
      </c>
      <c r="AM15" s="112">
        <v>-2.6</v>
      </c>
      <c r="AN15" s="112">
        <v>14.2</v>
      </c>
      <c r="AO15" s="112">
        <v>0</v>
      </c>
      <c r="AP15" s="113" t="s">
        <v>5</v>
      </c>
      <c r="AQ15" s="112">
        <v>0</v>
      </c>
      <c r="AR15" s="112">
        <v>14.2</v>
      </c>
      <c r="AS15" s="112">
        <v>0</v>
      </c>
      <c r="AT15" s="112">
        <v>34.700000000000003</v>
      </c>
      <c r="AU15" s="112">
        <v>59.6</v>
      </c>
    </row>
    <row r="16" spans="1:47" x14ac:dyDescent="0.25">
      <c r="A16" s="116">
        <v>19268</v>
      </c>
      <c r="B16" s="112">
        <v>20.6</v>
      </c>
      <c r="C16" s="112">
        <v>313.2</v>
      </c>
      <c r="D16" s="112">
        <v>165.1</v>
      </c>
      <c r="E16" s="112">
        <f t="shared" si="0"/>
        <v>223.39999999999998</v>
      </c>
      <c r="F16" s="112">
        <v>0</v>
      </c>
      <c r="G16" s="112">
        <v>58.3</v>
      </c>
      <c r="H16" s="113" t="s">
        <v>5</v>
      </c>
      <c r="I16" s="112">
        <v>25.4</v>
      </c>
      <c r="J16" s="112">
        <v>46.5</v>
      </c>
      <c r="K16" s="112">
        <v>4.3</v>
      </c>
      <c r="L16" s="112">
        <v>3.4</v>
      </c>
      <c r="M16" s="112">
        <v>10.3</v>
      </c>
      <c r="N16" s="112">
        <v>292.60000000000002</v>
      </c>
      <c r="O16" s="112">
        <v>194.7</v>
      </c>
      <c r="P16" s="112">
        <v>36.700000000000003</v>
      </c>
      <c r="Q16" s="112">
        <v>0</v>
      </c>
      <c r="R16" s="112">
        <v>0.7</v>
      </c>
      <c r="S16" s="112">
        <v>2.8</v>
      </c>
      <c r="T16" s="112">
        <v>27.8</v>
      </c>
      <c r="U16" s="112">
        <v>18.7</v>
      </c>
      <c r="V16" s="112">
        <v>13.7</v>
      </c>
      <c r="W16" s="112">
        <v>1.9</v>
      </c>
      <c r="X16" s="112">
        <v>3</v>
      </c>
      <c r="Y16" s="112">
        <v>9.3000000000000007</v>
      </c>
      <c r="Z16" s="112">
        <v>1.9</v>
      </c>
      <c r="AA16" s="112">
        <v>23.8</v>
      </c>
      <c r="AB16" s="112">
        <v>22.9</v>
      </c>
      <c r="AC16" s="112">
        <v>2.6</v>
      </c>
      <c r="AD16" s="112">
        <v>14.5</v>
      </c>
      <c r="AE16" s="112">
        <v>-12</v>
      </c>
      <c r="AF16" s="112">
        <v>0</v>
      </c>
      <c r="AG16" s="112">
        <v>20.3</v>
      </c>
      <c r="AH16" s="112">
        <v>23.2</v>
      </c>
      <c r="AI16" s="112">
        <v>0</v>
      </c>
      <c r="AJ16" s="113" t="s">
        <v>5</v>
      </c>
      <c r="AK16" s="113" t="s">
        <v>5</v>
      </c>
      <c r="AL16" s="113" t="s">
        <v>5</v>
      </c>
      <c r="AM16" s="112">
        <v>-2.9</v>
      </c>
      <c r="AN16" s="112">
        <v>1</v>
      </c>
      <c r="AO16" s="112">
        <v>0.1</v>
      </c>
      <c r="AP16" s="113" t="s">
        <v>5</v>
      </c>
      <c r="AQ16" s="112">
        <v>0.1</v>
      </c>
      <c r="AR16" s="112">
        <v>0.9</v>
      </c>
      <c r="AS16" s="112">
        <v>0</v>
      </c>
      <c r="AT16" s="112">
        <v>7.9</v>
      </c>
      <c r="AU16" s="112">
        <v>52.4</v>
      </c>
    </row>
    <row r="17" spans="1:47" x14ac:dyDescent="0.25">
      <c r="A17" s="111">
        <v>19360</v>
      </c>
      <c r="B17" s="112">
        <v>22.4</v>
      </c>
      <c r="C17" s="112">
        <v>288.89999999999998</v>
      </c>
      <c r="D17" s="112">
        <v>170</v>
      </c>
      <c r="E17" s="112">
        <f t="shared" si="0"/>
        <v>202.1</v>
      </c>
      <c r="F17" s="112">
        <v>0</v>
      </c>
      <c r="G17" s="112">
        <v>32.1</v>
      </c>
      <c r="H17" s="113" t="s">
        <v>5</v>
      </c>
      <c r="I17" s="112">
        <v>26.4</v>
      </c>
      <c r="J17" s="112">
        <v>46.7</v>
      </c>
      <c r="K17" s="112">
        <v>3</v>
      </c>
      <c r="L17" s="112">
        <v>3.4</v>
      </c>
      <c r="M17" s="112">
        <v>7.3</v>
      </c>
      <c r="N17" s="112">
        <v>266.5</v>
      </c>
      <c r="O17" s="112">
        <v>173.2</v>
      </c>
      <c r="P17" s="112">
        <v>24.6</v>
      </c>
      <c r="Q17" s="112">
        <v>0</v>
      </c>
      <c r="R17" s="112">
        <v>2</v>
      </c>
      <c r="S17" s="112">
        <v>3.3</v>
      </c>
      <c r="T17" s="112">
        <v>31.8</v>
      </c>
      <c r="U17" s="112">
        <v>23.2</v>
      </c>
      <c r="V17" s="112">
        <v>18.100000000000001</v>
      </c>
      <c r="W17" s="112">
        <v>2.1</v>
      </c>
      <c r="X17" s="112">
        <v>3</v>
      </c>
      <c r="Y17" s="112">
        <v>6.6</v>
      </c>
      <c r="Z17" s="112">
        <v>1.8</v>
      </c>
      <c r="AA17" s="112">
        <v>18.600000000000001</v>
      </c>
      <c r="AB17" s="112">
        <v>11.4</v>
      </c>
      <c r="AC17" s="112">
        <v>2.7</v>
      </c>
      <c r="AD17" s="112">
        <v>9.3000000000000007</v>
      </c>
      <c r="AE17" s="112">
        <v>-6.6</v>
      </c>
      <c r="AF17" s="112">
        <v>0</v>
      </c>
      <c r="AG17" s="112">
        <v>8.6999999999999993</v>
      </c>
      <c r="AH17" s="112">
        <v>9.9</v>
      </c>
      <c r="AI17" s="112">
        <v>0</v>
      </c>
      <c r="AJ17" s="113" t="s">
        <v>5</v>
      </c>
      <c r="AK17" s="113" t="s">
        <v>5</v>
      </c>
      <c r="AL17" s="113" t="s">
        <v>5</v>
      </c>
      <c r="AM17" s="112">
        <v>-1.2</v>
      </c>
      <c r="AN17" s="112">
        <v>7.2</v>
      </c>
      <c r="AO17" s="112">
        <v>0</v>
      </c>
      <c r="AP17" s="113" t="s">
        <v>5</v>
      </c>
      <c r="AQ17" s="112">
        <v>0</v>
      </c>
      <c r="AR17" s="112">
        <v>7.2</v>
      </c>
      <c r="AS17" s="112">
        <v>0</v>
      </c>
      <c r="AT17" s="112">
        <v>-39</v>
      </c>
      <c r="AU17" s="112">
        <v>2</v>
      </c>
    </row>
    <row r="18" spans="1:47" x14ac:dyDescent="0.25">
      <c r="A18" s="114">
        <v>19450</v>
      </c>
      <c r="B18" s="112">
        <v>-77</v>
      </c>
      <c r="C18" s="112">
        <v>213.7</v>
      </c>
      <c r="D18" s="112">
        <v>115.6</v>
      </c>
      <c r="E18" s="112">
        <f t="shared" si="0"/>
        <v>127.89999999999999</v>
      </c>
      <c r="F18" s="112">
        <v>0</v>
      </c>
      <c r="G18" s="112">
        <v>12.3</v>
      </c>
      <c r="H18" s="113" t="s">
        <v>5</v>
      </c>
      <c r="I18" s="112">
        <v>26.9</v>
      </c>
      <c r="J18" s="112">
        <v>44.3</v>
      </c>
      <c r="K18" s="112">
        <v>2.6</v>
      </c>
      <c r="L18" s="112">
        <v>3.4</v>
      </c>
      <c r="M18" s="112">
        <v>8.6999999999999993</v>
      </c>
      <c r="N18" s="112">
        <v>290.7</v>
      </c>
      <c r="O18" s="112">
        <v>196.5</v>
      </c>
      <c r="P18" s="112">
        <v>24.5</v>
      </c>
      <c r="Q18" s="112">
        <v>9.3000000000000007</v>
      </c>
      <c r="R18" s="112">
        <v>2</v>
      </c>
      <c r="S18" s="112">
        <v>3.7</v>
      </c>
      <c r="T18" s="112">
        <v>28</v>
      </c>
      <c r="U18" s="112">
        <v>16.899999999999999</v>
      </c>
      <c r="V18" s="112">
        <v>12.2</v>
      </c>
      <c r="W18" s="112">
        <v>2</v>
      </c>
      <c r="X18" s="112">
        <v>2.7</v>
      </c>
      <c r="Y18" s="112">
        <v>8.1</v>
      </c>
      <c r="Z18" s="112">
        <v>1.8</v>
      </c>
      <c r="AA18" s="112">
        <v>4</v>
      </c>
      <c r="AB18" s="112">
        <v>2</v>
      </c>
      <c r="AC18" s="112">
        <v>0.6</v>
      </c>
      <c r="AD18" s="112">
        <v>8.1999999999999993</v>
      </c>
      <c r="AE18" s="112">
        <v>-7.5</v>
      </c>
      <c r="AF18" s="112">
        <v>0</v>
      </c>
      <c r="AG18" s="112">
        <v>1.4</v>
      </c>
      <c r="AH18" s="112">
        <v>2.5</v>
      </c>
      <c r="AI18" s="112">
        <v>0</v>
      </c>
      <c r="AJ18" s="113" t="s">
        <v>5</v>
      </c>
      <c r="AK18" s="113" t="s">
        <v>5</v>
      </c>
      <c r="AL18" s="113" t="s">
        <v>5</v>
      </c>
      <c r="AM18" s="112">
        <v>-1.1000000000000001</v>
      </c>
      <c r="AN18" s="112">
        <v>2</v>
      </c>
      <c r="AO18" s="112">
        <v>0</v>
      </c>
      <c r="AP18" s="113" t="s">
        <v>5</v>
      </c>
      <c r="AQ18" s="112">
        <v>0</v>
      </c>
      <c r="AR18" s="112">
        <v>2</v>
      </c>
      <c r="AS18" s="112">
        <v>0</v>
      </c>
      <c r="AT18" s="112">
        <v>24.8</v>
      </c>
      <c r="AU18" s="112">
        <v>-48.2</v>
      </c>
    </row>
    <row r="19" spans="1:47" x14ac:dyDescent="0.25">
      <c r="A19" s="115">
        <v>19541</v>
      </c>
      <c r="B19" s="112">
        <v>-104.2</v>
      </c>
      <c r="C19" s="112">
        <v>230.5</v>
      </c>
      <c r="D19" s="112">
        <v>113.7</v>
      </c>
      <c r="E19" s="112">
        <f t="shared" si="0"/>
        <v>127.3</v>
      </c>
      <c r="F19" s="112">
        <v>0</v>
      </c>
      <c r="G19" s="112">
        <v>13.6</v>
      </c>
      <c r="H19" s="113" t="s">
        <v>5</v>
      </c>
      <c r="I19" s="112">
        <v>31</v>
      </c>
      <c r="J19" s="112">
        <v>54</v>
      </c>
      <c r="K19" s="112">
        <v>2.4</v>
      </c>
      <c r="L19" s="112">
        <v>3.5</v>
      </c>
      <c r="M19" s="112">
        <v>12.4</v>
      </c>
      <c r="N19" s="112">
        <v>334.7</v>
      </c>
      <c r="O19" s="112">
        <v>215.7</v>
      </c>
      <c r="P19" s="112">
        <v>29.4</v>
      </c>
      <c r="Q19" s="112">
        <v>19</v>
      </c>
      <c r="R19" s="112">
        <v>1.9</v>
      </c>
      <c r="S19" s="112">
        <v>3.3</v>
      </c>
      <c r="T19" s="112">
        <v>34.799999999999997</v>
      </c>
      <c r="U19" s="112">
        <v>21</v>
      </c>
      <c r="V19" s="112">
        <v>12.9</v>
      </c>
      <c r="W19" s="112">
        <v>4.4000000000000004</v>
      </c>
      <c r="X19" s="112">
        <v>3.7</v>
      </c>
      <c r="Y19" s="112">
        <v>8</v>
      </c>
      <c r="Z19" s="112">
        <v>1.6</v>
      </c>
      <c r="AA19" s="112">
        <v>-0.2</v>
      </c>
      <c r="AB19" s="112">
        <v>9.8000000000000007</v>
      </c>
      <c r="AC19" s="112">
        <v>3.4</v>
      </c>
      <c r="AD19" s="112">
        <v>14.3</v>
      </c>
      <c r="AE19" s="112">
        <v>-11</v>
      </c>
      <c r="AF19" s="112">
        <v>0</v>
      </c>
      <c r="AG19" s="112">
        <v>6.5</v>
      </c>
      <c r="AH19" s="112">
        <v>7.9</v>
      </c>
      <c r="AI19" s="112">
        <v>0</v>
      </c>
      <c r="AJ19" s="113" t="s">
        <v>5</v>
      </c>
      <c r="AK19" s="113" t="s">
        <v>5</v>
      </c>
      <c r="AL19" s="113" t="s">
        <v>5</v>
      </c>
      <c r="AM19" s="112">
        <v>-1.4</v>
      </c>
      <c r="AN19" s="112">
        <v>-10</v>
      </c>
      <c r="AO19" s="112">
        <v>0</v>
      </c>
      <c r="AP19" s="113" t="s">
        <v>5</v>
      </c>
      <c r="AQ19" s="112">
        <v>0</v>
      </c>
      <c r="AR19" s="112">
        <v>-10</v>
      </c>
      <c r="AS19" s="112">
        <v>0</v>
      </c>
      <c r="AT19" s="112">
        <v>81.900000000000006</v>
      </c>
      <c r="AU19" s="112">
        <v>-22.6</v>
      </c>
    </row>
    <row r="20" spans="1:47" x14ac:dyDescent="0.25">
      <c r="A20" s="116">
        <v>19633</v>
      </c>
      <c r="B20" s="112">
        <v>-45.7</v>
      </c>
      <c r="C20" s="112">
        <v>283</v>
      </c>
      <c r="D20" s="112">
        <v>159.80000000000001</v>
      </c>
      <c r="E20" s="112">
        <f t="shared" si="0"/>
        <v>180.8</v>
      </c>
      <c r="F20" s="112">
        <v>0</v>
      </c>
      <c r="G20" s="112">
        <v>21</v>
      </c>
      <c r="H20" s="113" t="s">
        <v>5</v>
      </c>
      <c r="I20" s="112">
        <v>24.6</v>
      </c>
      <c r="J20" s="112">
        <v>56.9</v>
      </c>
      <c r="K20" s="112">
        <v>3.8</v>
      </c>
      <c r="L20" s="112">
        <v>3.4</v>
      </c>
      <c r="M20" s="112">
        <v>13.6</v>
      </c>
      <c r="N20" s="112">
        <v>328.7</v>
      </c>
      <c r="O20" s="112">
        <v>222.1</v>
      </c>
      <c r="P20" s="112">
        <v>36.4</v>
      </c>
      <c r="Q20" s="112">
        <v>0</v>
      </c>
      <c r="R20" s="112">
        <v>2.4</v>
      </c>
      <c r="S20" s="112">
        <v>3.5</v>
      </c>
      <c r="T20" s="112">
        <v>33.6</v>
      </c>
      <c r="U20" s="112">
        <v>20</v>
      </c>
      <c r="V20" s="112">
        <v>13.8</v>
      </c>
      <c r="W20" s="112">
        <v>2.4</v>
      </c>
      <c r="X20" s="112">
        <v>3.8</v>
      </c>
      <c r="Y20" s="112">
        <v>8.9</v>
      </c>
      <c r="Z20" s="112">
        <v>1.8</v>
      </c>
      <c r="AA20" s="112">
        <v>12.8</v>
      </c>
      <c r="AB20" s="112">
        <v>12.7</v>
      </c>
      <c r="AC20" s="112">
        <v>8.9</v>
      </c>
      <c r="AD20" s="112">
        <v>20</v>
      </c>
      <c r="AE20" s="112">
        <v>-11.1</v>
      </c>
      <c r="AF20" s="112">
        <v>0</v>
      </c>
      <c r="AG20" s="112">
        <v>3.7</v>
      </c>
      <c r="AH20" s="112">
        <v>4.4000000000000004</v>
      </c>
      <c r="AI20" s="112">
        <v>0</v>
      </c>
      <c r="AJ20" s="113" t="s">
        <v>5</v>
      </c>
      <c r="AK20" s="113" t="s">
        <v>5</v>
      </c>
      <c r="AL20" s="113" t="s">
        <v>5</v>
      </c>
      <c r="AM20" s="112">
        <v>-0.7</v>
      </c>
      <c r="AN20" s="112">
        <v>0.1</v>
      </c>
      <c r="AO20" s="112">
        <v>0.1</v>
      </c>
      <c r="AP20" s="113" t="s">
        <v>5</v>
      </c>
      <c r="AQ20" s="112">
        <v>0.1</v>
      </c>
      <c r="AR20" s="112">
        <v>0</v>
      </c>
      <c r="AS20" s="112">
        <v>0</v>
      </c>
      <c r="AT20" s="112">
        <v>59.8</v>
      </c>
      <c r="AU20" s="112">
        <v>26.9</v>
      </c>
    </row>
    <row r="21" spans="1:47" x14ac:dyDescent="0.25">
      <c r="A21" s="111">
        <v>19725</v>
      </c>
      <c r="B21" s="112">
        <v>-9.9</v>
      </c>
      <c r="C21" s="112">
        <v>293.2</v>
      </c>
      <c r="D21" s="112">
        <v>177.4</v>
      </c>
      <c r="E21" s="112">
        <f t="shared" si="0"/>
        <v>194.70000000000002</v>
      </c>
      <c r="F21" s="112">
        <v>0</v>
      </c>
      <c r="G21" s="112">
        <v>17.3</v>
      </c>
      <c r="H21" s="113" t="s">
        <v>5</v>
      </c>
      <c r="I21" s="112">
        <v>22.7</v>
      </c>
      <c r="J21" s="112">
        <v>53.8</v>
      </c>
      <c r="K21" s="112">
        <v>4</v>
      </c>
      <c r="L21" s="112">
        <v>8.4</v>
      </c>
      <c r="M21" s="112">
        <v>9.5</v>
      </c>
      <c r="N21" s="112">
        <v>303.10000000000002</v>
      </c>
      <c r="O21" s="112">
        <v>204.2</v>
      </c>
      <c r="P21" s="112">
        <v>24.4</v>
      </c>
      <c r="Q21" s="112">
        <v>0</v>
      </c>
      <c r="R21" s="112">
        <v>2</v>
      </c>
      <c r="S21" s="112">
        <v>3.2</v>
      </c>
      <c r="T21" s="112">
        <v>38.1</v>
      </c>
      <c r="U21" s="112">
        <v>18.100000000000001</v>
      </c>
      <c r="V21" s="112">
        <v>12.9</v>
      </c>
      <c r="W21" s="112">
        <v>2.4</v>
      </c>
      <c r="X21" s="112">
        <v>2.8</v>
      </c>
      <c r="Y21" s="112">
        <v>10.8</v>
      </c>
      <c r="Z21" s="112">
        <v>2.2000000000000002</v>
      </c>
      <c r="AA21" s="112">
        <v>18.8</v>
      </c>
      <c r="AB21" s="112">
        <v>13.8</v>
      </c>
      <c r="AC21" s="112">
        <v>-5.4</v>
      </c>
      <c r="AD21" s="112">
        <v>3.7</v>
      </c>
      <c r="AE21" s="112">
        <v>-9.1</v>
      </c>
      <c r="AF21" s="112">
        <v>0</v>
      </c>
      <c r="AG21" s="112">
        <v>19.100000000000001</v>
      </c>
      <c r="AH21" s="112">
        <v>20</v>
      </c>
      <c r="AI21" s="112">
        <v>0</v>
      </c>
      <c r="AJ21" s="113" t="s">
        <v>5</v>
      </c>
      <c r="AK21" s="113" t="s">
        <v>5</v>
      </c>
      <c r="AL21" s="113" t="s">
        <v>5</v>
      </c>
      <c r="AM21" s="112">
        <v>-0.8</v>
      </c>
      <c r="AN21" s="112">
        <v>5</v>
      </c>
      <c r="AO21" s="112">
        <v>0</v>
      </c>
      <c r="AP21" s="113" t="s">
        <v>5</v>
      </c>
      <c r="AQ21" s="112">
        <v>0</v>
      </c>
      <c r="AR21" s="112">
        <v>5</v>
      </c>
      <c r="AS21" s="112">
        <v>0</v>
      </c>
      <c r="AT21" s="112">
        <v>-20.5</v>
      </c>
      <c r="AU21" s="112">
        <v>-11.6</v>
      </c>
    </row>
    <row r="22" spans="1:47" x14ac:dyDescent="0.25">
      <c r="A22" s="114">
        <v>19815</v>
      </c>
      <c r="B22" s="112">
        <v>-183.7</v>
      </c>
      <c r="C22" s="112">
        <v>217.3</v>
      </c>
      <c r="D22" s="112">
        <v>106.1</v>
      </c>
      <c r="E22" s="112">
        <f t="shared" si="0"/>
        <v>120.3</v>
      </c>
      <c r="F22" s="112">
        <v>0</v>
      </c>
      <c r="G22" s="112">
        <v>14.2</v>
      </c>
      <c r="H22" s="113" t="s">
        <v>5</v>
      </c>
      <c r="I22" s="112">
        <v>19.3</v>
      </c>
      <c r="J22" s="112">
        <v>56.7</v>
      </c>
      <c r="K22" s="112">
        <v>3.5</v>
      </c>
      <c r="L22" s="112">
        <v>7.8</v>
      </c>
      <c r="M22" s="112">
        <v>9.6999999999999993</v>
      </c>
      <c r="N22" s="112">
        <v>401</v>
      </c>
      <c r="O22" s="112">
        <v>199.5</v>
      </c>
      <c r="P22" s="112">
        <v>24.3</v>
      </c>
      <c r="Q22" s="112">
        <v>105.6</v>
      </c>
      <c r="R22" s="112">
        <v>1.8</v>
      </c>
      <c r="S22" s="112">
        <v>3.4</v>
      </c>
      <c r="T22" s="112">
        <v>36.6</v>
      </c>
      <c r="U22" s="112">
        <v>13.2</v>
      </c>
      <c r="V22" s="112">
        <v>8.9</v>
      </c>
      <c r="W22" s="112">
        <v>1.8</v>
      </c>
      <c r="X22" s="112">
        <v>2.5</v>
      </c>
      <c r="Y22" s="112">
        <v>12.6</v>
      </c>
      <c r="Z22" s="112">
        <v>4.0999999999999996</v>
      </c>
      <c r="AA22" s="112">
        <v>-4.3</v>
      </c>
      <c r="AB22" s="112">
        <v>30.9</v>
      </c>
      <c r="AC22" s="112">
        <v>19.8</v>
      </c>
      <c r="AD22" s="112">
        <v>30.3</v>
      </c>
      <c r="AE22" s="112">
        <v>-10.5</v>
      </c>
      <c r="AF22" s="112">
        <v>0</v>
      </c>
      <c r="AG22" s="112">
        <v>11</v>
      </c>
      <c r="AH22" s="112">
        <v>12.1</v>
      </c>
      <c r="AI22" s="112">
        <v>0</v>
      </c>
      <c r="AJ22" s="113" t="s">
        <v>5</v>
      </c>
      <c r="AK22" s="113" t="s">
        <v>5</v>
      </c>
      <c r="AL22" s="113" t="s">
        <v>5</v>
      </c>
      <c r="AM22" s="112">
        <v>-1</v>
      </c>
      <c r="AN22" s="112">
        <v>-35.200000000000003</v>
      </c>
      <c r="AO22" s="112">
        <v>0.1</v>
      </c>
      <c r="AP22" s="113" t="s">
        <v>5</v>
      </c>
      <c r="AQ22" s="112">
        <v>0.1</v>
      </c>
      <c r="AR22" s="112">
        <v>-35.299999999999997</v>
      </c>
      <c r="AS22" s="112">
        <v>0</v>
      </c>
      <c r="AT22" s="112">
        <v>72.099999999999994</v>
      </c>
      <c r="AU22" s="112">
        <v>-116</v>
      </c>
    </row>
    <row r="23" spans="1:47" x14ac:dyDescent="0.25">
      <c r="A23" s="115">
        <v>19906</v>
      </c>
      <c r="B23" s="112">
        <v>-18.3</v>
      </c>
      <c r="C23" s="112">
        <v>279.89999999999998</v>
      </c>
      <c r="D23" s="112">
        <v>152.4</v>
      </c>
      <c r="E23" s="112">
        <f t="shared" si="0"/>
        <v>167.5</v>
      </c>
      <c r="F23" s="112">
        <v>0</v>
      </c>
      <c r="G23" s="112">
        <v>15.1</v>
      </c>
      <c r="H23" s="113" t="s">
        <v>5</v>
      </c>
      <c r="I23" s="112">
        <v>23.5</v>
      </c>
      <c r="J23" s="112">
        <v>68</v>
      </c>
      <c r="K23" s="112">
        <v>3.2</v>
      </c>
      <c r="L23" s="112">
        <v>7.8</v>
      </c>
      <c r="M23" s="112">
        <v>9.9</v>
      </c>
      <c r="N23" s="112">
        <v>298.3</v>
      </c>
      <c r="O23" s="112">
        <v>188.3</v>
      </c>
      <c r="P23" s="112">
        <v>29.2</v>
      </c>
      <c r="Q23" s="112">
        <v>0</v>
      </c>
      <c r="R23" s="112">
        <v>1.7</v>
      </c>
      <c r="S23" s="112">
        <v>2.7</v>
      </c>
      <c r="T23" s="112">
        <v>42.7</v>
      </c>
      <c r="U23" s="112">
        <v>17.100000000000001</v>
      </c>
      <c r="V23" s="112">
        <v>9.1999999999999993</v>
      </c>
      <c r="W23" s="112">
        <v>4.3</v>
      </c>
      <c r="X23" s="112">
        <v>3.6</v>
      </c>
      <c r="Y23" s="112">
        <v>13.4</v>
      </c>
      <c r="Z23" s="112">
        <v>3.3</v>
      </c>
      <c r="AA23" s="112">
        <v>-8.9</v>
      </c>
      <c r="AB23" s="112">
        <v>12.6</v>
      </c>
      <c r="AC23" s="112">
        <v>-3.8</v>
      </c>
      <c r="AD23" s="112">
        <v>8.9</v>
      </c>
      <c r="AE23" s="112">
        <v>-12.7</v>
      </c>
      <c r="AF23" s="112">
        <v>0</v>
      </c>
      <c r="AG23" s="112">
        <v>16.399999999999999</v>
      </c>
      <c r="AH23" s="112">
        <v>20.7</v>
      </c>
      <c r="AI23" s="112">
        <v>0</v>
      </c>
      <c r="AJ23" s="113" t="s">
        <v>5</v>
      </c>
      <c r="AK23" s="113" t="s">
        <v>5</v>
      </c>
      <c r="AL23" s="113" t="s">
        <v>5</v>
      </c>
      <c r="AM23" s="112">
        <v>-4.4000000000000004</v>
      </c>
      <c r="AN23" s="112">
        <v>-21.5</v>
      </c>
      <c r="AO23" s="112">
        <v>-0.1</v>
      </c>
      <c r="AP23" s="113" t="s">
        <v>5</v>
      </c>
      <c r="AQ23" s="112">
        <v>-0.1</v>
      </c>
      <c r="AR23" s="112">
        <v>-21.4</v>
      </c>
      <c r="AS23" s="112">
        <v>0</v>
      </c>
      <c r="AT23" s="112">
        <v>65.099999999999994</v>
      </c>
      <c r="AU23" s="112">
        <v>37.799999999999997</v>
      </c>
    </row>
    <row r="24" spans="1:47" x14ac:dyDescent="0.25">
      <c r="A24" s="116">
        <v>19998</v>
      </c>
      <c r="B24" s="112">
        <v>-15.5</v>
      </c>
      <c r="C24" s="112">
        <v>301.60000000000002</v>
      </c>
      <c r="D24" s="112">
        <v>179.9</v>
      </c>
      <c r="E24" s="112">
        <f t="shared" si="0"/>
        <v>191.5</v>
      </c>
      <c r="F24" s="112">
        <v>0</v>
      </c>
      <c r="G24" s="112">
        <v>11.6</v>
      </c>
      <c r="H24" s="113" t="s">
        <v>5</v>
      </c>
      <c r="I24" s="112">
        <v>20.2</v>
      </c>
      <c r="J24" s="112">
        <v>68.2</v>
      </c>
      <c r="K24" s="112">
        <v>5.0999999999999996</v>
      </c>
      <c r="L24" s="112">
        <v>8.1999999999999993</v>
      </c>
      <c r="M24" s="112">
        <v>8.4</v>
      </c>
      <c r="N24" s="112">
        <v>317.10000000000002</v>
      </c>
      <c r="O24" s="112">
        <v>196.7</v>
      </c>
      <c r="P24" s="112">
        <v>36.1</v>
      </c>
      <c r="Q24" s="112">
        <v>0</v>
      </c>
      <c r="R24" s="112">
        <v>1.7</v>
      </c>
      <c r="S24" s="112">
        <v>3</v>
      </c>
      <c r="T24" s="112">
        <v>44.9</v>
      </c>
      <c r="U24" s="112">
        <v>16.8</v>
      </c>
      <c r="V24" s="112">
        <v>10.9</v>
      </c>
      <c r="W24" s="112">
        <v>2.1</v>
      </c>
      <c r="X24" s="112">
        <v>3.8</v>
      </c>
      <c r="Y24" s="112">
        <v>15</v>
      </c>
      <c r="Z24" s="112">
        <v>2.9</v>
      </c>
      <c r="AA24" s="112">
        <v>23.3</v>
      </c>
      <c r="AB24" s="112">
        <v>29.2</v>
      </c>
      <c r="AC24" s="112">
        <v>14.3</v>
      </c>
      <c r="AD24" s="112">
        <v>32.1</v>
      </c>
      <c r="AE24" s="112">
        <v>-17.8</v>
      </c>
      <c r="AF24" s="112">
        <v>0</v>
      </c>
      <c r="AG24" s="112">
        <v>14.9</v>
      </c>
      <c r="AH24" s="112">
        <v>15.4</v>
      </c>
      <c r="AI24" s="112">
        <v>0</v>
      </c>
      <c r="AJ24" s="113" t="s">
        <v>5</v>
      </c>
      <c r="AK24" s="113" t="s">
        <v>5</v>
      </c>
      <c r="AL24" s="113" t="s">
        <v>5</v>
      </c>
      <c r="AM24" s="112">
        <v>-0.4</v>
      </c>
      <c r="AN24" s="112">
        <v>-5.9</v>
      </c>
      <c r="AO24" s="112">
        <v>0.1</v>
      </c>
      <c r="AP24" s="113" t="s">
        <v>5</v>
      </c>
      <c r="AQ24" s="112">
        <v>0.1</v>
      </c>
      <c r="AR24" s="112">
        <v>-6</v>
      </c>
      <c r="AS24" s="112">
        <v>0</v>
      </c>
      <c r="AT24" s="112">
        <v>55.9</v>
      </c>
      <c r="AU24" s="112">
        <v>63.8</v>
      </c>
    </row>
    <row r="25" spans="1:47" x14ac:dyDescent="0.25">
      <c r="A25" s="111">
        <v>20090</v>
      </c>
      <c r="B25" s="112">
        <v>-15.2</v>
      </c>
      <c r="C25" s="112">
        <v>299.2</v>
      </c>
      <c r="D25" s="112">
        <v>189</v>
      </c>
      <c r="E25" s="112">
        <f t="shared" si="0"/>
        <v>197.9</v>
      </c>
      <c r="F25" s="112">
        <v>0</v>
      </c>
      <c r="G25" s="112">
        <v>8.9</v>
      </c>
      <c r="H25" s="113" t="s">
        <v>5</v>
      </c>
      <c r="I25" s="112">
        <v>25.1</v>
      </c>
      <c r="J25" s="112">
        <v>55.7</v>
      </c>
      <c r="K25" s="112">
        <v>4.7</v>
      </c>
      <c r="L25" s="112">
        <v>9.4</v>
      </c>
      <c r="M25" s="112">
        <v>6.4</v>
      </c>
      <c r="N25" s="112">
        <v>314.39999999999998</v>
      </c>
      <c r="O25" s="112">
        <v>210.6</v>
      </c>
      <c r="P25" s="112">
        <v>25.3</v>
      </c>
      <c r="Q25" s="112">
        <v>0</v>
      </c>
      <c r="R25" s="112">
        <v>1.6</v>
      </c>
      <c r="S25" s="112">
        <v>2.7</v>
      </c>
      <c r="T25" s="112">
        <v>36.6</v>
      </c>
      <c r="U25" s="112">
        <v>22.3</v>
      </c>
      <c r="V25" s="112">
        <v>15.3</v>
      </c>
      <c r="W25" s="112">
        <v>3.3</v>
      </c>
      <c r="X25" s="112">
        <v>3.7</v>
      </c>
      <c r="Y25" s="112">
        <v>13.3</v>
      </c>
      <c r="Z25" s="112">
        <v>1.9</v>
      </c>
      <c r="AA25" s="112">
        <v>82.2</v>
      </c>
      <c r="AB25" s="112">
        <v>65.3</v>
      </c>
      <c r="AC25" s="112">
        <v>25.2</v>
      </c>
      <c r="AD25" s="112">
        <v>36.1</v>
      </c>
      <c r="AE25" s="112">
        <v>-10.8</v>
      </c>
      <c r="AF25" s="112">
        <v>0</v>
      </c>
      <c r="AG25" s="112">
        <v>40</v>
      </c>
      <c r="AH25" s="112">
        <v>42.6</v>
      </c>
      <c r="AI25" s="112">
        <v>0</v>
      </c>
      <c r="AJ25" s="113" t="s">
        <v>5</v>
      </c>
      <c r="AK25" s="113" t="s">
        <v>5</v>
      </c>
      <c r="AL25" s="113" t="s">
        <v>5</v>
      </c>
      <c r="AM25" s="112">
        <v>-2.5</v>
      </c>
      <c r="AN25" s="112">
        <v>16.899999999999999</v>
      </c>
      <c r="AO25" s="112">
        <v>-0.1</v>
      </c>
      <c r="AP25" s="113" t="s">
        <v>5</v>
      </c>
      <c r="AQ25" s="112">
        <v>-0.1</v>
      </c>
      <c r="AR25" s="112">
        <v>17</v>
      </c>
      <c r="AS25" s="112">
        <v>0</v>
      </c>
      <c r="AT25" s="112">
        <v>-12.2</v>
      </c>
      <c r="AU25" s="112">
        <v>54.8</v>
      </c>
    </row>
    <row r="26" spans="1:47" x14ac:dyDescent="0.25">
      <c r="A26" s="114">
        <v>20180</v>
      </c>
      <c r="B26" s="112">
        <v>-17.100000000000001</v>
      </c>
      <c r="C26" s="112">
        <v>294.7</v>
      </c>
      <c r="D26" s="112">
        <v>163.4</v>
      </c>
      <c r="E26" s="112">
        <f t="shared" si="0"/>
        <v>188.5</v>
      </c>
      <c r="F26" s="112">
        <v>0</v>
      </c>
      <c r="G26" s="112">
        <v>25.1</v>
      </c>
      <c r="H26" s="113" t="s">
        <v>5</v>
      </c>
      <c r="I26" s="112">
        <v>26.6</v>
      </c>
      <c r="J26" s="112">
        <v>57.5</v>
      </c>
      <c r="K26" s="112">
        <v>4</v>
      </c>
      <c r="L26" s="112">
        <v>10.1</v>
      </c>
      <c r="M26" s="112">
        <v>8</v>
      </c>
      <c r="N26" s="112">
        <v>311.89999999999998</v>
      </c>
      <c r="O26" s="112">
        <v>215.6</v>
      </c>
      <c r="P26" s="112">
        <v>25.2</v>
      </c>
      <c r="Q26" s="112">
        <v>0</v>
      </c>
      <c r="R26" s="112">
        <v>1.8</v>
      </c>
      <c r="S26" s="112">
        <v>3.6</v>
      </c>
      <c r="T26" s="112">
        <v>31.1</v>
      </c>
      <c r="U26" s="112">
        <v>16.600000000000001</v>
      </c>
      <c r="V26" s="112">
        <v>10.199999999999999</v>
      </c>
      <c r="W26" s="112">
        <v>2.7</v>
      </c>
      <c r="X26" s="112">
        <v>3.7</v>
      </c>
      <c r="Y26" s="112">
        <v>15.6</v>
      </c>
      <c r="Z26" s="112">
        <v>2.2000000000000002</v>
      </c>
      <c r="AA26" s="112">
        <v>12.8</v>
      </c>
      <c r="AB26" s="112">
        <v>2.6</v>
      </c>
      <c r="AC26" s="112">
        <v>-5.7</v>
      </c>
      <c r="AD26" s="112">
        <v>12.1</v>
      </c>
      <c r="AE26" s="112">
        <v>-17.899999999999999</v>
      </c>
      <c r="AF26" s="112">
        <v>0</v>
      </c>
      <c r="AG26" s="112">
        <v>8.3000000000000007</v>
      </c>
      <c r="AH26" s="112">
        <v>14.1</v>
      </c>
      <c r="AI26" s="112">
        <v>0</v>
      </c>
      <c r="AJ26" s="113" t="s">
        <v>5</v>
      </c>
      <c r="AK26" s="113" t="s">
        <v>5</v>
      </c>
      <c r="AL26" s="113" t="s">
        <v>5</v>
      </c>
      <c r="AM26" s="112">
        <v>-5.8</v>
      </c>
      <c r="AN26" s="112">
        <v>10.3</v>
      </c>
      <c r="AO26" s="112">
        <v>0.1</v>
      </c>
      <c r="AP26" s="113" t="s">
        <v>5</v>
      </c>
      <c r="AQ26" s="112">
        <v>0.1</v>
      </c>
      <c r="AR26" s="112">
        <v>10.1</v>
      </c>
      <c r="AS26" s="112">
        <v>0</v>
      </c>
      <c r="AT26" s="112">
        <v>24.4</v>
      </c>
      <c r="AU26" s="112">
        <v>20</v>
      </c>
    </row>
    <row r="27" spans="1:47" x14ac:dyDescent="0.25">
      <c r="A27" s="115">
        <v>20271</v>
      </c>
      <c r="B27" s="112">
        <v>50.6</v>
      </c>
      <c r="C27" s="112">
        <v>378</v>
      </c>
      <c r="D27" s="112">
        <v>176.6</v>
      </c>
      <c r="E27" s="112">
        <f t="shared" si="0"/>
        <v>249.89999999999998</v>
      </c>
      <c r="F27" s="112">
        <v>0</v>
      </c>
      <c r="G27" s="112">
        <v>73.3</v>
      </c>
      <c r="H27" s="113" t="s">
        <v>5</v>
      </c>
      <c r="I27" s="112">
        <v>36.299999999999997</v>
      </c>
      <c r="J27" s="112">
        <v>69.3</v>
      </c>
      <c r="K27" s="112">
        <v>3.6</v>
      </c>
      <c r="L27" s="112">
        <v>9.6999999999999993</v>
      </c>
      <c r="M27" s="112">
        <v>9.1</v>
      </c>
      <c r="N27" s="112">
        <v>327.39999999999998</v>
      </c>
      <c r="O27" s="112">
        <v>215</v>
      </c>
      <c r="P27" s="112">
        <v>30.3</v>
      </c>
      <c r="Q27" s="112">
        <v>0</v>
      </c>
      <c r="R27" s="112">
        <v>2.2999999999999998</v>
      </c>
      <c r="S27" s="112">
        <v>3.5</v>
      </c>
      <c r="T27" s="112">
        <v>37.200000000000003</v>
      </c>
      <c r="U27" s="112">
        <v>20.6</v>
      </c>
      <c r="V27" s="112">
        <v>10.8</v>
      </c>
      <c r="W27" s="112">
        <v>4.7</v>
      </c>
      <c r="X27" s="112">
        <v>5.2</v>
      </c>
      <c r="Y27" s="112">
        <v>15.8</v>
      </c>
      <c r="Z27" s="112">
        <v>2.7</v>
      </c>
      <c r="AA27" s="112">
        <v>48</v>
      </c>
      <c r="AB27" s="112">
        <v>48.2</v>
      </c>
      <c r="AC27" s="112">
        <v>12.7</v>
      </c>
      <c r="AD27" s="112">
        <v>28.9</v>
      </c>
      <c r="AE27" s="112">
        <v>-16.100000000000001</v>
      </c>
      <c r="AF27" s="112">
        <v>0</v>
      </c>
      <c r="AG27" s="112">
        <v>35.4</v>
      </c>
      <c r="AH27" s="112">
        <v>36</v>
      </c>
      <c r="AI27" s="112">
        <v>0</v>
      </c>
      <c r="AJ27" s="113" t="s">
        <v>5</v>
      </c>
      <c r="AK27" s="113" t="s">
        <v>5</v>
      </c>
      <c r="AL27" s="113" t="s">
        <v>5</v>
      </c>
      <c r="AM27" s="112">
        <v>-0.5</v>
      </c>
      <c r="AN27" s="112">
        <v>-0.2</v>
      </c>
      <c r="AO27" s="112">
        <v>-0.2</v>
      </c>
      <c r="AP27" s="113" t="s">
        <v>5</v>
      </c>
      <c r="AQ27" s="112">
        <v>-0.2</v>
      </c>
      <c r="AR27" s="112">
        <v>0</v>
      </c>
      <c r="AS27" s="112">
        <v>0</v>
      </c>
      <c r="AT27" s="112">
        <v>-42.7</v>
      </c>
      <c r="AU27" s="112">
        <v>55.8</v>
      </c>
    </row>
    <row r="28" spans="1:47" x14ac:dyDescent="0.25">
      <c r="A28" s="116">
        <v>20363</v>
      </c>
      <c r="B28" s="112">
        <v>-16.600000000000001</v>
      </c>
      <c r="C28" s="112">
        <v>357.1</v>
      </c>
      <c r="D28" s="112">
        <v>209.4</v>
      </c>
      <c r="E28" s="112">
        <f t="shared" si="0"/>
        <v>223</v>
      </c>
      <c r="F28" s="112">
        <v>0</v>
      </c>
      <c r="G28" s="112">
        <v>13.6</v>
      </c>
      <c r="H28" s="113" t="s">
        <v>5</v>
      </c>
      <c r="I28" s="112">
        <v>30.1</v>
      </c>
      <c r="J28" s="112">
        <v>79.3</v>
      </c>
      <c r="K28" s="112">
        <v>5.9</v>
      </c>
      <c r="L28" s="112">
        <v>10.199999999999999</v>
      </c>
      <c r="M28" s="112">
        <v>8.5</v>
      </c>
      <c r="N28" s="112">
        <v>373.7</v>
      </c>
      <c r="O28" s="112">
        <v>242.4</v>
      </c>
      <c r="P28" s="112">
        <v>37.5</v>
      </c>
      <c r="Q28" s="112">
        <v>0.2</v>
      </c>
      <c r="R28" s="112">
        <v>2.2000000000000002</v>
      </c>
      <c r="S28" s="112">
        <v>3.9</v>
      </c>
      <c r="T28" s="112">
        <v>46.4</v>
      </c>
      <c r="U28" s="112">
        <v>21.1</v>
      </c>
      <c r="V28" s="112">
        <v>12.9</v>
      </c>
      <c r="W28" s="112">
        <v>2.8</v>
      </c>
      <c r="X28" s="112">
        <v>5.4</v>
      </c>
      <c r="Y28" s="112">
        <v>18.100000000000001</v>
      </c>
      <c r="Z28" s="112">
        <v>1.9</v>
      </c>
      <c r="AA28" s="112">
        <v>20.2</v>
      </c>
      <c r="AB28" s="112">
        <v>20.8</v>
      </c>
      <c r="AC28" s="112">
        <v>5</v>
      </c>
      <c r="AD28" s="112">
        <v>24.6</v>
      </c>
      <c r="AE28" s="112">
        <v>-19.7</v>
      </c>
      <c r="AF28" s="112">
        <v>0</v>
      </c>
      <c r="AG28" s="112">
        <v>15.9</v>
      </c>
      <c r="AH28" s="112">
        <v>20.3</v>
      </c>
      <c r="AI28" s="112">
        <v>0</v>
      </c>
      <c r="AJ28" s="113" t="s">
        <v>5</v>
      </c>
      <c r="AK28" s="113" t="s">
        <v>5</v>
      </c>
      <c r="AL28" s="113" t="s">
        <v>5</v>
      </c>
      <c r="AM28" s="112">
        <v>-4.4000000000000004</v>
      </c>
      <c r="AN28" s="112">
        <v>-0.6</v>
      </c>
      <c r="AO28" s="112">
        <v>0.1</v>
      </c>
      <c r="AP28" s="113" t="s">
        <v>5</v>
      </c>
      <c r="AQ28" s="112">
        <v>0.1</v>
      </c>
      <c r="AR28" s="112">
        <v>-0.7</v>
      </c>
      <c r="AS28" s="112">
        <v>0</v>
      </c>
      <c r="AT28" s="112">
        <v>67.2</v>
      </c>
      <c r="AU28" s="112">
        <v>70.8</v>
      </c>
    </row>
    <row r="29" spans="1:47" x14ac:dyDescent="0.25">
      <c r="A29" s="111">
        <v>20455</v>
      </c>
      <c r="B29" s="112">
        <v>39.700000000000003</v>
      </c>
      <c r="C29" s="112">
        <v>390.6</v>
      </c>
      <c r="D29" s="112">
        <v>243.6</v>
      </c>
      <c r="E29" s="112">
        <f t="shared" si="0"/>
        <v>274</v>
      </c>
      <c r="F29" s="112">
        <v>0</v>
      </c>
      <c r="G29" s="112">
        <v>30.4</v>
      </c>
      <c r="H29" s="113" t="s">
        <v>5</v>
      </c>
      <c r="I29" s="112">
        <v>31.2</v>
      </c>
      <c r="J29" s="112">
        <v>63</v>
      </c>
      <c r="K29" s="112">
        <v>4.8</v>
      </c>
      <c r="L29" s="112">
        <v>10.6</v>
      </c>
      <c r="M29" s="112">
        <v>6.9</v>
      </c>
      <c r="N29" s="112">
        <v>350.9</v>
      </c>
      <c r="O29" s="112">
        <v>238.5</v>
      </c>
      <c r="P29" s="112">
        <v>27.2</v>
      </c>
      <c r="Q29" s="112">
        <v>0</v>
      </c>
      <c r="R29" s="112">
        <v>2.4</v>
      </c>
      <c r="S29" s="112">
        <v>4.4000000000000004</v>
      </c>
      <c r="T29" s="112">
        <v>40.700000000000003</v>
      </c>
      <c r="U29" s="112">
        <v>22.4</v>
      </c>
      <c r="V29" s="112">
        <v>15.7</v>
      </c>
      <c r="W29" s="112">
        <v>3.5</v>
      </c>
      <c r="X29" s="112">
        <v>3.2</v>
      </c>
      <c r="Y29" s="112">
        <v>13.3</v>
      </c>
      <c r="Z29" s="112">
        <v>2.1</v>
      </c>
      <c r="AA29" s="112">
        <v>30.2</v>
      </c>
      <c r="AB29" s="112">
        <v>49.8</v>
      </c>
      <c r="AC29" s="112">
        <v>9.6999999999999993</v>
      </c>
      <c r="AD29" s="112">
        <v>24.3</v>
      </c>
      <c r="AE29" s="112">
        <v>-14.6</v>
      </c>
      <c r="AF29" s="112">
        <v>0</v>
      </c>
      <c r="AG29" s="112">
        <v>40.1</v>
      </c>
      <c r="AH29" s="112">
        <v>40.299999999999997</v>
      </c>
      <c r="AI29" s="112">
        <v>0</v>
      </c>
      <c r="AJ29" s="113" t="s">
        <v>5</v>
      </c>
      <c r="AK29" s="113" t="s">
        <v>5</v>
      </c>
      <c r="AL29" s="113" t="s">
        <v>5</v>
      </c>
      <c r="AM29" s="112">
        <v>-0.3</v>
      </c>
      <c r="AN29" s="112">
        <v>-19.600000000000001</v>
      </c>
      <c r="AO29" s="112">
        <v>-0.1</v>
      </c>
      <c r="AP29" s="113" t="s">
        <v>5</v>
      </c>
      <c r="AQ29" s="112">
        <v>-0.1</v>
      </c>
      <c r="AR29" s="112">
        <v>-19.5</v>
      </c>
      <c r="AS29" s="112">
        <v>0</v>
      </c>
      <c r="AT29" s="112">
        <v>-57.8</v>
      </c>
      <c r="AU29" s="112">
        <v>12.1</v>
      </c>
    </row>
    <row r="30" spans="1:47" x14ac:dyDescent="0.25">
      <c r="A30" s="114">
        <v>20546</v>
      </c>
      <c r="B30" s="112">
        <v>-84.1</v>
      </c>
      <c r="C30" s="112">
        <v>314.39999999999998</v>
      </c>
      <c r="D30" s="112">
        <v>173.5</v>
      </c>
      <c r="E30" s="112">
        <f t="shared" si="0"/>
        <v>189.6</v>
      </c>
      <c r="F30" s="112">
        <v>0</v>
      </c>
      <c r="G30" s="112">
        <v>16.100000000000001</v>
      </c>
      <c r="H30" s="113" t="s">
        <v>5</v>
      </c>
      <c r="I30" s="112">
        <v>28.3</v>
      </c>
      <c r="J30" s="112">
        <v>72.7</v>
      </c>
      <c r="K30" s="112">
        <v>4.0999999999999996</v>
      </c>
      <c r="L30" s="112">
        <v>11.6</v>
      </c>
      <c r="M30" s="112">
        <v>8.1999999999999993</v>
      </c>
      <c r="N30" s="112">
        <v>398.5</v>
      </c>
      <c r="O30" s="112">
        <v>279.5</v>
      </c>
      <c r="P30" s="112">
        <v>27.1</v>
      </c>
      <c r="Q30" s="112">
        <v>0</v>
      </c>
      <c r="R30" s="112">
        <v>2.5</v>
      </c>
      <c r="S30" s="112">
        <v>4.5</v>
      </c>
      <c r="T30" s="112">
        <v>45.9</v>
      </c>
      <c r="U30" s="112">
        <v>19.899999999999999</v>
      </c>
      <c r="V30" s="112">
        <v>12.8</v>
      </c>
      <c r="W30" s="112">
        <v>3.2</v>
      </c>
      <c r="X30" s="112">
        <v>3.8</v>
      </c>
      <c r="Y30" s="112">
        <v>16.3</v>
      </c>
      <c r="Z30" s="112">
        <v>2.9</v>
      </c>
      <c r="AA30" s="112">
        <v>24.6</v>
      </c>
      <c r="AB30" s="112">
        <v>7.3</v>
      </c>
      <c r="AC30" s="112">
        <v>-1.4</v>
      </c>
      <c r="AD30" s="112">
        <v>17.7</v>
      </c>
      <c r="AE30" s="112">
        <v>-19.100000000000001</v>
      </c>
      <c r="AF30" s="112">
        <v>0</v>
      </c>
      <c r="AG30" s="112">
        <v>8.6999999999999993</v>
      </c>
      <c r="AH30" s="112">
        <v>11</v>
      </c>
      <c r="AI30" s="112">
        <v>0</v>
      </c>
      <c r="AJ30" s="113" t="s">
        <v>5</v>
      </c>
      <c r="AK30" s="113" t="s">
        <v>5</v>
      </c>
      <c r="AL30" s="113" t="s">
        <v>5</v>
      </c>
      <c r="AM30" s="112">
        <v>-2.2999999999999998</v>
      </c>
      <c r="AN30" s="112">
        <v>17.3</v>
      </c>
      <c r="AO30" s="112">
        <v>1.7</v>
      </c>
      <c r="AP30" s="113" t="s">
        <v>5</v>
      </c>
      <c r="AQ30" s="112">
        <v>1.7</v>
      </c>
      <c r="AR30" s="112">
        <v>15.6</v>
      </c>
      <c r="AS30" s="112">
        <v>0</v>
      </c>
      <c r="AT30" s="112">
        <v>22.7</v>
      </c>
      <c r="AU30" s="112">
        <v>-36.799999999999997</v>
      </c>
    </row>
    <row r="31" spans="1:47" x14ac:dyDescent="0.25">
      <c r="A31" s="115">
        <v>20637</v>
      </c>
      <c r="B31" s="112">
        <v>-56.8</v>
      </c>
      <c r="C31" s="112">
        <v>337.8</v>
      </c>
      <c r="D31" s="112">
        <v>187.4</v>
      </c>
      <c r="E31" s="112">
        <f t="shared" si="0"/>
        <v>199.1</v>
      </c>
      <c r="F31" s="112">
        <v>0</v>
      </c>
      <c r="G31" s="112">
        <v>11.7</v>
      </c>
      <c r="H31" s="113" t="s">
        <v>5</v>
      </c>
      <c r="I31" s="112">
        <v>39.5</v>
      </c>
      <c r="J31" s="112">
        <v>70.8</v>
      </c>
      <c r="K31" s="112">
        <v>3.8</v>
      </c>
      <c r="L31" s="112">
        <v>10.8</v>
      </c>
      <c r="M31" s="112">
        <v>13.7</v>
      </c>
      <c r="N31" s="112">
        <v>394.6</v>
      </c>
      <c r="O31" s="112">
        <v>270.89999999999998</v>
      </c>
      <c r="P31" s="112">
        <v>32.5</v>
      </c>
      <c r="Q31" s="112">
        <v>0</v>
      </c>
      <c r="R31" s="112">
        <v>2.9</v>
      </c>
      <c r="S31" s="112">
        <v>4.7</v>
      </c>
      <c r="T31" s="112">
        <v>42</v>
      </c>
      <c r="U31" s="112">
        <v>23.1</v>
      </c>
      <c r="V31" s="112">
        <v>12.5</v>
      </c>
      <c r="W31" s="112">
        <v>4.9000000000000004</v>
      </c>
      <c r="X31" s="112">
        <v>5.7</v>
      </c>
      <c r="Y31" s="112">
        <v>16.5</v>
      </c>
      <c r="Z31" s="112">
        <v>2</v>
      </c>
      <c r="AA31" s="112">
        <v>36.700000000000003</v>
      </c>
      <c r="AB31" s="112">
        <v>46</v>
      </c>
      <c r="AC31" s="112">
        <v>18.7</v>
      </c>
      <c r="AD31" s="112">
        <v>44.8</v>
      </c>
      <c r="AE31" s="112">
        <v>-26.1</v>
      </c>
      <c r="AF31" s="112">
        <v>0</v>
      </c>
      <c r="AG31" s="112">
        <v>27.3</v>
      </c>
      <c r="AH31" s="112">
        <v>28.6</v>
      </c>
      <c r="AI31" s="112">
        <v>0</v>
      </c>
      <c r="AJ31" s="113" t="s">
        <v>5</v>
      </c>
      <c r="AK31" s="113" t="s">
        <v>5</v>
      </c>
      <c r="AL31" s="113" t="s">
        <v>5</v>
      </c>
      <c r="AM31" s="112">
        <v>-1.3</v>
      </c>
      <c r="AN31" s="112">
        <v>-9.3000000000000007</v>
      </c>
      <c r="AO31" s="112">
        <v>-0.5</v>
      </c>
      <c r="AP31" s="113" t="s">
        <v>5</v>
      </c>
      <c r="AQ31" s="112">
        <v>-0.5</v>
      </c>
      <c r="AR31" s="112">
        <v>-8.8000000000000007</v>
      </c>
      <c r="AS31" s="112">
        <v>0</v>
      </c>
      <c r="AT31" s="112">
        <v>53.2</v>
      </c>
      <c r="AU31" s="112">
        <v>33.1</v>
      </c>
    </row>
    <row r="32" spans="1:47" x14ac:dyDescent="0.25">
      <c r="A32" s="116">
        <v>20729</v>
      </c>
      <c r="B32" s="112">
        <v>-81.900000000000006</v>
      </c>
      <c r="C32" s="112">
        <v>352.4</v>
      </c>
      <c r="D32" s="112">
        <v>202.7</v>
      </c>
      <c r="E32" s="112">
        <f t="shared" si="0"/>
        <v>211.79999999999998</v>
      </c>
      <c r="F32" s="112">
        <v>0</v>
      </c>
      <c r="G32" s="112">
        <v>9.1</v>
      </c>
      <c r="H32" s="113" t="s">
        <v>5</v>
      </c>
      <c r="I32" s="112">
        <v>34.6</v>
      </c>
      <c r="J32" s="112">
        <v>71.400000000000006</v>
      </c>
      <c r="K32" s="112">
        <v>6.1</v>
      </c>
      <c r="L32" s="112">
        <v>11.6</v>
      </c>
      <c r="M32" s="112">
        <v>16.899999999999999</v>
      </c>
      <c r="N32" s="112">
        <v>434.3</v>
      </c>
      <c r="O32" s="112">
        <v>282.7</v>
      </c>
      <c r="P32" s="112">
        <v>40.299999999999997</v>
      </c>
      <c r="Q32" s="112">
        <v>0</v>
      </c>
      <c r="R32" s="112">
        <v>2.5</v>
      </c>
      <c r="S32" s="112">
        <v>5.2</v>
      </c>
      <c r="T32" s="112">
        <v>43.2</v>
      </c>
      <c r="U32" s="112">
        <v>33.4</v>
      </c>
      <c r="V32" s="112">
        <v>22.4</v>
      </c>
      <c r="W32" s="112">
        <v>3.4</v>
      </c>
      <c r="X32" s="112">
        <v>7.6</v>
      </c>
      <c r="Y32" s="112">
        <v>24.9</v>
      </c>
      <c r="Z32" s="112">
        <v>2</v>
      </c>
      <c r="AA32" s="112">
        <v>-8.9</v>
      </c>
      <c r="AB32" s="112">
        <v>24.1</v>
      </c>
      <c r="AC32" s="112">
        <v>8.4</v>
      </c>
      <c r="AD32" s="112">
        <v>27.9</v>
      </c>
      <c r="AE32" s="112">
        <v>-19.399999999999999</v>
      </c>
      <c r="AF32" s="112">
        <v>0</v>
      </c>
      <c r="AG32" s="112">
        <v>15.6</v>
      </c>
      <c r="AH32" s="112">
        <v>23.8</v>
      </c>
      <c r="AI32" s="112">
        <v>0</v>
      </c>
      <c r="AJ32" s="113" t="s">
        <v>5</v>
      </c>
      <c r="AK32" s="113" t="s">
        <v>5</v>
      </c>
      <c r="AL32" s="113" t="s">
        <v>5</v>
      </c>
      <c r="AM32" s="112">
        <v>-8.1999999999999993</v>
      </c>
      <c r="AN32" s="112">
        <v>-32.9</v>
      </c>
      <c r="AO32" s="112">
        <v>1.3</v>
      </c>
      <c r="AP32" s="113" t="s">
        <v>5</v>
      </c>
      <c r="AQ32" s="112">
        <v>1.3</v>
      </c>
      <c r="AR32" s="112">
        <v>-34.200000000000003</v>
      </c>
      <c r="AS32" s="112">
        <v>0</v>
      </c>
      <c r="AT32" s="112">
        <v>143.6</v>
      </c>
      <c r="AU32" s="112">
        <v>52.9</v>
      </c>
    </row>
    <row r="33" spans="1:51" x14ac:dyDescent="0.25">
      <c r="A33" s="111">
        <v>20821</v>
      </c>
      <c r="B33" s="112">
        <v>-76.3</v>
      </c>
      <c r="C33" s="112">
        <v>309</v>
      </c>
      <c r="D33" s="112">
        <v>174.8</v>
      </c>
      <c r="E33" s="112">
        <f t="shared" si="0"/>
        <v>190.3</v>
      </c>
      <c r="F33" s="112">
        <v>0</v>
      </c>
      <c r="G33" s="112">
        <v>15.5</v>
      </c>
      <c r="H33" s="113" t="s">
        <v>5</v>
      </c>
      <c r="I33" s="112">
        <v>30.1</v>
      </c>
      <c r="J33" s="112">
        <v>64.8</v>
      </c>
      <c r="K33" s="112">
        <v>4.5</v>
      </c>
      <c r="L33" s="112">
        <v>12.3</v>
      </c>
      <c r="M33" s="112">
        <v>7</v>
      </c>
      <c r="N33" s="112">
        <v>385.3</v>
      </c>
      <c r="O33" s="112">
        <v>270.39999999999998</v>
      </c>
      <c r="P33" s="112">
        <v>28</v>
      </c>
      <c r="Q33" s="112">
        <v>1.2</v>
      </c>
      <c r="R33" s="112">
        <v>2.2000000000000002</v>
      </c>
      <c r="S33" s="112">
        <v>4.8</v>
      </c>
      <c r="T33" s="112">
        <v>39.9</v>
      </c>
      <c r="U33" s="112">
        <v>21.2</v>
      </c>
      <c r="V33" s="112">
        <v>13.7</v>
      </c>
      <c r="W33" s="112">
        <v>3.1</v>
      </c>
      <c r="X33" s="112">
        <v>4.3</v>
      </c>
      <c r="Y33" s="112">
        <v>16.2</v>
      </c>
      <c r="Z33" s="112">
        <v>1.4</v>
      </c>
      <c r="AA33" s="112">
        <v>41.1</v>
      </c>
      <c r="AB33" s="112">
        <v>35.200000000000003</v>
      </c>
      <c r="AC33" s="112">
        <v>6.5</v>
      </c>
      <c r="AD33" s="112">
        <v>20.8</v>
      </c>
      <c r="AE33" s="112">
        <v>-14.4</v>
      </c>
      <c r="AF33" s="112">
        <v>0</v>
      </c>
      <c r="AG33" s="112">
        <v>28.8</v>
      </c>
      <c r="AH33" s="112">
        <v>28.7</v>
      </c>
      <c r="AI33" s="112">
        <v>0</v>
      </c>
      <c r="AJ33" s="113" t="s">
        <v>5</v>
      </c>
      <c r="AK33" s="113" t="s">
        <v>5</v>
      </c>
      <c r="AL33" s="113" t="s">
        <v>5</v>
      </c>
      <c r="AM33" s="112">
        <v>0.1</v>
      </c>
      <c r="AN33" s="112">
        <v>5.9</v>
      </c>
      <c r="AO33" s="112">
        <v>0.3</v>
      </c>
      <c r="AP33" s="113" t="s">
        <v>5</v>
      </c>
      <c r="AQ33" s="112">
        <v>0.3</v>
      </c>
      <c r="AR33" s="112">
        <v>5.6</v>
      </c>
      <c r="AS33" s="112">
        <v>0</v>
      </c>
      <c r="AT33" s="112">
        <v>23.8</v>
      </c>
      <c r="AU33" s="112">
        <v>-11.3</v>
      </c>
    </row>
    <row r="34" spans="1:51" x14ac:dyDescent="0.25">
      <c r="A34" s="114">
        <v>20911</v>
      </c>
      <c r="B34" s="112">
        <v>-135.5</v>
      </c>
      <c r="C34" s="112">
        <v>286.10000000000002</v>
      </c>
      <c r="D34" s="112">
        <v>145.9</v>
      </c>
      <c r="E34" s="112">
        <f t="shared" si="0"/>
        <v>155.9</v>
      </c>
      <c r="F34" s="112">
        <v>0</v>
      </c>
      <c r="G34" s="112">
        <v>10</v>
      </c>
      <c r="H34" s="113" t="s">
        <v>5</v>
      </c>
      <c r="I34" s="112">
        <v>31</v>
      </c>
      <c r="J34" s="112">
        <v>73.7</v>
      </c>
      <c r="K34" s="112">
        <v>3.9</v>
      </c>
      <c r="L34" s="112">
        <v>12.2</v>
      </c>
      <c r="M34" s="112">
        <v>9.5</v>
      </c>
      <c r="N34" s="112">
        <v>421.6</v>
      </c>
      <c r="O34" s="112">
        <v>299.39999999999998</v>
      </c>
      <c r="P34" s="112">
        <v>27.9</v>
      </c>
      <c r="Q34" s="112">
        <v>0.9</v>
      </c>
      <c r="R34" s="112">
        <v>2.6</v>
      </c>
      <c r="S34" s="112">
        <v>5.6</v>
      </c>
      <c r="T34" s="112">
        <v>47.8</v>
      </c>
      <c r="U34" s="112">
        <v>15.7</v>
      </c>
      <c r="V34" s="112">
        <v>6.2</v>
      </c>
      <c r="W34" s="112">
        <v>3.6</v>
      </c>
      <c r="X34" s="112">
        <v>5.8</v>
      </c>
      <c r="Y34" s="112">
        <v>20.399999999999999</v>
      </c>
      <c r="Z34" s="112">
        <v>1.3</v>
      </c>
      <c r="AA34" s="112">
        <v>65.7</v>
      </c>
      <c r="AB34" s="112">
        <v>28.4</v>
      </c>
      <c r="AC34" s="112">
        <v>17</v>
      </c>
      <c r="AD34" s="112">
        <v>36.200000000000003</v>
      </c>
      <c r="AE34" s="112">
        <v>-19.100000000000001</v>
      </c>
      <c r="AF34" s="112">
        <v>0</v>
      </c>
      <c r="AG34" s="112">
        <v>11.4</v>
      </c>
      <c r="AH34" s="112">
        <v>23.1</v>
      </c>
      <c r="AI34" s="112">
        <v>0</v>
      </c>
      <c r="AJ34" s="113" t="s">
        <v>5</v>
      </c>
      <c r="AK34" s="113" t="s">
        <v>5</v>
      </c>
      <c r="AL34" s="113" t="s">
        <v>5</v>
      </c>
      <c r="AM34" s="112">
        <v>-11.8</v>
      </c>
      <c r="AN34" s="112">
        <v>37.299999999999997</v>
      </c>
      <c r="AO34" s="112">
        <v>-0.5</v>
      </c>
      <c r="AP34" s="113" t="s">
        <v>5</v>
      </c>
      <c r="AQ34" s="112">
        <v>-0.5</v>
      </c>
      <c r="AR34" s="112">
        <v>37.799999999999997</v>
      </c>
      <c r="AS34" s="112">
        <v>0</v>
      </c>
      <c r="AT34" s="112">
        <v>16.600000000000001</v>
      </c>
      <c r="AU34" s="112">
        <v>-53.2</v>
      </c>
    </row>
    <row r="35" spans="1:51" x14ac:dyDescent="0.25">
      <c r="A35" s="115">
        <v>21002</v>
      </c>
      <c r="B35" s="112">
        <v>-67.5</v>
      </c>
      <c r="C35" s="112">
        <v>366.4</v>
      </c>
      <c r="D35" s="112">
        <v>181.3</v>
      </c>
      <c r="E35" s="112">
        <f t="shared" si="0"/>
        <v>214.70000000000002</v>
      </c>
      <c r="F35" s="112">
        <v>0</v>
      </c>
      <c r="G35" s="112">
        <v>33.4</v>
      </c>
      <c r="H35" s="113" t="s">
        <v>5</v>
      </c>
      <c r="I35" s="112">
        <v>36.200000000000003</v>
      </c>
      <c r="J35" s="112">
        <v>87.9</v>
      </c>
      <c r="K35" s="112">
        <v>3.5</v>
      </c>
      <c r="L35" s="112">
        <v>11.3</v>
      </c>
      <c r="M35" s="112">
        <v>12.7</v>
      </c>
      <c r="N35" s="112">
        <v>433.8</v>
      </c>
      <c r="O35" s="112">
        <v>296.10000000000002</v>
      </c>
      <c r="P35" s="112">
        <v>33.5</v>
      </c>
      <c r="Q35" s="112">
        <v>1.7</v>
      </c>
      <c r="R35" s="112">
        <v>2.6</v>
      </c>
      <c r="S35" s="112">
        <v>4.3</v>
      </c>
      <c r="T35" s="112">
        <v>51</v>
      </c>
      <c r="U35" s="112">
        <v>24</v>
      </c>
      <c r="V35" s="112">
        <v>11.1</v>
      </c>
      <c r="W35" s="112">
        <v>4.5</v>
      </c>
      <c r="X35" s="112">
        <v>8.5</v>
      </c>
      <c r="Y35" s="112">
        <v>19.3</v>
      </c>
      <c r="Z35" s="112">
        <v>1.1000000000000001</v>
      </c>
      <c r="AA35" s="112">
        <v>24.9</v>
      </c>
      <c r="AB35" s="112">
        <v>54.7</v>
      </c>
      <c r="AC35" s="112">
        <v>32.799999999999997</v>
      </c>
      <c r="AD35" s="112">
        <v>55</v>
      </c>
      <c r="AE35" s="112">
        <v>-22.2</v>
      </c>
      <c r="AF35" s="112">
        <v>0</v>
      </c>
      <c r="AG35" s="112">
        <v>21.9</v>
      </c>
      <c r="AH35" s="112">
        <v>24</v>
      </c>
      <c r="AI35" s="112">
        <v>0</v>
      </c>
      <c r="AJ35" s="113" t="s">
        <v>5</v>
      </c>
      <c r="AK35" s="113" t="s">
        <v>5</v>
      </c>
      <c r="AL35" s="113" t="s">
        <v>5</v>
      </c>
      <c r="AM35" s="112">
        <v>-2.1</v>
      </c>
      <c r="AN35" s="112">
        <v>-29.9</v>
      </c>
      <c r="AO35" s="112">
        <v>0.8</v>
      </c>
      <c r="AP35" s="113" t="s">
        <v>5</v>
      </c>
      <c r="AQ35" s="112">
        <v>0.8</v>
      </c>
      <c r="AR35" s="112">
        <v>-30.7</v>
      </c>
      <c r="AS35" s="112">
        <v>0</v>
      </c>
      <c r="AT35" s="112">
        <v>64.7</v>
      </c>
      <c r="AU35" s="112">
        <v>22.1</v>
      </c>
    </row>
    <row r="36" spans="1:51" x14ac:dyDescent="0.25">
      <c r="A36" s="116">
        <v>21094</v>
      </c>
      <c r="B36" s="112">
        <v>-80.599999999999994</v>
      </c>
      <c r="C36" s="112">
        <v>365.3</v>
      </c>
      <c r="D36" s="112">
        <v>204</v>
      </c>
      <c r="E36" s="112">
        <f t="shared" si="0"/>
        <v>216.4</v>
      </c>
      <c r="F36" s="112">
        <v>0</v>
      </c>
      <c r="G36" s="112">
        <v>12.4</v>
      </c>
      <c r="H36" s="113" t="s">
        <v>5</v>
      </c>
      <c r="I36" s="112">
        <v>31.4</v>
      </c>
      <c r="J36" s="112">
        <v>87</v>
      </c>
      <c r="K36" s="112">
        <v>5.7</v>
      </c>
      <c r="L36" s="112">
        <v>12.8</v>
      </c>
      <c r="M36" s="112">
        <v>12.1</v>
      </c>
      <c r="N36" s="112">
        <v>446</v>
      </c>
      <c r="O36" s="112">
        <v>289.2</v>
      </c>
      <c r="P36" s="112">
        <v>41.5</v>
      </c>
      <c r="Q36" s="112">
        <v>2.6</v>
      </c>
      <c r="R36" s="112">
        <v>2.6</v>
      </c>
      <c r="S36" s="112">
        <v>5.0999999999999996</v>
      </c>
      <c r="T36" s="112">
        <v>54</v>
      </c>
      <c r="U36" s="112">
        <v>27.1</v>
      </c>
      <c r="V36" s="112">
        <v>16.8</v>
      </c>
      <c r="W36" s="112">
        <v>4.3</v>
      </c>
      <c r="X36" s="112">
        <v>6</v>
      </c>
      <c r="Y36" s="112">
        <v>22.9</v>
      </c>
      <c r="Z36" s="112">
        <v>1</v>
      </c>
      <c r="AA36" s="112">
        <v>32</v>
      </c>
      <c r="AB36" s="112">
        <v>41.2</v>
      </c>
      <c r="AC36" s="112">
        <v>19.5</v>
      </c>
      <c r="AD36" s="112">
        <v>46.2</v>
      </c>
      <c r="AE36" s="112">
        <v>-26.7</v>
      </c>
      <c r="AF36" s="112">
        <v>0</v>
      </c>
      <c r="AG36" s="112">
        <v>21.7</v>
      </c>
      <c r="AH36" s="112">
        <v>23.4</v>
      </c>
      <c r="AI36" s="112">
        <v>0</v>
      </c>
      <c r="AJ36" s="113" t="s">
        <v>5</v>
      </c>
      <c r="AK36" s="113" t="s">
        <v>5</v>
      </c>
      <c r="AL36" s="113" t="s">
        <v>5</v>
      </c>
      <c r="AM36" s="112">
        <v>-1.7</v>
      </c>
      <c r="AN36" s="112">
        <v>-9.1999999999999993</v>
      </c>
      <c r="AO36" s="112">
        <v>-0.6</v>
      </c>
      <c r="AP36" s="113" t="s">
        <v>5</v>
      </c>
      <c r="AQ36" s="112">
        <v>-0.6</v>
      </c>
      <c r="AR36" s="112">
        <v>-8.5</v>
      </c>
      <c r="AS36" s="112">
        <v>0</v>
      </c>
      <c r="AT36" s="112">
        <v>77.400000000000006</v>
      </c>
      <c r="AU36" s="112">
        <v>28.8</v>
      </c>
    </row>
    <row r="37" spans="1:51" x14ac:dyDescent="0.25">
      <c r="A37" s="111">
        <v>21186</v>
      </c>
      <c r="B37" s="112">
        <v>-121</v>
      </c>
      <c r="C37" s="112">
        <v>317</v>
      </c>
      <c r="D37" s="112">
        <v>178.2</v>
      </c>
      <c r="E37" s="112">
        <f t="shared" si="0"/>
        <v>189.7</v>
      </c>
      <c r="F37" s="112">
        <v>0</v>
      </c>
      <c r="G37" s="112">
        <v>11.5</v>
      </c>
      <c r="H37" s="113" t="s">
        <v>5</v>
      </c>
      <c r="I37" s="112">
        <v>33.1</v>
      </c>
      <c r="J37" s="112">
        <v>70.7</v>
      </c>
      <c r="K37" s="112">
        <v>4.5</v>
      </c>
      <c r="L37" s="112">
        <v>12.1</v>
      </c>
      <c r="M37" s="112">
        <v>7</v>
      </c>
      <c r="N37" s="112">
        <v>438</v>
      </c>
      <c r="O37" s="112">
        <v>288.60000000000002</v>
      </c>
      <c r="P37" s="112">
        <v>33.200000000000003</v>
      </c>
      <c r="Q37" s="112">
        <v>22.2</v>
      </c>
      <c r="R37" s="112">
        <v>2.8</v>
      </c>
      <c r="S37" s="112">
        <v>6.5</v>
      </c>
      <c r="T37" s="112">
        <v>43.3</v>
      </c>
      <c r="U37" s="112">
        <v>24.2</v>
      </c>
      <c r="V37" s="112">
        <v>13.9</v>
      </c>
      <c r="W37" s="112">
        <v>5</v>
      </c>
      <c r="X37" s="112">
        <v>5.4</v>
      </c>
      <c r="Y37" s="112">
        <v>16.8</v>
      </c>
      <c r="Z37" s="112">
        <v>0.6</v>
      </c>
      <c r="AA37" s="112">
        <v>25.9</v>
      </c>
      <c r="AB37" s="112">
        <v>52.1</v>
      </c>
      <c r="AC37" s="112">
        <v>24.2</v>
      </c>
      <c r="AD37" s="112">
        <v>42.8</v>
      </c>
      <c r="AE37" s="112">
        <v>-18.600000000000001</v>
      </c>
      <c r="AF37" s="112">
        <v>0</v>
      </c>
      <c r="AG37" s="112">
        <v>27.9</v>
      </c>
      <c r="AH37" s="112">
        <v>30.3</v>
      </c>
      <c r="AI37" s="112">
        <v>0</v>
      </c>
      <c r="AJ37" s="113" t="s">
        <v>5</v>
      </c>
      <c r="AK37" s="113" t="s">
        <v>5</v>
      </c>
      <c r="AL37" s="113" t="s">
        <v>5</v>
      </c>
      <c r="AM37" s="112">
        <v>-2.4</v>
      </c>
      <c r="AN37" s="112">
        <v>-26.2</v>
      </c>
      <c r="AO37" s="112">
        <v>0.1</v>
      </c>
      <c r="AP37" s="113" t="s">
        <v>5</v>
      </c>
      <c r="AQ37" s="112">
        <v>0.1</v>
      </c>
      <c r="AR37" s="112">
        <v>-26.3</v>
      </c>
      <c r="AS37" s="112">
        <v>0</v>
      </c>
      <c r="AT37" s="112">
        <v>41</v>
      </c>
      <c r="AU37" s="112">
        <v>-54.1</v>
      </c>
    </row>
    <row r="38" spans="1:51" x14ac:dyDescent="0.25">
      <c r="A38" s="114">
        <v>21276</v>
      </c>
      <c r="B38" s="112">
        <v>-143.1</v>
      </c>
      <c r="C38" s="112">
        <v>306.8</v>
      </c>
      <c r="D38" s="112">
        <v>161.19999999999999</v>
      </c>
      <c r="E38" s="112">
        <f t="shared" si="0"/>
        <v>173</v>
      </c>
      <c r="F38" s="112">
        <v>0</v>
      </c>
      <c r="G38" s="112">
        <v>11.8</v>
      </c>
      <c r="H38" s="113" t="s">
        <v>5</v>
      </c>
      <c r="I38" s="112">
        <v>34.799999999999997</v>
      </c>
      <c r="J38" s="112">
        <v>73.8</v>
      </c>
      <c r="K38" s="112">
        <v>4.7</v>
      </c>
      <c r="L38" s="112">
        <v>12</v>
      </c>
      <c r="M38" s="112">
        <v>8.6999999999999993</v>
      </c>
      <c r="N38" s="112">
        <v>449.9</v>
      </c>
      <c r="O38" s="112">
        <v>316</v>
      </c>
      <c r="P38" s="112">
        <v>36.299999999999997</v>
      </c>
      <c r="Q38" s="112">
        <v>4.5999999999999996</v>
      </c>
      <c r="R38" s="112">
        <v>2.8</v>
      </c>
      <c r="S38" s="112">
        <v>6.1</v>
      </c>
      <c r="T38" s="112">
        <v>42</v>
      </c>
      <c r="U38" s="112">
        <v>16.3</v>
      </c>
      <c r="V38" s="112">
        <v>6.1</v>
      </c>
      <c r="W38" s="112">
        <v>6</v>
      </c>
      <c r="X38" s="112">
        <v>4.2</v>
      </c>
      <c r="Y38" s="112">
        <v>23.4</v>
      </c>
      <c r="Z38" s="112">
        <v>2.2999999999999998</v>
      </c>
      <c r="AA38" s="112">
        <v>40.799999999999997</v>
      </c>
      <c r="AB38" s="112">
        <v>32.9</v>
      </c>
      <c r="AC38" s="112">
        <v>24.3</v>
      </c>
      <c r="AD38" s="112">
        <v>56.8</v>
      </c>
      <c r="AE38" s="112">
        <v>-32.5</v>
      </c>
      <c r="AF38" s="112">
        <v>0</v>
      </c>
      <c r="AG38" s="112">
        <v>8.6</v>
      </c>
      <c r="AH38" s="112">
        <v>9.6</v>
      </c>
      <c r="AI38" s="112">
        <v>0</v>
      </c>
      <c r="AJ38" s="113" t="s">
        <v>5</v>
      </c>
      <c r="AK38" s="113" t="s">
        <v>5</v>
      </c>
      <c r="AL38" s="113" t="s">
        <v>5</v>
      </c>
      <c r="AM38" s="112">
        <v>-1</v>
      </c>
      <c r="AN38" s="112">
        <v>7.9</v>
      </c>
      <c r="AO38" s="112">
        <v>11.4</v>
      </c>
      <c r="AP38" s="112">
        <v>10.1</v>
      </c>
      <c r="AQ38" s="112">
        <v>1.3</v>
      </c>
      <c r="AR38" s="112">
        <v>-3.5</v>
      </c>
      <c r="AS38" s="112">
        <v>0</v>
      </c>
      <c r="AT38" s="112">
        <v>39.200000000000003</v>
      </c>
      <c r="AU38" s="112">
        <v>-63.1</v>
      </c>
    </row>
    <row r="39" spans="1:51" x14ac:dyDescent="0.25">
      <c r="A39" s="115">
        <v>21367</v>
      </c>
      <c r="B39" s="118">
        <v>-69.2</v>
      </c>
      <c r="C39" s="118">
        <v>348.2</v>
      </c>
      <c r="D39" s="118">
        <v>185</v>
      </c>
      <c r="E39" s="112">
        <f t="shared" si="0"/>
        <v>196.5</v>
      </c>
      <c r="F39" s="118">
        <v>0</v>
      </c>
      <c r="G39" s="118">
        <v>11.5</v>
      </c>
      <c r="H39" s="119" t="s">
        <v>5</v>
      </c>
      <c r="I39" s="118">
        <v>33.700000000000003</v>
      </c>
      <c r="J39" s="118">
        <v>88.1</v>
      </c>
      <c r="K39" s="118">
        <v>4.5999999999999996</v>
      </c>
      <c r="L39" s="118">
        <v>12.8</v>
      </c>
      <c r="M39" s="118">
        <v>12.6</v>
      </c>
      <c r="N39" s="118">
        <v>417.4</v>
      </c>
      <c r="O39" s="118">
        <v>272.2</v>
      </c>
      <c r="P39" s="118">
        <v>31.3</v>
      </c>
      <c r="Q39" s="118">
        <v>6.1</v>
      </c>
      <c r="R39" s="118">
        <v>3</v>
      </c>
      <c r="S39" s="118">
        <v>5</v>
      </c>
      <c r="T39" s="118">
        <v>51.4</v>
      </c>
      <c r="U39" s="118">
        <v>24.9</v>
      </c>
      <c r="V39" s="118">
        <v>10.9</v>
      </c>
      <c r="W39" s="118">
        <v>7</v>
      </c>
      <c r="X39" s="118">
        <v>7</v>
      </c>
      <c r="Y39" s="118">
        <v>21.8</v>
      </c>
      <c r="Z39" s="118">
        <v>1.8</v>
      </c>
      <c r="AA39" s="118">
        <v>22.9</v>
      </c>
      <c r="AB39" s="118">
        <v>51</v>
      </c>
      <c r="AC39" s="118">
        <v>34.299999999999997</v>
      </c>
      <c r="AD39" s="118">
        <v>71.900000000000006</v>
      </c>
      <c r="AE39" s="118">
        <v>-37.6</v>
      </c>
      <c r="AF39" s="118">
        <v>0</v>
      </c>
      <c r="AG39" s="118">
        <v>16.7</v>
      </c>
      <c r="AH39" s="118">
        <v>20.3</v>
      </c>
      <c r="AI39" s="118">
        <v>0</v>
      </c>
      <c r="AJ39" s="119" t="s">
        <v>5</v>
      </c>
      <c r="AK39" s="119" t="s">
        <v>5</v>
      </c>
      <c r="AL39" s="119" t="s">
        <v>5</v>
      </c>
      <c r="AM39" s="118">
        <v>-3.7</v>
      </c>
      <c r="AN39" s="118">
        <v>-28.1</v>
      </c>
      <c r="AO39" s="118">
        <v>-0.6</v>
      </c>
      <c r="AP39" s="118">
        <v>-0.4</v>
      </c>
      <c r="AQ39" s="118">
        <v>-0.1</v>
      </c>
      <c r="AR39" s="118">
        <v>-27.5</v>
      </c>
      <c r="AS39" s="118">
        <v>0</v>
      </c>
      <c r="AT39" s="118">
        <v>58.3</v>
      </c>
      <c r="AU39" s="118">
        <v>12</v>
      </c>
      <c r="AV39" s="120"/>
      <c r="AW39" s="120"/>
      <c r="AX39" s="120"/>
      <c r="AY39" s="120"/>
    </row>
    <row r="40" spans="1:51" x14ac:dyDescent="0.25">
      <c r="A40" s="116">
        <v>21459</v>
      </c>
      <c r="B40" s="118">
        <v>-52.2</v>
      </c>
      <c r="C40" s="118">
        <v>348.8</v>
      </c>
      <c r="D40" s="118">
        <v>184.8</v>
      </c>
      <c r="E40" s="112">
        <f t="shared" si="0"/>
        <v>199.20000000000002</v>
      </c>
      <c r="F40" s="118">
        <v>0</v>
      </c>
      <c r="G40" s="118">
        <v>14.4</v>
      </c>
      <c r="H40" s="119" t="s">
        <v>5</v>
      </c>
      <c r="I40" s="118">
        <v>32.700000000000003</v>
      </c>
      <c r="J40" s="118">
        <v>83</v>
      </c>
      <c r="K40" s="118">
        <v>3.5</v>
      </c>
      <c r="L40" s="118">
        <v>14.4</v>
      </c>
      <c r="M40" s="118">
        <v>16.100000000000001</v>
      </c>
      <c r="N40" s="118">
        <v>401</v>
      </c>
      <c r="O40" s="118">
        <v>251.9</v>
      </c>
      <c r="P40" s="118">
        <v>29</v>
      </c>
      <c r="Q40" s="118">
        <v>3.3</v>
      </c>
      <c r="R40" s="118">
        <v>2.7</v>
      </c>
      <c r="S40" s="118">
        <v>5</v>
      </c>
      <c r="T40" s="118">
        <v>52.2</v>
      </c>
      <c r="U40" s="118">
        <v>29.6</v>
      </c>
      <c r="V40" s="118">
        <v>16.3</v>
      </c>
      <c r="W40" s="118">
        <v>6.5</v>
      </c>
      <c r="X40" s="118">
        <v>6.8</v>
      </c>
      <c r="Y40" s="118">
        <v>25.7</v>
      </c>
      <c r="Z40" s="118">
        <v>1.6</v>
      </c>
      <c r="AA40" s="118">
        <v>9.1</v>
      </c>
      <c r="AB40" s="118">
        <v>30.4</v>
      </c>
      <c r="AC40" s="118">
        <v>29</v>
      </c>
      <c r="AD40" s="118">
        <v>68.5</v>
      </c>
      <c r="AE40" s="118">
        <v>-39.5</v>
      </c>
      <c r="AF40" s="118">
        <v>0</v>
      </c>
      <c r="AG40" s="118">
        <v>1.4</v>
      </c>
      <c r="AH40" s="118">
        <v>14</v>
      </c>
      <c r="AI40" s="118">
        <v>0</v>
      </c>
      <c r="AJ40" s="119" t="s">
        <v>5</v>
      </c>
      <c r="AK40" s="119" t="s">
        <v>5</v>
      </c>
      <c r="AL40" s="119" t="s">
        <v>5</v>
      </c>
      <c r="AM40" s="118">
        <v>-12.6</v>
      </c>
      <c r="AN40" s="118">
        <v>-21.3</v>
      </c>
      <c r="AO40" s="118">
        <v>35.5</v>
      </c>
      <c r="AP40" s="118">
        <v>35.1</v>
      </c>
      <c r="AQ40" s="118">
        <v>0.4</v>
      </c>
      <c r="AR40" s="118">
        <v>-56.8</v>
      </c>
      <c r="AS40" s="118">
        <v>0</v>
      </c>
      <c r="AT40" s="118">
        <v>71</v>
      </c>
      <c r="AU40" s="118">
        <v>27.9</v>
      </c>
      <c r="AV40" s="120"/>
      <c r="AW40" s="120"/>
      <c r="AX40" s="120"/>
      <c r="AY40" s="120"/>
    </row>
    <row r="41" spans="1:51" x14ac:dyDescent="0.25">
      <c r="A41" s="111">
        <v>21551</v>
      </c>
      <c r="B41" s="118">
        <v>-12.2</v>
      </c>
      <c r="C41" s="118">
        <v>363.5</v>
      </c>
      <c r="D41" s="118">
        <v>209</v>
      </c>
      <c r="E41" s="112">
        <f t="shared" si="0"/>
        <v>220.5</v>
      </c>
      <c r="F41" s="118">
        <v>0</v>
      </c>
      <c r="G41" s="118">
        <v>11.5</v>
      </c>
      <c r="H41" s="119" t="s">
        <v>5</v>
      </c>
      <c r="I41" s="118">
        <v>36.6</v>
      </c>
      <c r="J41" s="118">
        <v>79.900000000000006</v>
      </c>
      <c r="K41" s="118">
        <v>4.7</v>
      </c>
      <c r="L41" s="118">
        <v>14.4</v>
      </c>
      <c r="M41" s="118">
        <v>7.3</v>
      </c>
      <c r="N41" s="118">
        <v>375.7</v>
      </c>
      <c r="O41" s="118">
        <v>227.9</v>
      </c>
      <c r="P41" s="118">
        <v>28.1</v>
      </c>
      <c r="Q41" s="118">
        <v>1</v>
      </c>
      <c r="R41" s="118">
        <v>2.2000000000000002</v>
      </c>
      <c r="S41" s="118">
        <v>6.2</v>
      </c>
      <c r="T41" s="118">
        <v>48.8</v>
      </c>
      <c r="U41" s="118">
        <v>39.1</v>
      </c>
      <c r="V41" s="118">
        <v>26.6</v>
      </c>
      <c r="W41" s="118">
        <v>6</v>
      </c>
      <c r="X41" s="118">
        <v>6.5</v>
      </c>
      <c r="Y41" s="118">
        <v>21.3</v>
      </c>
      <c r="Z41" s="118">
        <v>1.2</v>
      </c>
      <c r="AA41" s="118">
        <v>-45.6</v>
      </c>
      <c r="AB41" s="118">
        <v>-19.3</v>
      </c>
      <c r="AC41" s="118">
        <v>-3.1</v>
      </c>
      <c r="AD41" s="118">
        <v>29.5</v>
      </c>
      <c r="AE41" s="118">
        <v>-32.6</v>
      </c>
      <c r="AF41" s="118">
        <v>0</v>
      </c>
      <c r="AG41" s="118">
        <v>-16.2</v>
      </c>
      <c r="AH41" s="118">
        <v>-14.5</v>
      </c>
      <c r="AI41" s="118">
        <v>0</v>
      </c>
      <c r="AJ41" s="119" t="s">
        <v>5</v>
      </c>
      <c r="AK41" s="119" t="s">
        <v>5</v>
      </c>
      <c r="AL41" s="119" t="s">
        <v>5</v>
      </c>
      <c r="AM41" s="118">
        <v>-1.7</v>
      </c>
      <c r="AN41" s="118">
        <v>-26.3</v>
      </c>
      <c r="AO41" s="118">
        <v>-38.200000000000003</v>
      </c>
      <c r="AP41" s="118">
        <v>-36.9</v>
      </c>
      <c r="AQ41" s="118">
        <v>-1.3</v>
      </c>
      <c r="AR41" s="118">
        <v>11.9</v>
      </c>
      <c r="AS41" s="118">
        <v>0</v>
      </c>
      <c r="AT41" s="118">
        <v>42.8</v>
      </c>
      <c r="AU41" s="118">
        <v>-15.1</v>
      </c>
      <c r="AV41" s="120"/>
      <c r="AW41" s="120"/>
      <c r="AX41" s="120"/>
      <c r="AY41" s="120"/>
    </row>
    <row r="42" spans="1:51" x14ac:dyDescent="0.25">
      <c r="A42" s="114">
        <v>21641</v>
      </c>
      <c r="B42" s="118">
        <v>-74.5</v>
      </c>
      <c r="C42" s="118">
        <v>333.7</v>
      </c>
      <c r="D42" s="118">
        <v>169.3</v>
      </c>
      <c r="E42" s="112">
        <f t="shared" si="0"/>
        <v>188.9</v>
      </c>
      <c r="F42" s="118">
        <v>0</v>
      </c>
      <c r="G42" s="118">
        <v>19.600000000000001</v>
      </c>
      <c r="H42" s="119" t="s">
        <v>5</v>
      </c>
      <c r="I42" s="118">
        <v>35.1</v>
      </c>
      <c r="J42" s="118">
        <v>83.7</v>
      </c>
      <c r="K42" s="118">
        <v>4.9000000000000004</v>
      </c>
      <c r="L42" s="118">
        <v>12</v>
      </c>
      <c r="M42" s="118">
        <v>9.1999999999999993</v>
      </c>
      <c r="N42" s="118">
        <v>408.2</v>
      </c>
      <c r="O42" s="118">
        <v>257.39999999999998</v>
      </c>
      <c r="P42" s="118">
        <v>31.7</v>
      </c>
      <c r="Q42" s="118">
        <v>0.8</v>
      </c>
      <c r="R42" s="118">
        <v>2.1</v>
      </c>
      <c r="S42" s="118">
        <v>7.3</v>
      </c>
      <c r="T42" s="118">
        <v>51.7</v>
      </c>
      <c r="U42" s="118">
        <v>32.1</v>
      </c>
      <c r="V42" s="118">
        <v>17.100000000000001</v>
      </c>
      <c r="W42" s="118">
        <v>7.1</v>
      </c>
      <c r="X42" s="118">
        <v>7.9</v>
      </c>
      <c r="Y42" s="118">
        <v>22</v>
      </c>
      <c r="Z42" s="118">
        <v>2.9</v>
      </c>
      <c r="AA42" s="118">
        <v>45.4</v>
      </c>
      <c r="AB42" s="118">
        <v>35.799999999999997</v>
      </c>
      <c r="AC42" s="118">
        <v>27.5</v>
      </c>
      <c r="AD42" s="118">
        <v>66.400000000000006</v>
      </c>
      <c r="AE42" s="118">
        <v>-38.9</v>
      </c>
      <c r="AF42" s="118">
        <v>0</v>
      </c>
      <c r="AG42" s="118">
        <v>8.1999999999999993</v>
      </c>
      <c r="AH42" s="118">
        <v>11.1</v>
      </c>
      <c r="AI42" s="118">
        <v>0</v>
      </c>
      <c r="AJ42" s="119" t="s">
        <v>5</v>
      </c>
      <c r="AK42" s="119" t="s">
        <v>5</v>
      </c>
      <c r="AL42" s="119" t="s">
        <v>5</v>
      </c>
      <c r="AM42" s="118">
        <v>-2.8</v>
      </c>
      <c r="AN42" s="118">
        <v>9.6</v>
      </c>
      <c r="AO42" s="118">
        <v>26.4</v>
      </c>
      <c r="AP42" s="118">
        <v>25.6</v>
      </c>
      <c r="AQ42" s="118">
        <v>0.8</v>
      </c>
      <c r="AR42" s="118">
        <v>-16.8</v>
      </c>
      <c r="AS42" s="118">
        <v>0</v>
      </c>
      <c r="AT42" s="118">
        <v>42.2</v>
      </c>
      <c r="AU42" s="118">
        <v>13.1</v>
      </c>
      <c r="AV42" s="120"/>
      <c r="AW42" s="120"/>
      <c r="AX42" s="120"/>
      <c r="AY42" s="120"/>
    </row>
    <row r="43" spans="1:51" x14ac:dyDescent="0.25">
      <c r="A43" s="115">
        <v>21732</v>
      </c>
      <c r="B43" s="118">
        <v>-49.7</v>
      </c>
      <c r="C43" s="118">
        <v>362.6</v>
      </c>
      <c r="D43" s="118">
        <v>176.7</v>
      </c>
      <c r="E43" s="112">
        <f t="shared" si="0"/>
        <v>193.7</v>
      </c>
      <c r="F43" s="118">
        <v>0</v>
      </c>
      <c r="G43" s="118">
        <v>17</v>
      </c>
      <c r="H43" s="119" t="s">
        <v>5</v>
      </c>
      <c r="I43" s="118">
        <v>36.5</v>
      </c>
      <c r="J43" s="118">
        <v>96.4</v>
      </c>
      <c r="K43" s="118">
        <v>4.8</v>
      </c>
      <c r="L43" s="118">
        <v>17.5</v>
      </c>
      <c r="M43" s="118">
        <v>13.6</v>
      </c>
      <c r="N43" s="118">
        <v>412.3</v>
      </c>
      <c r="O43" s="118">
        <v>253.8</v>
      </c>
      <c r="P43" s="118">
        <v>31.3</v>
      </c>
      <c r="Q43" s="118">
        <v>3.9</v>
      </c>
      <c r="R43" s="118">
        <v>2.5</v>
      </c>
      <c r="S43" s="118">
        <v>6.7</v>
      </c>
      <c r="T43" s="118">
        <v>58.3</v>
      </c>
      <c r="U43" s="118">
        <v>25.4</v>
      </c>
      <c r="V43" s="118">
        <v>10.1</v>
      </c>
      <c r="W43" s="118">
        <v>7.9</v>
      </c>
      <c r="X43" s="118">
        <v>7.4</v>
      </c>
      <c r="Y43" s="118">
        <v>28.3</v>
      </c>
      <c r="Z43" s="118">
        <v>2.1</v>
      </c>
      <c r="AA43" s="118">
        <v>40.4</v>
      </c>
      <c r="AB43" s="118">
        <v>46.3</v>
      </c>
      <c r="AC43" s="118">
        <v>7.5</v>
      </c>
      <c r="AD43" s="118">
        <v>49</v>
      </c>
      <c r="AE43" s="118">
        <v>-41.5</v>
      </c>
      <c r="AF43" s="118">
        <v>0</v>
      </c>
      <c r="AG43" s="118">
        <v>38.799999999999997</v>
      </c>
      <c r="AH43" s="118">
        <v>36.700000000000003</v>
      </c>
      <c r="AI43" s="118">
        <v>0</v>
      </c>
      <c r="AJ43" s="119" t="s">
        <v>5</v>
      </c>
      <c r="AK43" s="119" t="s">
        <v>5</v>
      </c>
      <c r="AL43" s="119" t="s">
        <v>5</v>
      </c>
      <c r="AM43" s="118">
        <v>2</v>
      </c>
      <c r="AN43" s="118">
        <v>-6</v>
      </c>
      <c r="AO43" s="118">
        <v>-14.2</v>
      </c>
      <c r="AP43" s="118">
        <v>-15.2</v>
      </c>
      <c r="AQ43" s="118">
        <v>1</v>
      </c>
      <c r="AR43" s="118">
        <v>8.1999999999999993</v>
      </c>
      <c r="AS43" s="118">
        <v>0</v>
      </c>
      <c r="AT43" s="118">
        <v>18.3</v>
      </c>
      <c r="AU43" s="118">
        <v>9</v>
      </c>
      <c r="AV43" s="120"/>
      <c r="AW43" s="120"/>
      <c r="AX43" s="120"/>
      <c r="AY43" s="120"/>
    </row>
    <row r="44" spans="1:51" x14ac:dyDescent="0.25">
      <c r="A44" s="116">
        <v>21824</v>
      </c>
      <c r="B44" s="118">
        <v>-95.6</v>
      </c>
      <c r="C44" s="118">
        <v>343</v>
      </c>
      <c r="D44" s="118">
        <v>168.1</v>
      </c>
      <c r="E44" s="112">
        <f t="shared" si="0"/>
        <v>177.79999999999998</v>
      </c>
      <c r="F44" s="118">
        <v>0</v>
      </c>
      <c r="G44" s="118">
        <v>9.6999999999999993</v>
      </c>
      <c r="H44" s="119" t="s">
        <v>5</v>
      </c>
      <c r="I44" s="118">
        <v>36.9</v>
      </c>
      <c r="J44" s="118">
        <v>94</v>
      </c>
      <c r="K44" s="118">
        <v>3.7</v>
      </c>
      <c r="L44" s="118">
        <v>13.7</v>
      </c>
      <c r="M44" s="118">
        <v>16.899999999999999</v>
      </c>
      <c r="N44" s="118">
        <v>438.6</v>
      </c>
      <c r="O44" s="118">
        <v>267.5</v>
      </c>
      <c r="P44" s="118">
        <v>33</v>
      </c>
      <c r="Q44" s="118">
        <v>23.1</v>
      </c>
      <c r="R44" s="118">
        <v>1.7</v>
      </c>
      <c r="S44" s="118">
        <v>7.3</v>
      </c>
      <c r="T44" s="118">
        <v>61.7</v>
      </c>
      <c r="U44" s="118">
        <v>19.8</v>
      </c>
      <c r="V44" s="118">
        <v>5.3</v>
      </c>
      <c r="W44" s="118">
        <v>7.6</v>
      </c>
      <c r="X44" s="118">
        <v>6.9</v>
      </c>
      <c r="Y44" s="118">
        <v>22.2</v>
      </c>
      <c r="Z44" s="118">
        <v>2.4</v>
      </c>
      <c r="AA44" s="118">
        <v>74.7</v>
      </c>
      <c r="AB44" s="118">
        <v>62.7</v>
      </c>
      <c r="AC44" s="118">
        <v>31.5</v>
      </c>
      <c r="AD44" s="118">
        <v>78.2</v>
      </c>
      <c r="AE44" s="118">
        <v>-46.8</v>
      </c>
      <c r="AF44" s="118">
        <v>0</v>
      </c>
      <c r="AG44" s="118">
        <v>31.3</v>
      </c>
      <c r="AH44" s="118">
        <v>31.6</v>
      </c>
      <c r="AI44" s="118">
        <v>0</v>
      </c>
      <c r="AJ44" s="119" t="s">
        <v>5</v>
      </c>
      <c r="AK44" s="119" t="s">
        <v>5</v>
      </c>
      <c r="AL44" s="119" t="s">
        <v>5</v>
      </c>
      <c r="AM44" s="118">
        <v>-0.4</v>
      </c>
      <c r="AN44" s="118">
        <v>12</v>
      </c>
      <c r="AO44" s="118">
        <v>16.100000000000001</v>
      </c>
      <c r="AP44" s="118">
        <v>17.100000000000001</v>
      </c>
      <c r="AQ44" s="118">
        <v>-1</v>
      </c>
      <c r="AR44" s="118">
        <v>-4.0999999999999996</v>
      </c>
      <c r="AS44" s="118">
        <v>0</v>
      </c>
      <c r="AT44" s="118">
        <v>69.900000000000006</v>
      </c>
      <c r="AU44" s="118">
        <v>49</v>
      </c>
      <c r="AV44" s="120"/>
      <c r="AW44" s="120"/>
      <c r="AX44" s="120"/>
      <c r="AY44" s="120"/>
    </row>
    <row r="45" spans="1:51" x14ac:dyDescent="0.25">
      <c r="A45" s="111">
        <v>21916</v>
      </c>
      <c r="B45" s="118">
        <v>-80.900000000000006</v>
      </c>
      <c r="C45" s="118">
        <v>345.4</v>
      </c>
      <c r="D45" s="118">
        <v>183.6</v>
      </c>
      <c r="E45" s="112">
        <f t="shared" si="0"/>
        <v>194.9</v>
      </c>
      <c r="F45" s="118">
        <v>0</v>
      </c>
      <c r="G45" s="118">
        <v>11.3</v>
      </c>
      <c r="H45" s="118">
        <v>2.9</v>
      </c>
      <c r="I45" s="118">
        <v>36.799999999999997</v>
      </c>
      <c r="J45" s="118">
        <v>84.7</v>
      </c>
      <c r="K45" s="118">
        <v>4.5999999999999996</v>
      </c>
      <c r="L45" s="118">
        <v>13.7</v>
      </c>
      <c r="M45" s="118">
        <v>7.9</v>
      </c>
      <c r="N45" s="118">
        <v>426.3</v>
      </c>
      <c r="O45" s="118">
        <v>277.89999999999998</v>
      </c>
      <c r="P45" s="118">
        <v>31</v>
      </c>
      <c r="Q45" s="118">
        <v>0.6</v>
      </c>
      <c r="R45" s="118">
        <v>3</v>
      </c>
      <c r="S45" s="118">
        <v>6.3</v>
      </c>
      <c r="T45" s="118">
        <v>52.7</v>
      </c>
      <c r="U45" s="118">
        <v>29.4</v>
      </c>
      <c r="V45" s="118">
        <v>15.5</v>
      </c>
      <c r="W45" s="118">
        <v>6.2</v>
      </c>
      <c r="X45" s="118">
        <v>7.6</v>
      </c>
      <c r="Y45" s="118">
        <v>21.4</v>
      </c>
      <c r="Z45" s="118">
        <v>3.9</v>
      </c>
      <c r="AA45" s="118">
        <v>58.9</v>
      </c>
      <c r="AB45" s="118">
        <v>46.5</v>
      </c>
      <c r="AC45" s="118">
        <v>26.9</v>
      </c>
      <c r="AD45" s="118">
        <v>48.7</v>
      </c>
      <c r="AE45" s="118">
        <v>-21.8</v>
      </c>
      <c r="AF45" s="118">
        <v>0</v>
      </c>
      <c r="AG45" s="118">
        <v>19.600000000000001</v>
      </c>
      <c r="AH45" s="118">
        <v>18</v>
      </c>
      <c r="AI45" s="118">
        <v>0</v>
      </c>
      <c r="AJ45" s="118">
        <v>4.5999999999999996</v>
      </c>
      <c r="AK45" s="118">
        <v>4.4000000000000004</v>
      </c>
      <c r="AL45" s="118">
        <v>0.2</v>
      </c>
      <c r="AM45" s="118">
        <v>-3</v>
      </c>
      <c r="AN45" s="118">
        <v>12.3</v>
      </c>
      <c r="AO45" s="118">
        <v>-9.9</v>
      </c>
      <c r="AP45" s="118">
        <v>-19.5</v>
      </c>
      <c r="AQ45" s="118">
        <v>9.6</v>
      </c>
      <c r="AR45" s="118">
        <v>22.2</v>
      </c>
      <c r="AS45" s="118">
        <v>0</v>
      </c>
      <c r="AT45" s="118">
        <v>32.799999999999997</v>
      </c>
      <c r="AU45" s="118">
        <v>10.8</v>
      </c>
      <c r="AV45" s="120"/>
      <c r="AW45" s="120"/>
      <c r="AX45" s="120"/>
      <c r="AY45" s="120"/>
    </row>
    <row r="46" spans="1:51" x14ac:dyDescent="0.25">
      <c r="A46" s="114">
        <v>22007</v>
      </c>
      <c r="B46" s="118">
        <v>-127.1</v>
      </c>
      <c r="C46" s="118">
        <v>328.3</v>
      </c>
      <c r="D46" s="118">
        <v>157.9</v>
      </c>
      <c r="E46" s="112">
        <f t="shared" si="0"/>
        <v>169.3</v>
      </c>
      <c r="F46" s="118">
        <v>0</v>
      </c>
      <c r="G46" s="118">
        <v>11.4</v>
      </c>
      <c r="H46" s="118">
        <v>3.1</v>
      </c>
      <c r="I46" s="118">
        <v>34.4</v>
      </c>
      <c r="J46" s="118">
        <v>92.7</v>
      </c>
      <c r="K46" s="118">
        <v>4.8</v>
      </c>
      <c r="L46" s="118">
        <v>13.6</v>
      </c>
      <c r="M46" s="118">
        <v>10.4</v>
      </c>
      <c r="N46" s="118">
        <v>455.4</v>
      </c>
      <c r="O46" s="118">
        <v>293.39999999999998</v>
      </c>
      <c r="P46" s="118">
        <v>32.700000000000003</v>
      </c>
      <c r="Q46" s="118">
        <v>0.4</v>
      </c>
      <c r="R46" s="118">
        <v>4.0999999999999996</v>
      </c>
      <c r="S46" s="118">
        <v>8.3000000000000007</v>
      </c>
      <c r="T46" s="118">
        <v>54.1</v>
      </c>
      <c r="U46" s="118">
        <v>34.1</v>
      </c>
      <c r="V46" s="118">
        <v>17.8</v>
      </c>
      <c r="W46" s="118">
        <v>8.6</v>
      </c>
      <c r="X46" s="118">
        <v>7.7</v>
      </c>
      <c r="Y46" s="118">
        <v>25.2</v>
      </c>
      <c r="Z46" s="118">
        <v>3.2</v>
      </c>
      <c r="AA46" s="118">
        <v>128.5</v>
      </c>
      <c r="AB46" s="118">
        <v>6.5</v>
      </c>
      <c r="AC46" s="118">
        <v>67.599999999999994</v>
      </c>
      <c r="AD46" s="118">
        <v>121.9</v>
      </c>
      <c r="AE46" s="118">
        <v>-54.3</v>
      </c>
      <c r="AF46" s="118">
        <v>0</v>
      </c>
      <c r="AG46" s="118">
        <v>-61.2</v>
      </c>
      <c r="AH46" s="118">
        <v>14.6</v>
      </c>
      <c r="AI46" s="118">
        <v>-88.6</v>
      </c>
      <c r="AJ46" s="118">
        <v>11.6</v>
      </c>
      <c r="AK46" s="118">
        <v>11</v>
      </c>
      <c r="AL46" s="118">
        <v>0.6</v>
      </c>
      <c r="AM46" s="118">
        <v>1.3</v>
      </c>
      <c r="AN46" s="118">
        <v>122</v>
      </c>
      <c r="AO46" s="118">
        <v>45.6</v>
      </c>
      <c r="AP46" s="118">
        <v>29.6</v>
      </c>
      <c r="AQ46" s="118">
        <v>16</v>
      </c>
      <c r="AR46" s="118">
        <v>76.400000000000006</v>
      </c>
      <c r="AS46" s="118">
        <v>0</v>
      </c>
      <c r="AT46" s="118">
        <v>-33.4</v>
      </c>
      <c r="AU46" s="118">
        <v>-32</v>
      </c>
      <c r="AV46" s="120"/>
      <c r="AW46" s="120"/>
      <c r="AX46" s="120"/>
      <c r="AY46" s="120"/>
    </row>
    <row r="47" spans="1:51" x14ac:dyDescent="0.25">
      <c r="A47" s="115">
        <v>22098</v>
      </c>
      <c r="B47" s="118">
        <v>-108.9</v>
      </c>
      <c r="C47" s="118">
        <v>392.1</v>
      </c>
      <c r="D47" s="118">
        <v>215.1</v>
      </c>
      <c r="E47" s="112">
        <f t="shared" si="0"/>
        <v>226.4</v>
      </c>
      <c r="F47" s="118">
        <v>0</v>
      </c>
      <c r="G47" s="118">
        <v>11.3</v>
      </c>
      <c r="H47" s="118">
        <v>3.7</v>
      </c>
      <c r="I47" s="118">
        <v>36.6</v>
      </c>
      <c r="J47" s="118">
        <v>95</v>
      </c>
      <c r="K47" s="118">
        <v>4.7</v>
      </c>
      <c r="L47" s="118">
        <v>12.7</v>
      </c>
      <c r="M47" s="118">
        <v>12.8</v>
      </c>
      <c r="N47" s="118">
        <v>500.9</v>
      </c>
      <c r="O47" s="118">
        <v>310.7</v>
      </c>
      <c r="P47" s="118">
        <v>34.700000000000003</v>
      </c>
      <c r="Q47" s="118">
        <v>20.6</v>
      </c>
      <c r="R47" s="118">
        <v>4.0999999999999996</v>
      </c>
      <c r="S47" s="118">
        <v>7.6</v>
      </c>
      <c r="T47" s="118">
        <v>56.2</v>
      </c>
      <c r="U47" s="118">
        <v>37.5</v>
      </c>
      <c r="V47" s="118">
        <v>18</v>
      </c>
      <c r="W47" s="118">
        <v>11.7</v>
      </c>
      <c r="X47" s="118">
        <v>7.8</v>
      </c>
      <c r="Y47" s="118">
        <v>26.1</v>
      </c>
      <c r="Z47" s="118">
        <v>3.4</v>
      </c>
      <c r="AA47" s="118">
        <v>-37.9</v>
      </c>
      <c r="AB47" s="118">
        <v>4.0999999999999996</v>
      </c>
      <c r="AC47" s="118">
        <v>23.9</v>
      </c>
      <c r="AD47" s="118">
        <v>92.7</v>
      </c>
      <c r="AE47" s="118">
        <v>-68.8</v>
      </c>
      <c r="AF47" s="118">
        <v>0</v>
      </c>
      <c r="AG47" s="118">
        <v>-19.8</v>
      </c>
      <c r="AH47" s="118">
        <v>10</v>
      </c>
      <c r="AI47" s="118">
        <v>-27.9</v>
      </c>
      <c r="AJ47" s="118">
        <v>4.0999999999999996</v>
      </c>
      <c r="AK47" s="118">
        <v>3.9</v>
      </c>
      <c r="AL47" s="118">
        <v>0.2</v>
      </c>
      <c r="AM47" s="118">
        <v>-6.1</v>
      </c>
      <c r="AN47" s="118">
        <v>-42</v>
      </c>
      <c r="AO47" s="118">
        <v>0.3</v>
      </c>
      <c r="AP47" s="118">
        <v>11.8</v>
      </c>
      <c r="AQ47" s="118">
        <v>-11.5</v>
      </c>
      <c r="AR47" s="118">
        <v>-42.2</v>
      </c>
      <c r="AS47" s="118">
        <v>0</v>
      </c>
      <c r="AT47" s="118">
        <v>108.6</v>
      </c>
      <c r="AU47" s="118">
        <v>-38.200000000000003</v>
      </c>
      <c r="AV47" s="120"/>
      <c r="AW47" s="120"/>
      <c r="AX47" s="120"/>
      <c r="AY47" s="120"/>
    </row>
    <row r="48" spans="1:51" x14ac:dyDescent="0.25">
      <c r="A48" s="116">
        <v>22190</v>
      </c>
      <c r="B48" s="118">
        <v>-102.9</v>
      </c>
      <c r="C48" s="118">
        <v>378.3</v>
      </c>
      <c r="D48" s="118">
        <v>182.1</v>
      </c>
      <c r="E48" s="112">
        <f t="shared" si="0"/>
        <v>215.2</v>
      </c>
      <c r="F48" s="118">
        <v>0</v>
      </c>
      <c r="G48" s="118">
        <v>33.1</v>
      </c>
      <c r="H48" s="118">
        <v>3</v>
      </c>
      <c r="I48" s="118">
        <v>31.5</v>
      </c>
      <c r="J48" s="118">
        <v>93.5</v>
      </c>
      <c r="K48" s="118">
        <v>3.6</v>
      </c>
      <c r="L48" s="118">
        <v>13.5</v>
      </c>
      <c r="M48" s="118">
        <v>17.899999999999999</v>
      </c>
      <c r="N48" s="118">
        <v>481.2</v>
      </c>
      <c r="O48" s="118">
        <v>304.39999999999998</v>
      </c>
      <c r="P48" s="118">
        <v>34</v>
      </c>
      <c r="Q48" s="118">
        <v>3.4</v>
      </c>
      <c r="R48" s="118">
        <v>3.6</v>
      </c>
      <c r="S48" s="118">
        <v>8.1999999999999993</v>
      </c>
      <c r="T48" s="118">
        <v>58.1</v>
      </c>
      <c r="U48" s="118">
        <v>38.700000000000003</v>
      </c>
      <c r="V48" s="118">
        <v>20.9</v>
      </c>
      <c r="W48" s="118">
        <v>9.6999999999999993</v>
      </c>
      <c r="X48" s="118">
        <v>8</v>
      </c>
      <c r="Y48" s="118">
        <v>25.4</v>
      </c>
      <c r="Z48" s="118">
        <v>5.4</v>
      </c>
      <c r="AA48" s="118">
        <v>126.2</v>
      </c>
      <c r="AB48" s="118">
        <v>79.900000000000006</v>
      </c>
      <c r="AC48" s="118">
        <v>45</v>
      </c>
      <c r="AD48" s="118">
        <v>88.8</v>
      </c>
      <c r="AE48" s="118">
        <v>-43.7</v>
      </c>
      <c r="AF48" s="118">
        <v>0</v>
      </c>
      <c r="AG48" s="118">
        <v>34.799999999999997</v>
      </c>
      <c r="AH48" s="118">
        <v>25.2</v>
      </c>
      <c r="AI48" s="118">
        <v>0</v>
      </c>
      <c r="AJ48" s="118">
        <v>7.2</v>
      </c>
      <c r="AK48" s="118">
        <v>7.3</v>
      </c>
      <c r="AL48" s="118">
        <v>-0.1</v>
      </c>
      <c r="AM48" s="118">
        <v>2.4</v>
      </c>
      <c r="AN48" s="118">
        <v>46.3</v>
      </c>
      <c r="AO48" s="118">
        <v>34.700000000000003</v>
      </c>
      <c r="AP48" s="118">
        <v>11.3</v>
      </c>
      <c r="AQ48" s="118">
        <v>23.5</v>
      </c>
      <c r="AR48" s="118">
        <v>11.6</v>
      </c>
      <c r="AS48" s="118">
        <v>0</v>
      </c>
      <c r="AT48" s="118">
        <v>27.6</v>
      </c>
      <c r="AU48" s="118">
        <v>50.8</v>
      </c>
      <c r="AV48" s="120"/>
      <c r="AW48" s="120"/>
      <c r="AX48" s="120"/>
      <c r="AY48" s="120"/>
    </row>
    <row r="49" spans="1:51" x14ac:dyDescent="0.25">
      <c r="A49" s="111">
        <v>22282</v>
      </c>
      <c r="B49" s="118">
        <v>-71.900000000000006</v>
      </c>
      <c r="C49" s="118">
        <v>362.9</v>
      </c>
      <c r="D49" s="118">
        <v>197.9</v>
      </c>
      <c r="E49" s="112">
        <f t="shared" si="0"/>
        <v>208.1</v>
      </c>
      <c r="F49" s="118">
        <v>0</v>
      </c>
      <c r="G49" s="118">
        <v>10.199999999999999</v>
      </c>
      <c r="H49" s="118">
        <v>2.5</v>
      </c>
      <c r="I49" s="118">
        <v>39.4</v>
      </c>
      <c r="J49" s="118">
        <v>86.2</v>
      </c>
      <c r="K49" s="118">
        <v>4.5</v>
      </c>
      <c r="L49" s="118">
        <v>14.3</v>
      </c>
      <c r="M49" s="118">
        <v>7.8</v>
      </c>
      <c r="N49" s="118">
        <v>434.9</v>
      </c>
      <c r="O49" s="118">
        <v>276.2</v>
      </c>
      <c r="P49" s="118">
        <v>31.6</v>
      </c>
      <c r="Q49" s="118">
        <v>1.4</v>
      </c>
      <c r="R49" s="118">
        <v>3.9</v>
      </c>
      <c r="S49" s="118">
        <v>8.1</v>
      </c>
      <c r="T49" s="118">
        <v>52.8</v>
      </c>
      <c r="U49" s="118">
        <v>31.3</v>
      </c>
      <c r="V49" s="118">
        <v>13.4</v>
      </c>
      <c r="W49" s="118">
        <v>10.9</v>
      </c>
      <c r="X49" s="118">
        <v>7</v>
      </c>
      <c r="Y49" s="118">
        <v>23.5</v>
      </c>
      <c r="Z49" s="118">
        <v>6</v>
      </c>
      <c r="AA49" s="118">
        <v>48.9</v>
      </c>
      <c r="AB49" s="118">
        <v>98.6</v>
      </c>
      <c r="AC49" s="118">
        <v>58.8</v>
      </c>
      <c r="AD49" s="118">
        <v>96.5</v>
      </c>
      <c r="AE49" s="118">
        <v>-37.700000000000003</v>
      </c>
      <c r="AF49" s="118">
        <v>0</v>
      </c>
      <c r="AG49" s="118">
        <v>39.799999999999997</v>
      </c>
      <c r="AH49" s="118">
        <v>31.6</v>
      </c>
      <c r="AI49" s="118">
        <v>0</v>
      </c>
      <c r="AJ49" s="118">
        <v>8.4</v>
      </c>
      <c r="AK49" s="118">
        <v>-0.8</v>
      </c>
      <c r="AL49" s="118">
        <v>9.1</v>
      </c>
      <c r="AM49" s="118">
        <v>-0.2</v>
      </c>
      <c r="AN49" s="118">
        <v>-49.6</v>
      </c>
      <c r="AO49" s="118">
        <v>-31.1</v>
      </c>
      <c r="AP49" s="118">
        <v>-35</v>
      </c>
      <c r="AQ49" s="118">
        <v>3.9</v>
      </c>
      <c r="AR49" s="118">
        <v>-18.600000000000001</v>
      </c>
      <c r="AS49" s="118">
        <v>0</v>
      </c>
      <c r="AT49" s="118">
        <v>-60.9</v>
      </c>
      <c r="AU49" s="118">
        <v>-83.9</v>
      </c>
      <c r="AV49" s="120"/>
      <c r="AW49" s="120"/>
      <c r="AX49" s="120"/>
      <c r="AY49" s="120"/>
    </row>
    <row r="50" spans="1:51" x14ac:dyDescent="0.25">
      <c r="A50" s="114">
        <v>22372</v>
      </c>
      <c r="B50" s="118">
        <v>-104.7</v>
      </c>
      <c r="C50" s="118">
        <v>385.2</v>
      </c>
      <c r="D50" s="118">
        <v>203.3</v>
      </c>
      <c r="E50" s="112">
        <f t="shared" si="0"/>
        <v>214.5</v>
      </c>
      <c r="F50" s="118">
        <v>0</v>
      </c>
      <c r="G50" s="118">
        <v>11.2</v>
      </c>
      <c r="H50" s="118">
        <v>2.2999999999999998</v>
      </c>
      <c r="I50" s="118">
        <v>31.2</v>
      </c>
      <c r="J50" s="118">
        <v>109.4</v>
      </c>
      <c r="K50" s="118">
        <v>4.7</v>
      </c>
      <c r="L50" s="118">
        <v>14.3</v>
      </c>
      <c r="M50" s="118">
        <v>8.6999999999999993</v>
      </c>
      <c r="N50" s="118">
        <v>489.8</v>
      </c>
      <c r="O50" s="118">
        <v>289.2</v>
      </c>
      <c r="P50" s="118">
        <v>33.1</v>
      </c>
      <c r="Q50" s="118">
        <v>19.600000000000001</v>
      </c>
      <c r="R50" s="118">
        <v>4.5</v>
      </c>
      <c r="S50" s="118">
        <v>9.1999999999999993</v>
      </c>
      <c r="T50" s="118">
        <v>71.8</v>
      </c>
      <c r="U50" s="118">
        <v>29.8</v>
      </c>
      <c r="V50" s="118">
        <v>12.6</v>
      </c>
      <c r="W50" s="118">
        <v>8.4</v>
      </c>
      <c r="X50" s="118">
        <v>8.8000000000000007</v>
      </c>
      <c r="Y50" s="118">
        <v>25.9</v>
      </c>
      <c r="Z50" s="118">
        <v>6.9</v>
      </c>
      <c r="AA50" s="118">
        <v>14.9</v>
      </c>
      <c r="AB50" s="118">
        <v>41.7</v>
      </c>
      <c r="AC50" s="118">
        <v>34.5</v>
      </c>
      <c r="AD50" s="118">
        <v>93.6</v>
      </c>
      <c r="AE50" s="118">
        <v>-59.1</v>
      </c>
      <c r="AF50" s="118">
        <v>0</v>
      </c>
      <c r="AG50" s="118">
        <v>7.2</v>
      </c>
      <c r="AH50" s="118">
        <v>0.9</v>
      </c>
      <c r="AI50" s="118">
        <v>0</v>
      </c>
      <c r="AJ50" s="118">
        <v>4.9000000000000004</v>
      </c>
      <c r="AK50" s="118">
        <v>-0.5</v>
      </c>
      <c r="AL50" s="118">
        <v>5.4</v>
      </c>
      <c r="AM50" s="118">
        <v>1.4</v>
      </c>
      <c r="AN50" s="118">
        <v>-26.8</v>
      </c>
      <c r="AO50" s="118">
        <v>-18.100000000000001</v>
      </c>
      <c r="AP50" s="118">
        <v>-20.100000000000001</v>
      </c>
      <c r="AQ50" s="118">
        <v>1.9</v>
      </c>
      <c r="AR50" s="118">
        <v>-8.6999999999999993</v>
      </c>
      <c r="AS50" s="118">
        <v>0</v>
      </c>
      <c r="AT50" s="118">
        <v>48.4</v>
      </c>
      <c r="AU50" s="118">
        <v>-41.3</v>
      </c>
      <c r="AV50" s="120"/>
      <c r="AW50" s="120"/>
      <c r="AX50" s="120"/>
      <c r="AY50" s="120"/>
    </row>
    <row r="51" spans="1:51" x14ac:dyDescent="0.25">
      <c r="A51" s="115">
        <v>22463</v>
      </c>
      <c r="B51" s="118">
        <v>-82.4</v>
      </c>
      <c r="C51" s="118">
        <v>366.8</v>
      </c>
      <c r="D51" s="118">
        <v>187.3</v>
      </c>
      <c r="E51" s="112">
        <f t="shared" si="0"/>
        <v>197.4</v>
      </c>
      <c r="F51" s="118">
        <v>0</v>
      </c>
      <c r="G51" s="118">
        <v>10.1</v>
      </c>
      <c r="H51" s="118">
        <v>3.1</v>
      </c>
      <c r="I51" s="118">
        <v>38.1</v>
      </c>
      <c r="J51" s="118">
        <v>97.3</v>
      </c>
      <c r="K51" s="118">
        <v>4.5999999999999996</v>
      </c>
      <c r="L51" s="118">
        <v>14</v>
      </c>
      <c r="M51" s="118">
        <v>12.3</v>
      </c>
      <c r="N51" s="118">
        <v>449.2</v>
      </c>
      <c r="O51" s="118">
        <v>278.39999999999998</v>
      </c>
      <c r="P51" s="118">
        <v>31.9</v>
      </c>
      <c r="Q51" s="118">
        <v>1.6</v>
      </c>
      <c r="R51" s="118">
        <v>4.0999999999999996</v>
      </c>
      <c r="S51" s="118">
        <v>9.1</v>
      </c>
      <c r="T51" s="118">
        <v>55.5</v>
      </c>
      <c r="U51" s="118">
        <v>36.799999999999997</v>
      </c>
      <c r="V51" s="118">
        <v>15.3</v>
      </c>
      <c r="W51" s="118">
        <v>13.1</v>
      </c>
      <c r="X51" s="118">
        <v>8.4</v>
      </c>
      <c r="Y51" s="118">
        <v>25.9</v>
      </c>
      <c r="Z51" s="118">
        <v>5.9</v>
      </c>
      <c r="AA51" s="118">
        <v>102.1</v>
      </c>
      <c r="AB51" s="118">
        <v>70.3</v>
      </c>
      <c r="AC51" s="118">
        <v>27.5</v>
      </c>
      <c r="AD51" s="118">
        <v>67.8</v>
      </c>
      <c r="AE51" s="118">
        <v>-40.4</v>
      </c>
      <c r="AF51" s="118">
        <v>0</v>
      </c>
      <c r="AG51" s="118">
        <v>42.8</v>
      </c>
      <c r="AH51" s="118">
        <v>48.9</v>
      </c>
      <c r="AI51" s="118">
        <v>0</v>
      </c>
      <c r="AJ51" s="118">
        <v>3.9</v>
      </c>
      <c r="AK51" s="118">
        <v>-0.4</v>
      </c>
      <c r="AL51" s="118">
        <v>4.3</v>
      </c>
      <c r="AM51" s="118">
        <v>-10</v>
      </c>
      <c r="AN51" s="118">
        <v>31.9</v>
      </c>
      <c r="AO51" s="118">
        <v>53.7</v>
      </c>
      <c r="AP51" s="118">
        <v>51.1</v>
      </c>
      <c r="AQ51" s="118">
        <v>2.6</v>
      </c>
      <c r="AR51" s="118">
        <v>-21.8</v>
      </c>
      <c r="AS51" s="118">
        <v>0</v>
      </c>
      <c r="AT51" s="118">
        <v>21</v>
      </c>
      <c r="AU51" s="118">
        <v>40.799999999999997</v>
      </c>
      <c r="AV51" s="120"/>
      <c r="AW51" s="120"/>
      <c r="AX51" s="120"/>
      <c r="AY51" s="120"/>
    </row>
    <row r="52" spans="1:51" x14ac:dyDescent="0.25">
      <c r="A52" s="116">
        <v>22555</v>
      </c>
      <c r="B52" s="118">
        <v>-84.7</v>
      </c>
      <c r="C52" s="118">
        <v>393.6</v>
      </c>
      <c r="D52" s="118">
        <v>211.2</v>
      </c>
      <c r="E52" s="112">
        <f t="shared" si="0"/>
        <v>222.79999999999998</v>
      </c>
      <c r="F52" s="118">
        <v>0</v>
      </c>
      <c r="G52" s="118">
        <v>11.6</v>
      </c>
      <c r="H52" s="118">
        <v>2.7</v>
      </c>
      <c r="I52" s="118">
        <v>33.299999999999997</v>
      </c>
      <c r="J52" s="118">
        <v>99.8</v>
      </c>
      <c r="K52" s="118">
        <v>3.6</v>
      </c>
      <c r="L52" s="118">
        <v>15</v>
      </c>
      <c r="M52" s="118">
        <v>16.399999999999999</v>
      </c>
      <c r="N52" s="118">
        <v>478.3</v>
      </c>
      <c r="O52" s="118">
        <v>294.8</v>
      </c>
      <c r="P52" s="118">
        <v>33.700000000000003</v>
      </c>
      <c r="Q52" s="118">
        <v>3.9</v>
      </c>
      <c r="R52" s="118">
        <v>4.0999999999999996</v>
      </c>
      <c r="S52" s="118">
        <v>9.6999999999999993</v>
      </c>
      <c r="T52" s="118">
        <v>62</v>
      </c>
      <c r="U52" s="118">
        <v>37.6</v>
      </c>
      <c r="V52" s="118">
        <v>16.100000000000001</v>
      </c>
      <c r="W52" s="118">
        <v>9.8000000000000007</v>
      </c>
      <c r="X52" s="118">
        <v>11.8</v>
      </c>
      <c r="Y52" s="118">
        <v>27.3</v>
      </c>
      <c r="Z52" s="118">
        <v>5.2</v>
      </c>
      <c r="AA52" s="118">
        <v>51.4</v>
      </c>
      <c r="AB52" s="118">
        <v>74</v>
      </c>
      <c r="AC52" s="118">
        <v>52.9</v>
      </c>
      <c r="AD52" s="118">
        <v>99.4</v>
      </c>
      <c r="AE52" s="118">
        <v>-46.5</v>
      </c>
      <c r="AF52" s="118">
        <v>0</v>
      </c>
      <c r="AG52" s="118">
        <v>21.1</v>
      </c>
      <c r="AH52" s="118">
        <v>12.6</v>
      </c>
      <c r="AI52" s="118">
        <v>0</v>
      </c>
      <c r="AJ52" s="118">
        <v>7.1</v>
      </c>
      <c r="AK52" s="118">
        <v>-0.7</v>
      </c>
      <c r="AL52" s="118">
        <v>7.9</v>
      </c>
      <c r="AM52" s="118">
        <v>1.4</v>
      </c>
      <c r="AN52" s="118">
        <v>-22.6</v>
      </c>
      <c r="AO52" s="118">
        <v>28.9</v>
      </c>
      <c r="AP52" s="118">
        <v>28.8</v>
      </c>
      <c r="AQ52" s="118">
        <v>0</v>
      </c>
      <c r="AR52" s="118">
        <v>-51.4</v>
      </c>
      <c r="AS52" s="118">
        <v>0</v>
      </c>
      <c r="AT52" s="118">
        <v>96.2</v>
      </c>
      <c r="AU52" s="118">
        <v>63</v>
      </c>
      <c r="AV52" s="120"/>
      <c r="AW52" s="120"/>
      <c r="AX52" s="120"/>
      <c r="AY52" s="120"/>
    </row>
    <row r="53" spans="1:51" x14ac:dyDescent="0.25">
      <c r="A53" s="111">
        <v>22647</v>
      </c>
      <c r="B53" s="118">
        <v>-33.5</v>
      </c>
      <c r="C53" s="118">
        <v>405.2</v>
      </c>
      <c r="D53" s="118">
        <v>235.1</v>
      </c>
      <c r="E53" s="112">
        <f t="shared" si="0"/>
        <v>243.9</v>
      </c>
      <c r="F53" s="118">
        <v>0</v>
      </c>
      <c r="G53" s="118">
        <v>8.8000000000000007</v>
      </c>
      <c r="H53" s="118">
        <v>2.2000000000000002</v>
      </c>
      <c r="I53" s="118">
        <v>38.5</v>
      </c>
      <c r="J53" s="118">
        <v>95.4</v>
      </c>
      <c r="K53" s="118">
        <v>5.6</v>
      </c>
      <c r="L53" s="118">
        <v>12.5</v>
      </c>
      <c r="M53" s="118">
        <v>7.1</v>
      </c>
      <c r="N53" s="118">
        <v>438.7</v>
      </c>
      <c r="O53" s="118">
        <v>267.10000000000002</v>
      </c>
      <c r="P53" s="118">
        <v>30.5</v>
      </c>
      <c r="Q53" s="118">
        <v>3.1</v>
      </c>
      <c r="R53" s="118">
        <v>3.6</v>
      </c>
      <c r="S53" s="118">
        <v>7.5</v>
      </c>
      <c r="T53" s="118">
        <v>59.5</v>
      </c>
      <c r="U53" s="118">
        <v>35</v>
      </c>
      <c r="V53" s="118">
        <v>16.600000000000001</v>
      </c>
      <c r="W53" s="118">
        <v>12.5</v>
      </c>
      <c r="X53" s="118">
        <v>5.8</v>
      </c>
      <c r="Y53" s="118">
        <v>24.1</v>
      </c>
      <c r="Z53" s="118">
        <v>8.4</v>
      </c>
      <c r="AA53" s="118">
        <v>105.9</v>
      </c>
      <c r="AB53" s="118">
        <v>108</v>
      </c>
      <c r="AC53" s="118">
        <v>75.2</v>
      </c>
      <c r="AD53" s="118">
        <v>118.5</v>
      </c>
      <c r="AE53" s="118">
        <v>-43.3</v>
      </c>
      <c r="AF53" s="118">
        <v>0</v>
      </c>
      <c r="AG53" s="118">
        <v>32.700000000000003</v>
      </c>
      <c r="AH53" s="118">
        <v>16.399999999999999</v>
      </c>
      <c r="AI53" s="118">
        <v>0</v>
      </c>
      <c r="AJ53" s="118">
        <v>18.5</v>
      </c>
      <c r="AK53" s="118">
        <v>12.5</v>
      </c>
      <c r="AL53" s="118">
        <v>6.1</v>
      </c>
      <c r="AM53" s="118">
        <v>-2.2000000000000002</v>
      </c>
      <c r="AN53" s="118">
        <v>-2.1</v>
      </c>
      <c r="AO53" s="118">
        <v>-3.3</v>
      </c>
      <c r="AP53" s="118">
        <v>-10.1</v>
      </c>
      <c r="AQ53" s="118">
        <v>6.8</v>
      </c>
      <c r="AR53" s="118">
        <v>1.2</v>
      </c>
      <c r="AS53" s="118">
        <v>0</v>
      </c>
      <c r="AT53" s="118">
        <v>-78.099999999999994</v>
      </c>
      <c r="AU53" s="118">
        <v>-5.7</v>
      </c>
      <c r="AV53" s="120"/>
      <c r="AW53" s="120"/>
      <c r="AX53" s="120"/>
      <c r="AY53" s="120"/>
    </row>
    <row r="54" spans="1:51" x14ac:dyDescent="0.25">
      <c r="A54" s="114">
        <v>22737</v>
      </c>
      <c r="B54" s="118">
        <v>-93.1</v>
      </c>
      <c r="C54" s="118">
        <v>373.2</v>
      </c>
      <c r="D54" s="118">
        <v>195.9</v>
      </c>
      <c r="E54" s="112">
        <f t="shared" si="0"/>
        <v>208.70000000000002</v>
      </c>
      <c r="F54" s="118">
        <v>0</v>
      </c>
      <c r="G54" s="118">
        <v>12.8</v>
      </c>
      <c r="H54" s="118">
        <v>2.4</v>
      </c>
      <c r="I54" s="118">
        <v>38.700000000000003</v>
      </c>
      <c r="J54" s="118">
        <v>95.7</v>
      </c>
      <c r="K54" s="118">
        <v>5.9</v>
      </c>
      <c r="L54" s="118">
        <v>12.6</v>
      </c>
      <c r="M54" s="118">
        <v>9.3000000000000007</v>
      </c>
      <c r="N54" s="118">
        <v>466.4</v>
      </c>
      <c r="O54" s="118">
        <v>289.7</v>
      </c>
      <c r="P54" s="118">
        <v>33.299999999999997</v>
      </c>
      <c r="Q54" s="118">
        <v>3.1</v>
      </c>
      <c r="R54" s="118">
        <v>5.3</v>
      </c>
      <c r="S54" s="118">
        <v>11.6</v>
      </c>
      <c r="T54" s="118">
        <v>55.8</v>
      </c>
      <c r="U54" s="118">
        <v>33.9</v>
      </c>
      <c r="V54" s="118">
        <v>13.4</v>
      </c>
      <c r="W54" s="118">
        <v>13.4</v>
      </c>
      <c r="X54" s="118">
        <v>7.2</v>
      </c>
      <c r="Y54" s="118">
        <v>27.5</v>
      </c>
      <c r="Z54" s="118">
        <v>6</v>
      </c>
      <c r="AA54" s="118">
        <v>44.7</v>
      </c>
      <c r="AB54" s="118">
        <v>78.3</v>
      </c>
      <c r="AC54" s="118">
        <v>46</v>
      </c>
      <c r="AD54" s="118">
        <v>117.1</v>
      </c>
      <c r="AE54" s="118">
        <v>-71.099999999999994</v>
      </c>
      <c r="AF54" s="118">
        <v>0</v>
      </c>
      <c r="AG54" s="118">
        <v>32.200000000000003</v>
      </c>
      <c r="AH54" s="118">
        <v>22.2</v>
      </c>
      <c r="AI54" s="118">
        <v>0</v>
      </c>
      <c r="AJ54" s="118">
        <v>11.3</v>
      </c>
      <c r="AK54" s="118">
        <v>7.6</v>
      </c>
      <c r="AL54" s="118">
        <v>3.7</v>
      </c>
      <c r="AM54" s="118">
        <v>-1.3</v>
      </c>
      <c r="AN54" s="118">
        <v>-33.5</v>
      </c>
      <c r="AO54" s="118">
        <v>-4.8</v>
      </c>
      <c r="AP54" s="118">
        <v>6.2</v>
      </c>
      <c r="AQ54" s="118">
        <v>-11.1</v>
      </c>
      <c r="AR54" s="118">
        <v>-28.7</v>
      </c>
      <c r="AS54" s="118">
        <v>0</v>
      </c>
      <c r="AT54" s="118">
        <v>6.8</v>
      </c>
      <c r="AU54" s="118">
        <v>-41.6</v>
      </c>
      <c r="AV54" s="120"/>
      <c r="AW54" s="120"/>
      <c r="AX54" s="120"/>
      <c r="AY54" s="120"/>
    </row>
    <row r="55" spans="1:51" x14ac:dyDescent="0.25">
      <c r="A55" s="115">
        <v>22828</v>
      </c>
      <c r="B55" s="118">
        <v>-67.400000000000006</v>
      </c>
      <c r="C55" s="118">
        <v>406.6</v>
      </c>
      <c r="D55" s="118">
        <v>205.1</v>
      </c>
      <c r="E55" s="112">
        <f t="shared" si="0"/>
        <v>220.1</v>
      </c>
      <c r="F55" s="118">
        <v>0</v>
      </c>
      <c r="G55" s="118">
        <v>15</v>
      </c>
      <c r="H55" s="118">
        <v>2.9</v>
      </c>
      <c r="I55" s="118">
        <v>45.6</v>
      </c>
      <c r="J55" s="118">
        <v>107.5</v>
      </c>
      <c r="K55" s="118">
        <v>5.8</v>
      </c>
      <c r="L55" s="118">
        <v>12.2</v>
      </c>
      <c r="M55" s="118">
        <v>12.4</v>
      </c>
      <c r="N55" s="118">
        <v>474</v>
      </c>
      <c r="O55" s="118">
        <v>284.5</v>
      </c>
      <c r="P55" s="118">
        <v>32.1</v>
      </c>
      <c r="Q55" s="118">
        <v>9</v>
      </c>
      <c r="R55" s="118">
        <v>4.5</v>
      </c>
      <c r="S55" s="118">
        <v>10.6</v>
      </c>
      <c r="T55" s="118">
        <v>61.3</v>
      </c>
      <c r="U55" s="118">
        <v>39.799999999999997</v>
      </c>
      <c r="V55" s="118">
        <v>11.5</v>
      </c>
      <c r="W55" s="118">
        <v>20.8</v>
      </c>
      <c r="X55" s="118">
        <v>7.5</v>
      </c>
      <c r="Y55" s="118">
        <v>27.2</v>
      </c>
      <c r="Z55" s="118">
        <v>5</v>
      </c>
      <c r="AA55" s="118">
        <v>32.9</v>
      </c>
      <c r="AB55" s="118">
        <v>30.1</v>
      </c>
      <c r="AC55" s="118">
        <v>1.7</v>
      </c>
      <c r="AD55" s="118">
        <v>90.1</v>
      </c>
      <c r="AE55" s="118">
        <v>-88.4</v>
      </c>
      <c r="AF55" s="118">
        <v>0</v>
      </c>
      <c r="AG55" s="118">
        <v>28.4</v>
      </c>
      <c r="AH55" s="118">
        <v>24.4</v>
      </c>
      <c r="AI55" s="118">
        <v>0</v>
      </c>
      <c r="AJ55" s="118">
        <v>0.4</v>
      </c>
      <c r="AK55" s="118">
        <v>0.3</v>
      </c>
      <c r="AL55" s="118">
        <v>0.1</v>
      </c>
      <c r="AM55" s="118">
        <v>3.6</v>
      </c>
      <c r="AN55" s="118">
        <v>2.8</v>
      </c>
      <c r="AO55" s="118">
        <v>-22.6</v>
      </c>
      <c r="AP55" s="118">
        <v>-29.6</v>
      </c>
      <c r="AQ55" s="118">
        <v>7</v>
      </c>
      <c r="AR55" s="118">
        <v>25.4</v>
      </c>
      <c r="AS55" s="118">
        <v>0</v>
      </c>
      <c r="AT55" s="118">
        <v>35.700000000000003</v>
      </c>
      <c r="AU55" s="118">
        <v>1.2</v>
      </c>
      <c r="AV55" s="120"/>
      <c r="AW55" s="120"/>
      <c r="AX55" s="120"/>
      <c r="AY55" s="120"/>
    </row>
    <row r="56" spans="1:51" x14ac:dyDescent="0.25">
      <c r="A56" s="116">
        <v>22920</v>
      </c>
      <c r="B56" s="118">
        <v>-55.5</v>
      </c>
      <c r="C56" s="118">
        <v>441.2</v>
      </c>
      <c r="D56" s="118">
        <v>253.2</v>
      </c>
      <c r="E56" s="112">
        <f t="shared" si="0"/>
        <v>261.5</v>
      </c>
      <c r="F56" s="118">
        <v>0</v>
      </c>
      <c r="G56" s="118">
        <v>8.3000000000000007</v>
      </c>
      <c r="H56" s="118">
        <v>2.6</v>
      </c>
      <c r="I56" s="118">
        <v>38.4</v>
      </c>
      <c r="J56" s="118">
        <v>108.1</v>
      </c>
      <c r="K56" s="118">
        <v>4.5</v>
      </c>
      <c r="L56" s="118">
        <v>12.9</v>
      </c>
      <c r="M56" s="118">
        <v>13.3</v>
      </c>
      <c r="N56" s="118">
        <v>496.7</v>
      </c>
      <c r="O56" s="118">
        <v>301.8</v>
      </c>
      <c r="P56" s="118">
        <v>34.5</v>
      </c>
      <c r="Q56" s="118">
        <v>2.6</v>
      </c>
      <c r="R56" s="118">
        <v>4.4000000000000004</v>
      </c>
      <c r="S56" s="118">
        <v>10.5</v>
      </c>
      <c r="T56" s="118">
        <v>67.900000000000006</v>
      </c>
      <c r="U56" s="118">
        <v>41.1</v>
      </c>
      <c r="V56" s="118">
        <v>15</v>
      </c>
      <c r="W56" s="118">
        <v>17.600000000000001</v>
      </c>
      <c r="X56" s="118">
        <v>8.5</v>
      </c>
      <c r="Y56" s="118">
        <v>29.9</v>
      </c>
      <c r="Z56" s="118">
        <v>4.0999999999999996</v>
      </c>
      <c r="AA56" s="118">
        <v>18.7</v>
      </c>
      <c r="AB56" s="118">
        <v>41.7</v>
      </c>
      <c r="AC56" s="118">
        <v>10.1</v>
      </c>
      <c r="AD56" s="118">
        <v>75.2</v>
      </c>
      <c r="AE56" s="118">
        <v>-65.2</v>
      </c>
      <c r="AF56" s="118">
        <v>0</v>
      </c>
      <c r="AG56" s="118">
        <v>31.6</v>
      </c>
      <c r="AH56" s="118">
        <v>27.2</v>
      </c>
      <c r="AI56" s="118">
        <v>0</v>
      </c>
      <c r="AJ56" s="118">
        <v>2.9</v>
      </c>
      <c r="AK56" s="118">
        <v>1.7</v>
      </c>
      <c r="AL56" s="118">
        <v>1.3</v>
      </c>
      <c r="AM56" s="118">
        <v>1.4</v>
      </c>
      <c r="AN56" s="118">
        <v>-22.9</v>
      </c>
      <c r="AO56" s="118">
        <v>31.8</v>
      </c>
      <c r="AP56" s="118">
        <v>8.6999999999999993</v>
      </c>
      <c r="AQ56" s="118">
        <v>23.2</v>
      </c>
      <c r="AR56" s="118">
        <v>-54.8</v>
      </c>
      <c r="AS56" s="118">
        <v>0</v>
      </c>
      <c r="AT56" s="118">
        <v>99.8</v>
      </c>
      <c r="AU56" s="118">
        <v>63</v>
      </c>
      <c r="AV56" s="120"/>
      <c r="AW56" s="120"/>
      <c r="AX56" s="120"/>
      <c r="AY56" s="120"/>
    </row>
    <row r="57" spans="1:51" x14ac:dyDescent="0.25">
      <c r="A57" s="111">
        <v>23012</v>
      </c>
      <c r="B57" s="118">
        <v>-8.8000000000000007</v>
      </c>
      <c r="C57" s="118">
        <v>454.5</v>
      </c>
      <c r="D57" s="118">
        <v>254.9</v>
      </c>
      <c r="E57" s="112">
        <f t="shared" si="0"/>
        <v>267.8</v>
      </c>
      <c r="F57" s="118">
        <v>0</v>
      </c>
      <c r="G57" s="118">
        <v>12.9</v>
      </c>
      <c r="H57" s="118">
        <v>3.1</v>
      </c>
      <c r="I57" s="118">
        <v>47.4</v>
      </c>
      <c r="J57" s="118">
        <v>107.9</v>
      </c>
      <c r="K57" s="118">
        <v>6.8</v>
      </c>
      <c r="L57" s="118">
        <v>14</v>
      </c>
      <c r="M57" s="118">
        <v>7.5</v>
      </c>
      <c r="N57" s="118">
        <v>463.3</v>
      </c>
      <c r="O57" s="118">
        <v>276.10000000000002</v>
      </c>
      <c r="P57" s="118">
        <v>30.1</v>
      </c>
      <c r="Q57" s="118">
        <v>1.1000000000000001</v>
      </c>
      <c r="R57" s="118">
        <v>3.9</v>
      </c>
      <c r="S57" s="118">
        <v>9.6</v>
      </c>
      <c r="T57" s="118">
        <v>67.900000000000006</v>
      </c>
      <c r="U57" s="118">
        <v>40</v>
      </c>
      <c r="V57" s="118">
        <v>18</v>
      </c>
      <c r="W57" s="118">
        <v>14.7</v>
      </c>
      <c r="X57" s="118">
        <v>7.3</v>
      </c>
      <c r="Y57" s="118">
        <v>27.6</v>
      </c>
      <c r="Z57" s="118">
        <v>7.1</v>
      </c>
      <c r="AA57" s="118">
        <v>2.8</v>
      </c>
      <c r="AB57" s="118">
        <v>126.6</v>
      </c>
      <c r="AC57" s="118">
        <v>103.8</v>
      </c>
      <c r="AD57" s="118">
        <v>138.6</v>
      </c>
      <c r="AE57" s="118">
        <v>-34.799999999999997</v>
      </c>
      <c r="AF57" s="118">
        <v>0</v>
      </c>
      <c r="AG57" s="118">
        <v>22.8</v>
      </c>
      <c r="AH57" s="118">
        <v>8.6</v>
      </c>
      <c r="AI57" s="118">
        <v>0</v>
      </c>
      <c r="AJ57" s="118">
        <v>8.4</v>
      </c>
      <c r="AK57" s="118">
        <v>15.7</v>
      </c>
      <c r="AL57" s="118">
        <v>-7.4</v>
      </c>
      <c r="AM57" s="118">
        <v>5.8</v>
      </c>
      <c r="AN57" s="118">
        <v>-123.8</v>
      </c>
      <c r="AO57" s="118">
        <v>-16.600000000000001</v>
      </c>
      <c r="AP57" s="118">
        <v>-29.5</v>
      </c>
      <c r="AQ57" s="118">
        <v>12.9</v>
      </c>
      <c r="AR57" s="118">
        <v>-107.2</v>
      </c>
      <c r="AS57" s="118">
        <v>0</v>
      </c>
      <c r="AT57" s="118">
        <v>21.2</v>
      </c>
      <c r="AU57" s="118">
        <v>15.2</v>
      </c>
      <c r="AV57" s="120"/>
      <c r="AW57" s="120"/>
      <c r="AX57" s="120"/>
      <c r="AY57" s="120"/>
    </row>
    <row r="58" spans="1:51" x14ac:dyDescent="0.25">
      <c r="A58" s="114">
        <v>23102</v>
      </c>
      <c r="B58" s="118">
        <v>-107.4</v>
      </c>
      <c r="C58" s="118">
        <v>414.2</v>
      </c>
      <c r="D58" s="118">
        <v>207.7</v>
      </c>
      <c r="E58" s="112">
        <f t="shared" si="0"/>
        <v>221.6</v>
      </c>
      <c r="F58" s="118">
        <v>0</v>
      </c>
      <c r="G58" s="118">
        <v>13.9</v>
      </c>
      <c r="H58" s="118">
        <v>3.3</v>
      </c>
      <c r="I58" s="118">
        <v>48.8</v>
      </c>
      <c r="J58" s="118">
        <v>109.8</v>
      </c>
      <c r="K58" s="118">
        <v>7.1</v>
      </c>
      <c r="L58" s="118">
        <v>14.4</v>
      </c>
      <c r="M58" s="118">
        <v>9.1999999999999993</v>
      </c>
      <c r="N58" s="118">
        <v>521.6</v>
      </c>
      <c r="O58" s="118">
        <v>322.2</v>
      </c>
      <c r="P58" s="118">
        <v>35.1</v>
      </c>
      <c r="Q58" s="118">
        <v>2.4</v>
      </c>
      <c r="R58" s="118">
        <v>5.7</v>
      </c>
      <c r="S58" s="118">
        <v>14.1</v>
      </c>
      <c r="T58" s="118">
        <v>64.099999999999994</v>
      </c>
      <c r="U58" s="118">
        <v>41.8</v>
      </c>
      <c r="V58" s="118">
        <v>14.9</v>
      </c>
      <c r="W58" s="118">
        <v>17.899999999999999</v>
      </c>
      <c r="X58" s="118">
        <v>9</v>
      </c>
      <c r="Y58" s="118">
        <v>29.7</v>
      </c>
      <c r="Z58" s="118">
        <v>6.5</v>
      </c>
      <c r="AA58" s="118">
        <v>-16.399999999999999</v>
      </c>
      <c r="AB58" s="118">
        <v>23.1</v>
      </c>
      <c r="AC58" s="118">
        <v>5</v>
      </c>
      <c r="AD58" s="118">
        <v>66.599999999999994</v>
      </c>
      <c r="AE58" s="118">
        <v>-61.7</v>
      </c>
      <c r="AF58" s="118">
        <v>0</v>
      </c>
      <c r="AG58" s="118">
        <v>18.2</v>
      </c>
      <c r="AH58" s="118">
        <v>16.600000000000001</v>
      </c>
      <c r="AI58" s="118">
        <v>0</v>
      </c>
      <c r="AJ58" s="118">
        <v>0.4</v>
      </c>
      <c r="AK58" s="118">
        <v>0.8</v>
      </c>
      <c r="AL58" s="118">
        <v>-0.4</v>
      </c>
      <c r="AM58" s="118">
        <v>1.1000000000000001</v>
      </c>
      <c r="AN58" s="118">
        <v>-39.5</v>
      </c>
      <c r="AO58" s="118">
        <v>-11.4</v>
      </c>
      <c r="AP58" s="118">
        <v>0.2</v>
      </c>
      <c r="AQ58" s="118">
        <v>-11.7</v>
      </c>
      <c r="AR58" s="118">
        <v>-28.1</v>
      </c>
      <c r="AS58" s="118">
        <v>0</v>
      </c>
      <c r="AT58" s="118">
        <v>118.3</v>
      </c>
      <c r="AU58" s="118">
        <v>-5.6</v>
      </c>
      <c r="AV58" s="120"/>
      <c r="AW58" s="120"/>
      <c r="AX58" s="120"/>
      <c r="AY58" s="120"/>
    </row>
    <row r="59" spans="1:51" x14ac:dyDescent="0.25">
      <c r="A59" s="115">
        <v>23193</v>
      </c>
      <c r="B59" s="118">
        <v>-79.5</v>
      </c>
      <c r="C59" s="118">
        <v>437.6</v>
      </c>
      <c r="D59" s="118">
        <v>202.7</v>
      </c>
      <c r="E59" s="112">
        <f t="shared" si="0"/>
        <v>233</v>
      </c>
      <c r="F59" s="118">
        <v>0</v>
      </c>
      <c r="G59" s="118">
        <v>30.3</v>
      </c>
      <c r="H59" s="118">
        <v>3.9</v>
      </c>
      <c r="I59" s="118">
        <v>49.2</v>
      </c>
      <c r="J59" s="118">
        <v>118.7</v>
      </c>
      <c r="K59" s="118">
        <v>7</v>
      </c>
      <c r="L59" s="118">
        <v>14.3</v>
      </c>
      <c r="M59" s="118">
        <v>11.5</v>
      </c>
      <c r="N59" s="118">
        <v>517.1</v>
      </c>
      <c r="O59" s="118">
        <v>315</v>
      </c>
      <c r="P59" s="118">
        <v>34.299999999999997</v>
      </c>
      <c r="Q59" s="118">
        <v>0.9</v>
      </c>
      <c r="R59" s="118">
        <v>5.6</v>
      </c>
      <c r="S59" s="118">
        <v>14.2</v>
      </c>
      <c r="T59" s="118">
        <v>66.7</v>
      </c>
      <c r="U59" s="118">
        <v>44.8</v>
      </c>
      <c r="V59" s="118">
        <v>16.899999999999999</v>
      </c>
      <c r="W59" s="118">
        <v>18.899999999999999</v>
      </c>
      <c r="X59" s="118">
        <v>9</v>
      </c>
      <c r="Y59" s="118">
        <v>30.1</v>
      </c>
      <c r="Z59" s="118">
        <v>5.6</v>
      </c>
      <c r="AA59" s="118">
        <v>28</v>
      </c>
      <c r="AB59" s="118">
        <v>100.6</v>
      </c>
      <c r="AC59" s="118">
        <v>79.599999999999994</v>
      </c>
      <c r="AD59" s="118">
        <v>138.4</v>
      </c>
      <c r="AE59" s="118">
        <v>-58.7</v>
      </c>
      <c r="AF59" s="118">
        <v>0</v>
      </c>
      <c r="AG59" s="118">
        <v>21</v>
      </c>
      <c r="AH59" s="118">
        <v>26.4</v>
      </c>
      <c r="AI59" s="118">
        <v>0</v>
      </c>
      <c r="AJ59" s="118">
        <v>6.4</v>
      </c>
      <c r="AK59" s="118">
        <v>12</v>
      </c>
      <c r="AL59" s="118">
        <v>-5.6</v>
      </c>
      <c r="AM59" s="118">
        <v>-11.9</v>
      </c>
      <c r="AN59" s="118">
        <v>-72.5</v>
      </c>
      <c r="AO59" s="118">
        <v>18.5</v>
      </c>
      <c r="AP59" s="118">
        <v>3.7</v>
      </c>
      <c r="AQ59" s="118">
        <v>14.9</v>
      </c>
      <c r="AR59" s="118">
        <v>-91</v>
      </c>
      <c r="AS59" s="118">
        <v>0</v>
      </c>
      <c r="AT59" s="118">
        <v>88.5</v>
      </c>
      <c r="AU59" s="118">
        <v>37.1</v>
      </c>
      <c r="AV59" s="120"/>
      <c r="AW59" s="120"/>
      <c r="AX59" s="120"/>
      <c r="AY59" s="120"/>
    </row>
    <row r="60" spans="1:51" x14ac:dyDescent="0.25">
      <c r="A60" s="116">
        <v>23285</v>
      </c>
      <c r="B60" s="118">
        <v>-30.4</v>
      </c>
      <c r="C60" s="118">
        <v>497.8</v>
      </c>
      <c r="D60" s="118">
        <v>263.2</v>
      </c>
      <c r="E60" s="112">
        <f t="shared" si="0"/>
        <v>306.39999999999998</v>
      </c>
      <c r="F60" s="118">
        <v>0</v>
      </c>
      <c r="G60" s="118">
        <v>43.2</v>
      </c>
      <c r="H60" s="118">
        <v>3.4</v>
      </c>
      <c r="I60" s="118">
        <v>44.2</v>
      </c>
      <c r="J60" s="118">
        <v>109.5</v>
      </c>
      <c r="K60" s="118">
        <v>5.4</v>
      </c>
      <c r="L60" s="118">
        <v>15.2</v>
      </c>
      <c r="M60" s="118">
        <v>13.6</v>
      </c>
      <c r="N60" s="118">
        <v>528.20000000000005</v>
      </c>
      <c r="O60" s="118">
        <v>326.5</v>
      </c>
      <c r="P60" s="118">
        <v>35.5</v>
      </c>
      <c r="Q60" s="118">
        <v>0</v>
      </c>
      <c r="R60" s="118">
        <v>4.9000000000000004</v>
      </c>
      <c r="S60" s="118">
        <v>12.9</v>
      </c>
      <c r="T60" s="118">
        <v>66.599999999999994</v>
      </c>
      <c r="U60" s="118">
        <v>43.4</v>
      </c>
      <c r="V60" s="118">
        <v>18.3</v>
      </c>
      <c r="W60" s="118">
        <v>15.5</v>
      </c>
      <c r="X60" s="118">
        <v>9.6</v>
      </c>
      <c r="Y60" s="118">
        <v>32.9</v>
      </c>
      <c r="Z60" s="118">
        <v>5.5</v>
      </c>
      <c r="AA60" s="118">
        <v>110.8</v>
      </c>
      <c r="AB60" s="118">
        <v>29.9</v>
      </c>
      <c r="AC60" s="118">
        <v>1.9</v>
      </c>
      <c r="AD60" s="118">
        <v>80.400000000000006</v>
      </c>
      <c r="AE60" s="118">
        <v>-78.5</v>
      </c>
      <c r="AF60" s="118">
        <v>0</v>
      </c>
      <c r="AG60" s="118">
        <v>28</v>
      </c>
      <c r="AH60" s="118">
        <v>29.7</v>
      </c>
      <c r="AI60" s="118">
        <v>0</v>
      </c>
      <c r="AJ60" s="118">
        <v>-0.4</v>
      </c>
      <c r="AK60" s="118">
        <v>0.3</v>
      </c>
      <c r="AL60" s="118">
        <v>-0.7</v>
      </c>
      <c r="AM60" s="118">
        <v>-1.3</v>
      </c>
      <c r="AN60" s="118">
        <v>80.900000000000006</v>
      </c>
      <c r="AO60" s="118">
        <v>49.9</v>
      </c>
      <c r="AP60" s="118">
        <v>26.7</v>
      </c>
      <c r="AQ60" s="118">
        <v>23.2</v>
      </c>
      <c r="AR60" s="118">
        <v>31</v>
      </c>
      <c r="AS60" s="118">
        <v>0</v>
      </c>
      <c r="AT60" s="118">
        <v>-17.5</v>
      </c>
      <c r="AU60" s="118">
        <v>63</v>
      </c>
      <c r="AV60" s="120"/>
      <c r="AW60" s="120"/>
      <c r="AX60" s="120"/>
      <c r="AY60" s="120"/>
    </row>
    <row r="61" spans="1:51" x14ac:dyDescent="0.25">
      <c r="A61" s="111">
        <v>23377</v>
      </c>
      <c r="B61" s="118">
        <v>-15.4</v>
      </c>
      <c r="C61" s="118">
        <v>511.2</v>
      </c>
      <c r="D61" s="118">
        <v>279.8</v>
      </c>
      <c r="E61" s="112">
        <f t="shared" si="0"/>
        <v>309.5</v>
      </c>
      <c r="F61" s="118">
        <v>0</v>
      </c>
      <c r="G61" s="118">
        <v>29.7</v>
      </c>
      <c r="H61" s="118">
        <v>4.0999999999999996</v>
      </c>
      <c r="I61" s="118">
        <v>54.4</v>
      </c>
      <c r="J61" s="118">
        <v>110</v>
      </c>
      <c r="K61" s="118">
        <v>7.6</v>
      </c>
      <c r="L61" s="118">
        <v>16.8</v>
      </c>
      <c r="M61" s="118">
        <v>8.8000000000000007</v>
      </c>
      <c r="N61" s="118">
        <v>526.6</v>
      </c>
      <c r="O61" s="118">
        <v>324.60000000000002</v>
      </c>
      <c r="P61" s="118">
        <v>31.9</v>
      </c>
      <c r="Q61" s="118">
        <v>1</v>
      </c>
      <c r="R61" s="118">
        <v>4.3</v>
      </c>
      <c r="S61" s="118">
        <v>13.3</v>
      </c>
      <c r="T61" s="118">
        <v>67.2</v>
      </c>
      <c r="U61" s="118">
        <v>46.7</v>
      </c>
      <c r="V61" s="118">
        <v>18.3</v>
      </c>
      <c r="W61" s="118">
        <v>20.2</v>
      </c>
      <c r="X61" s="118">
        <v>8.1999999999999993</v>
      </c>
      <c r="Y61" s="118">
        <v>32.299999999999997</v>
      </c>
      <c r="Z61" s="118">
        <v>5.3</v>
      </c>
      <c r="AA61" s="118">
        <v>137.9</v>
      </c>
      <c r="AB61" s="118">
        <v>130.5</v>
      </c>
      <c r="AC61" s="118">
        <v>81.099999999999994</v>
      </c>
      <c r="AD61" s="118">
        <v>180.9</v>
      </c>
      <c r="AE61" s="118">
        <v>-99.7</v>
      </c>
      <c r="AF61" s="118">
        <v>-0.1</v>
      </c>
      <c r="AG61" s="118">
        <v>49.4</v>
      </c>
      <c r="AH61" s="118">
        <v>24.8</v>
      </c>
      <c r="AI61" s="118">
        <v>0</v>
      </c>
      <c r="AJ61" s="118">
        <v>28.8</v>
      </c>
      <c r="AK61" s="118">
        <v>25.1</v>
      </c>
      <c r="AL61" s="118">
        <v>3.7</v>
      </c>
      <c r="AM61" s="118">
        <v>-4.2</v>
      </c>
      <c r="AN61" s="118">
        <v>7.4</v>
      </c>
      <c r="AO61" s="118">
        <v>2.9</v>
      </c>
      <c r="AP61" s="118">
        <v>-19.899999999999999</v>
      </c>
      <c r="AQ61" s="118">
        <v>22.8</v>
      </c>
      <c r="AR61" s="118">
        <v>4.5</v>
      </c>
      <c r="AS61" s="118">
        <v>0</v>
      </c>
      <c r="AT61" s="118">
        <v>-110.4</v>
      </c>
      <c r="AU61" s="118">
        <v>12.1</v>
      </c>
      <c r="AV61" s="120"/>
      <c r="AW61" s="120"/>
      <c r="AX61" s="120"/>
      <c r="AY61" s="120"/>
    </row>
    <row r="62" spans="1:51" x14ac:dyDescent="0.25">
      <c r="A62" s="114">
        <v>23468</v>
      </c>
      <c r="B62" s="118">
        <v>-141.6</v>
      </c>
      <c r="C62" s="118">
        <v>473.5</v>
      </c>
      <c r="D62" s="118">
        <v>247.4</v>
      </c>
      <c r="E62" s="112">
        <f t="shared" si="0"/>
        <v>270.2</v>
      </c>
      <c r="F62" s="118">
        <v>0</v>
      </c>
      <c r="G62" s="118">
        <v>22.8</v>
      </c>
      <c r="H62" s="118">
        <v>4.0999999999999996</v>
      </c>
      <c r="I62" s="118">
        <v>52</v>
      </c>
      <c r="J62" s="118">
        <v>112.4</v>
      </c>
      <c r="K62" s="118">
        <v>7.9</v>
      </c>
      <c r="L62" s="118">
        <v>16.600000000000001</v>
      </c>
      <c r="M62" s="118">
        <v>10.199999999999999</v>
      </c>
      <c r="N62" s="118">
        <v>615.20000000000005</v>
      </c>
      <c r="O62" s="118">
        <v>391.7</v>
      </c>
      <c r="P62" s="118">
        <v>38.5</v>
      </c>
      <c r="Q62" s="118">
        <v>1.7</v>
      </c>
      <c r="R62" s="118">
        <v>6.1</v>
      </c>
      <c r="S62" s="118">
        <v>18.3</v>
      </c>
      <c r="T62" s="118">
        <v>68</v>
      </c>
      <c r="U62" s="118">
        <v>50.5</v>
      </c>
      <c r="V62" s="118">
        <v>21.7</v>
      </c>
      <c r="W62" s="118">
        <v>18.5</v>
      </c>
      <c r="X62" s="118">
        <v>10.4</v>
      </c>
      <c r="Y62" s="118">
        <v>34.1</v>
      </c>
      <c r="Z62" s="118">
        <v>6.2</v>
      </c>
      <c r="AA62" s="118">
        <v>140.4</v>
      </c>
      <c r="AB62" s="118">
        <v>150.9</v>
      </c>
      <c r="AC62" s="118">
        <v>90.2</v>
      </c>
      <c r="AD62" s="118">
        <v>217.8</v>
      </c>
      <c r="AE62" s="118">
        <v>-127.2</v>
      </c>
      <c r="AF62" s="118">
        <v>-0.3</v>
      </c>
      <c r="AG62" s="118">
        <v>60.7</v>
      </c>
      <c r="AH62" s="118">
        <v>31.6</v>
      </c>
      <c r="AI62" s="118">
        <v>0</v>
      </c>
      <c r="AJ62" s="118">
        <v>32.1</v>
      </c>
      <c r="AK62" s="118">
        <v>28</v>
      </c>
      <c r="AL62" s="118">
        <v>4.2</v>
      </c>
      <c r="AM62" s="118">
        <v>-3.1</v>
      </c>
      <c r="AN62" s="118">
        <v>-10.4</v>
      </c>
      <c r="AO62" s="118">
        <v>-6.8</v>
      </c>
      <c r="AP62" s="118">
        <v>-4.5</v>
      </c>
      <c r="AQ62" s="118">
        <v>-2.2999999999999998</v>
      </c>
      <c r="AR62" s="118">
        <v>-3.6</v>
      </c>
      <c r="AS62" s="118">
        <v>0</v>
      </c>
      <c r="AT62" s="118">
        <v>-50.6</v>
      </c>
      <c r="AU62" s="118">
        <v>-51.9</v>
      </c>
      <c r="AV62" s="120"/>
      <c r="AW62" s="120"/>
      <c r="AX62" s="120"/>
      <c r="AY62" s="120"/>
    </row>
    <row r="63" spans="1:51" x14ac:dyDescent="0.25">
      <c r="A63" s="115">
        <v>23559</v>
      </c>
      <c r="B63" s="118">
        <v>-180.2</v>
      </c>
      <c r="C63" s="118">
        <v>436.1</v>
      </c>
      <c r="D63" s="118">
        <v>190.4</v>
      </c>
      <c r="E63" s="112">
        <f t="shared" si="0"/>
        <v>208.6</v>
      </c>
      <c r="F63" s="118">
        <v>0</v>
      </c>
      <c r="G63" s="118">
        <v>18.2</v>
      </c>
      <c r="H63" s="118">
        <v>5.2</v>
      </c>
      <c r="I63" s="118">
        <v>55</v>
      </c>
      <c r="J63" s="118">
        <v>128.4</v>
      </c>
      <c r="K63" s="118">
        <v>7.8</v>
      </c>
      <c r="L63" s="118">
        <v>17.600000000000001</v>
      </c>
      <c r="M63" s="118">
        <v>13.4</v>
      </c>
      <c r="N63" s="118">
        <v>616.20000000000005</v>
      </c>
      <c r="O63" s="118">
        <v>381.4</v>
      </c>
      <c r="P63" s="118">
        <v>37.5</v>
      </c>
      <c r="Q63" s="118">
        <v>2.9</v>
      </c>
      <c r="R63" s="118">
        <v>6.3</v>
      </c>
      <c r="S63" s="118">
        <v>19.5</v>
      </c>
      <c r="T63" s="118">
        <v>73.2</v>
      </c>
      <c r="U63" s="118">
        <v>59.1</v>
      </c>
      <c r="V63" s="118">
        <v>28.4</v>
      </c>
      <c r="W63" s="118">
        <v>21.1</v>
      </c>
      <c r="X63" s="118">
        <v>9.6</v>
      </c>
      <c r="Y63" s="118">
        <v>31.9</v>
      </c>
      <c r="Z63" s="118">
        <v>4.4000000000000004</v>
      </c>
      <c r="AA63" s="118">
        <v>182.8</v>
      </c>
      <c r="AB63" s="118">
        <v>104.6</v>
      </c>
      <c r="AC63" s="118">
        <v>60.2</v>
      </c>
      <c r="AD63" s="118">
        <v>138.1</v>
      </c>
      <c r="AE63" s="118">
        <v>-74.400000000000006</v>
      </c>
      <c r="AF63" s="118">
        <v>-3.4</v>
      </c>
      <c r="AG63" s="118">
        <v>44.3</v>
      </c>
      <c r="AH63" s="118">
        <v>23.5</v>
      </c>
      <c r="AI63" s="118">
        <v>0</v>
      </c>
      <c r="AJ63" s="118">
        <v>22.6</v>
      </c>
      <c r="AK63" s="118">
        <v>19.7</v>
      </c>
      <c r="AL63" s="118">
        <v>2.9</v>
      </c>
      <c r="AM63" s="118">
        <v>-1.7</v>
      </c>
      <c r="AN63" s="118">
        <v>78.2</v>
      </c>
      <c r="AO63" s="118">
        <v>28.2</v>
      </c>
      <c r="AP63" s="118">
        <v>-2.8</v>
      </c>
      <c r="AQ63" s="118">
        <v>31.1</v>
      </c>
      <c r="AR63" s="118">
        <v>49.9</v>
      </c>
      <c r="AS63" s="118">
        <v>0</v>
      </c>
      <c r="AT63" s="118">
        <v>-7.7</v>
      </c>
      <c r="AU63" s="118">
        <v>-5.0999999999999996</v>
      </c>
      <c r="AV63" s="120"/>
      <c r="AW63" s="120"/>
      <c r="AX63" s="120"/>
      <c r="AY63" s="120"/>
    </row>
    <row r="64" spans="1:51" x14ac:dyDescent="0.25">
      <c r="A64" s="116">
        <v>23651</v>
      </c>
      <c r="B64" s="118">
        <v>-107.5</v>
      </c>
      <c r="C64" s="118">
        <v>509.4</v>
      </c>
      <c r="D64" s="118">
        <v>286</v>
      </c>
      <c r="E64" s="112">
        <f t="shared" si="0"/>
        <v>300.2</v>
      </c>
      <c r="F64" s="118">
        <v>0</v>
      </c>
      <c r="G64" s="118">
        <v>14.2</v>
      </c>
      <c r="H64" s="118">
        <v>4.7</v>
      </c>
      <c r="I64" s="118">
        <v>53.3</v>
      </c>
      <c r="J64" s="118">
        <v>112.4</v>
      </c>
      <c r="K64" s="118">
        <v>6</v>
      </c>
      <c r="L64" s="118">
        <v>18.600000000000001</v>
      </c>
      <c r="M64" s="118">
        <v>14.1</v>
      </c>
      <c r="N64" s="118">
        <v>616.9</v>
      </c>
      <c r="O64" s="118">
        <v>395.3</v>
      </c>
      <c r="P64" s="118">
        <v>38.799999999999997</v>
      </c>
      <c r="Q64" s="118">
        <v>3.1</v>
      </c>
      <c r="R64" s="118">
        <v>5.9</v>
      </c>
      <c r="S64" s="118">
        <v>17.899999999999999</v>
      </c>
      <c r="T64" s="118">
        <v>68.2</v>
      </c>
      <c r="U64" s="118">
        <v>48.4</v>
      </c>
      <c r="V64" s="118">
        <v>21.5</v>
      </c>
      <c r="W64" s="118">
        <v>14.8</v>
      </c>
      <c r="X64" s="118">
        <v>12</v>
      </c>
      <c r="Y64" s="118">
        <v>34.299999999999997</v>
      </c>
      <c r="Z64" s="118">
        <v>5</v>
      </c>
      <c r="AA64" s="118">
        <v>121</v>
      </c>
      <c r="AB64" s="118">
        <v>210.2</v>
      </c>
      <c r="AC64" s="118">
        <v>127.5</v>
      </c>
      <c r="AD64" s="118">
        <v>215.4</v>
      </c>
      <c r="AE64" s="118">
        <v>-77.400000000000006</v>
      </c>
      <c r="AF64" s="118">
        <v>-10.5</v>
      </c>
      <c r="AG64" s="118">
        <v>82.7</v>
      </c>
      <c r="AH64" s="118">
        <v>32.200000000000003</v>
      </c>
      <c r="AI64" s="118">
        <v>0</v>
      </c>
      <c r="AJ64" s="118">
        <v>50</v>
      </c>
      <c r="AK64" s="118">
        <v>42.6</v>
      </c>
      <c r="AL64" s="118">
        <v>7.3</v>
      </c>
      <c r="AM64" s="118">
        <v>0.5</v>
      </c>
      <c r="AN64" s="118">
        <v>-89.3</v>
      </c>
      <c r="AO64" s="118">
        <v>36</v>
      </c>
      <c r="AP64" s="118">
        <v>43.7</v>
      </c>
      <c r="AQ64" s="118">
        <v>-7.7</v>
      </c>
      <c r="AR64" s="118">
        <v>-125.3</v>
      </c>
      <c r="AS64" s="118">
        <v>0</v>
      </c>
      <c r="AT64" s="118">
        <v>62.9</v>
      </c>
      <c r="AU64" s="118">
        <v>76.400000000000006</v>
      </c>
      <c r="AV64" s="120"/>
      <c r="AW64" s="120"/>
      <c r="AX64" s="120"/>
      <c r="AY64" s="120"/>
    </row>
    <row r="65" spans="1:51" x14ac:dyDescent="0.25">
      <c r="A65" s="111">
        <v>23743</v>
      </c>
      <c r="B65" s="118">
        <v>-73.400000000000006</v>
      </c>
      <c r="C65" s="118">
        <v>495.9</v>
      </c>
      <c r="D65" s="118">
        <v>261.8</v>
      </c>
      <c r="E65" s="112">
        <f t="shared" si="0"/>
        <v>277.8</v>
      </c>
      <c r="F65" s="118">
        <v>0</v>
      </c>
      <c r="G65" s="118">
        <v>16</v>
      </c>
      <c r="H65" s="118">
        <v>5.5</v>
      </c>
      <c r="I65" s="118">
        <v>60.6</v>
      </c>
      <c r="J65" s="118">
        <v>118</v>
      </c>
      <c r="K65" s="118">
        <v>9.4</v>
      </c>
      <c r="L65" s="118">
        <v>17.5</v>
      </c>
      <c r="M65" s="118">
        <v>7.2</v>
      </c>
      <c r="N65" s="118">
        <v>569.29999999999995</v>
      </c>
      <c r="O65" s="118">
        <v>352.1</v>
      </c>
      <c r="P65" s="118">
        <v>33.799999999999997</v>
      </c>
      <c r="Q65" s="118">
        <v>4.8</v>
      </c>
      <c r="R65" s="118">
        <v>5</v>
      </c>
      <c r="S65" s="118">
        <v>16.3</v>
      </c>
      <c r="T65" s="118">
        <v>65.099999999999994</v>
      </c>
      <c r="U65" s="118">
        <v>57.6</v>
      </c>
      <c r="V65" s="118">
        <v>30.4</v>
      </c>
      <c r="W65" s="118">
        <v>19.7</v>
      </c>
      <c r="X65" s="118">
        <v>7.5</v>
      </c>
      <c r="Y65" s="118">
        <v>28.8</v>
      </c>
      <c r="Z65" s="118">
        <v>5.6</v>
      </c>
      <c r="AA65" s="118">
        <v>-19.899999999999999</v>
      </c>
      <c r="AB65" s="118">
        <v>-7.8</v>
      </c>
      <c r="AC65" s="118">
        <v>-21.7</v>
      </c>
      <c r="AD65" s="118">
        <v>77.900000000000006</v>
      </c>
      <c r="AE65" s="118">
        <v>-98.2</v>
      </c>
      <c r="AF65" s="118">
        <v>-1.3</v>
      </c>
      <c r="AG65" s="118">
        <v>13.9</v>
      </c>
      <c r="AH65" s="118">
        <v>19.600000000000001</v>
      </c>
      <c r="AI65" s="118">
        <v>0</v>
      </c>
      <c r="AJ65" s="118">
        <v>-5.4</v>
      </c>
      <c r="AK65" s="118">
        <v>-8.3000000000000007</v>
      </c>
      <c r="AL65" s="118">
        <v>2.9</v>
      </c>
      <c r="AM65" s="118">
        <v>-0.4</v>
      </c>
      <c r="AN65" s="118">
        <v>-12.1</v>
      </c>
      <c r="AO65" s="118">
        <v>19.100000000000001</v>
      </c>
      <c r="AP65" s="118">
        <v>11.8</v>
      </c>
      <c r="AQ65" s="118">
        <v>7.2</v>
      </c>
      <c r="AR65" s="118">
        <v>-31.2</v>
      </c>
      <c r="AS65" s="118">
        <v>0</v>
      </c>
      <c r="AT65" s="118">
        <v>84.5</v>
      </c>
      <c r="AU65" s="118">
        <v>-8.8000000000000007</v>
      </c>
      <c r="AV65" s="120"/>
      <c r="AW65" s="120"/>
      <c r="AX65" s="120"/>
      <c r="AY65" s="120"/>
    </row>
    <row r="66" spans="1:51" x14ac:dyDescent="0.25">
      <c r="A66" s="114">
        <v>23833</v>
      </c>
      <c r="B66" s="118">
        <v>-112.1</v>
      </c>
      <c r="C66" s="118">
        <v>508.8</v>
      </c>
      <c r="D66" s="118">
        <v>272.39999999999998</v>
      </c>
      <c r="E66" s="112">
        <f t="shared" si="0"/>
        <v>281.79999999999995</v>
      </c>
      <c r="F66" s="118">
        <v>0</v>
      </c>
      <c r="G66" s="118">
        <v>9.4</v>
      </c>
      <c r="H66" s="118">
        <v>5.9</v>
      </c>
      <c r="I66" s="118">
        <v>60.2</v>
      </c>
      <c r="J66" s="118">
        <v>125.7</v>
      </c>
      <c r="K66" s="118">
        <v>9.8000000000000007</v>
      </c>
      <c r="L66" s="118">
        <v>18.2</v>
      </c>
      <c r="M66" s="118">
        <v>7.2</v>
      </c>
      <c r="N66" s="118">
        <v>620.9</v>
      </c>
      <c r="O66" s="118">
        <v>389</v>
      </c>
      <c r="P66" s="118">
        <v>37.4</v>
      </c>
      <c r="Q66" s="118">
        <v>4.8</v>
      </c>
      <c r="R66" s="118">
        <v>7</v>
      </c>
      <c r="S66" s="118">
        <v>22.8</v>
      </c>
      <c r="T66" s="118">
        <v>70.2</v>
      </c>
      <c r="U66" s="118">
        <v>49.5</v>
      </c>
      <c r="V66" s="118">
        <v>13.5</v>
      </c>
      <c r="W66" s="118">
        <v>26.7</v>
      </c>
      <c r="X66" s="118">
        <v>9.3000000000000007</v>
      </c>
      <c r="Y66" s="118">
        <v>35.700000000000003</v>
      </c>
      <c r="Z66" s="118">
        <v>4.5</v>
      </c>
      <c r="AA66" s="118">
        <v>129.4</v>
      </c>
      <c r="AB66" s="118">
        <v>36.4</v>
      </c>
      <c r="AC66" s="118">
        <v>-11.5</v>
      </c>
      <c r="AD66" s="118">
        <v>106.5</v>
      </c>
      <c r="AE66" s="118">
        <v>-116.8</v>
      </c>
      <c r="AF66" s="118">
        <v>-1.2</v>
      </c>
      <c r="AG66" s="118">
        <v>47.9</v>
      </c>
      <c r="AH66" s="118">
        <v>40.6</v>
      </c>
      <c r="AI66" s="118">
        <v>0</v>
      </c>
      <c r="AJ66" s="118">
        <v>2.2999999999999998</v>
      </c>
      <c r="AK66" s="118">
        <v>-0.8</v>
      </c>
      <c r="AL66" s="118">
        <v>3.2</v>
      </c>
      <c r="AM66" s="118">
        <v>4.9000000000000004</v>
      </c>
      <c r="AN66" s="118">
        <v>92.9</v>
      </c>
      <c r="AO66" s="118">
        <v>61.5</v>
      </c>
      <c r="AP66" s="118">
        <v>20.7</v>
      </c>
      <c r="AQ66" s="118">
        <v>40.799999999999997</v>
      </c>
      <c r="AR66" s="118">
        <v>31.4</v>
      </c>
      <c r="AS66" s="118">
        <v>0</v>
      </c>
      <c r="AT66" s="118">
        <v>-105.8</v>
      </c>
      <c r="AU66" s="118">
        <v>-88.6</v>
      </c>
      <c r="AV66" s="120"/>
      <c r="AW66" s="120"/>
      <c r="AX66" s="120"/>
      <c r="AY66" s="120"/>
    </row>
    <row r="67" spans="1:51" x14ac:dyDescent="0.25">
      <c r="A67" s="115">
        <v>23924</v>
      </c>
      <c r="B67" s="118">
        <v>-180.3</v>
      </c>
      <c r="C67" s="118">
        <v>479.2</v>
      </c>
      <c r="D67" s="118">
        <v>225</v>
      </c>
      <c r="E67" s="112">
        <f t="shared" si="0"/>
        <v>239.7</v>
      </c>
      <c r="F67" s="118">
        <v>0</v>
      </c>
      <c r="G67" s="118">
        <v>14.7</v>
      </c>
      <c r="H67" s="118">
        <v>7</v>
      </c>
      <c r="I67" s="118">
        <v>65.7</v>
      </c>
      <c r="J67" s="118">
        <v>131.19999999999999</v>
      </c>
      <c r="K67" s="118">
        <v>9.6999999999999993</v>
      </c>
      <c r="L67" s="118">
        <v>17.899999999999999</v>
      </c>
      <c r="M67" s="118">
        <v>8</v>
      </c>
      <c r="N67" s="118">
        <v>659.4</v>
      </c>
      <c r="O67" s="118">
        <v>418.1</v>
      </c>
      <c r="P67" s="118">
        <v>40.200000000000003</v>
      </c>
      <c r="Q67" s="118">
        <v>5.3</v>
      </c>
      <c r="R67" s="118">
        <v>7.1</v>
      </c>
      <c r="S67" s="118">
        <v>23.3</v>
      </c>
      <c r="T67" s="118">
        <v>76.7</v>
      </c>
      <c r="U67" s="118">
        <v>50.2</v>
      </c>
      <c r="V67" s="118">
        <v>18.2</v>
      </c>
      <c r="W67" s="118">
        <v>22.8</v>
      </c>
      <c r="X67" s="118">
        <v>9.3000000000000007</v>
      </c>
      <c r="Y67" s="118">
        <v>34.5</v>
      </c>
      <c r="Z67" s="118">
        <v>4.0999999999999996</v>
      </c>
      <c r="AA67" s="118">
        <v>201</v>
      </c>
      <c r="AB67" s="118">
        <v>103.4</v>
      </c>
      <c r="AC67" s="118">
        <v>17.2</v>
      </c>
      <c r="AD67" s="118">
        <v>86.1</v>
      </c>
      <c r="AE67" s="118">
        <v>-67.400000000000006</v>
      </c>
      <c r="AF67" s="118">
        <v>-1.6</v>
      </c>
      <c r="AG67" s="118">
        <v>86.2</v>
      </c>
      <c r="AH67" s="118">
        <v>46.4</v>
      </c>
      <c r="AI67" s="118">
        <v>0</v>
      </c>
      <c r="AJ67" s="118">
        <v>30</v>
      </c>
      <c r="AK67" s="118">
        <v>27.7</v>
      </c>
      <c r="AL67" s="118">
        <v>2.2000000000000002</v>
      </c>
      <c r="AM67" s="118">
        <v>9.9</v>
      </c>
      <c r="AN67" s="118">
        <v>97.6</v>
      </c>
      <c r="AO67" s="118">
        <v>-21.7</v>
      </c>
      <c r="AP67" s="118">
        <v>-24.5</v>
      </c>
      <c r="AQ67" s="118">
        <v>2.8</v>
      </c>
      <c r="AR67" s="118">
        <v>119.3</v>
      </c>
      <c r="AS67" s="118">
        <v>0</v>
      </c>
      <c r="AT67" s="118">
        <v>20.100000000000001</v>
      </c>
      <c r="AU67" s="118">
        <v>40.799999999999997</v>
      </c>
      <c r="AV67" s="120"/>
      <c r="AW67" s="120"/>
      <c r="AX67" s="120"/>
      <c r="AY67" s="120"/>
    </row>
    <row r="68" spans="1:51" x14ac:dyDescent="0.25">
      <c r="A68" s="116">
        <v>24016</v>
      </c>
      <c r="B68" s="118">
        <v>-77.099999999999994</v>
      </c>
      <c r="C68" s="118">
        <v>578.79999999999995</v>
      </c>
      <c r="D68" s="118">
        <v>342</v>
      </c>
      <c r="E68" s="112">
        <f t="shared" si="0"/>
        <v>354.2</v>
      </c>
      <c r="F68" s="118">
        <v>0</v>
      </c>
      <c r="G68" s="118">
        <v>12.2</v>
      </c>
      <c r="H68" s="118">
        <v>6.2</v>
      </c>
      <c r="I68" s="118">
        <v>58.6</v>
      </c>
      <c r="J68" s="118">
        <v>124.6</v>
      </c>
      <c r="K68" s="118">
        <v>7.5</v>
      </c>
      <c r="L68" s="118">
        <v>18.8</v>
      </c>
      <c r="M68" s="118">
        <v>8.9</v>
      </c>
      <c r="N68" s="118">
        <v>655.9</v>
      </c>
      <c r="O68" s="118">
        <v>400.4</v>
      </c>
      <c r="P68" s="118">
        <v>38.4</v>
      </c>
      <c r="Q68" s="118">
        <v>4.3</v>
      </c>
      <c r="R68" s="118">
        <v>6.1</v>
      </c>
      <c r="S68" s="118">
        <v>21.6</v>
      </c>
      <c r="T68" s="118">
        <v>83.1</v>
      </c>
      <c r="U68" s="118">
        <v>58.6</v>
      </c>
      <c r="V68" s="118">
        <v>25</v>
      </c>
      <c r="W68" s="118">
        <v>23.9</v>
      </c>
      <c r="X68" s="118">
        <v>9.6</v>
      </c>
      <c r="Y68" s="118">
        <v>39.1</v>
      </c>
      <c r="Z68" s="118">
        <v>4.2</v>
      </c>
      <c r="AA68" s="118">
        <v>31.8</v>
      </c>
      <c r="AB68" s="118">
        <v>14.6</v>
      </c>
      <c r="AC68" s="118">
        <v>-37.5</v>
      </c>
      <c r="AD68" s="118">
        <v>100.1</v>
      </c>
      <c r="AE68" s="118">
        <v>-87.4</v>
      </c>
      <c r="AF68" s="118">
        <v>-50.2</v>
      </c>
      <c r="AG68" s="118">
        <v>52.1</v>
      </c>
      <c r="AH68" s="118">
        <v>45.9</v>
      </c>
      <c r="AI68" s="118">
        <v>0</v>
      </c>
      <c r="AJ68" s="118">
        <v>8.6</v>
      </c>
      <c r="AK68" s="118">
        <v>2.8</v>
      </c>
      <c r="AL68" s="118">
        <v>5.8</v>
      </c>
      <c r="AM68" s="118">
        <v>-2.5</v>
      </c>
      <c r="AN68" s="118">
        <v>17.2</v>
      </c>
      <c r="AO68" s="118">
        <v>61.2</v>
      </c>
      <c r="AP68" s="118">
        <v>43.7</v>
      </c>
      <c r="AQ68" s="118">
        <v>17.5</v>
      </c>
      <c r="AR68" s="118">
        <v>-44</v>
      </c>
      <c r="AS68" s="118">
        <v>0</v>
      </c>
      <c r="AT68" s="118">
        <v>80.900000000000006</v>
      </c>
      <c r="AU68" s="118">
        <v>35.700000000000003</v>
      </c>
      <c r="AV68" s="120"/>
      <c r="AW68" s="120"/>
      <c r="AX68" s="120"/>
      <c r="AY68" s="120"/>
    </row>
    <row r="69" spans="1:51" x14ac:dyDescent="0.25">
      <c r="A69" s="111">
        <v>24108</v>
      </c>
      <c r="B69" s="118">
        <v>-48</v>
      </c>
      <c r="C69" s="118">
        <v>574.4</v>
      </c>
      <c r="D69" s="118">
        <v>326</v>
      </c>
      <c r="E69" s="112">
        <f t="shared" si="0"/>
        <v>339</v>
      </c>
      <c r="F69" s="118">
        <v>0.8</v>
      </c>
      <c r="G69" s="118">
        <v>12.2</v>
      </c>
      <c r="H69" s="118">
        <v>5.4</v>
      </c>
      <c r="I69" s="118">
        <v>66.8</v>
      </c>
      <c r="J69" s="118">
        <v>122.5</v>
      </c>
      <c r="K69" s="118">
        <v>10.5</v>
      </c>
      <c r="L69" s="118">
        <v>23</v>
      </c>
      <c r="M69" s="118">
        <v>7.3</v>
      </c>
      <c r="N69" s="118">
        <v>622.4</v>
      </c>
      <c r="O69" s="118">
        <v>374.3</v>
      </c>
      <c r="P69" s="118">
        <v>35.4</v>
      </c>
      <c r="Q69" s="118">
        <v>24.9</v>
      </c>
      <c r="R69" s="118">
        <v>5.5</v>
      </c>
      <c r="S69" s="118">
        <v>17</v>
      </c>
      <c r="T69" s="118">
        <v>77.400000000000006</v>
      </c>
      <c r="U69" s="118">
        <v>46.5</v>
      </c>
      <c r="V69" s="118">
        <v>11.4</v>
      </c>
      <c r="W69" s="118">
        <v>24.3</v>
      </c>
      <c r="X69" s="118">
        <v>10.8</v>
      </c>
      <c r="Y69" s="118">
        <v>37.200000000000003</v>
      </c>
      <c r="Z69" s="118">
        <v>4.2</v>
      </c>
      <c r="AA69" s="118">
        <v>-25.2</v>
      </c>
      <c r="AB69" s="118">
        <v>32.200000000000003</v>
      </c>
      <c r="AC69" s="118">
        <v>-10.8</v>
      </c>
      <c r="AD69" s="118">
        <v>111.2</v>
      </c>
      <c r="AE69" s="118">
        <v>-116.4</v>
      </c>
      <c r="AF69" s="118">
        <v>-5.7</v>
      </c>
      <c r="AG69" s="118">
        <v>43</v>
      </c>
      <c r="AH69" s="118">
        <v>28.2</v>
      </c>
      <c r="AI69" s="118">
        <v>0</v>
      </c>
      <c r="AJ69" s="118">
        <v>17.100000000000001</v>
      </c>
      <c r="AK69" s="118">
        <v>7.8</v>
      </c>
      <c r="AL69" s="118">
        <v>9.1999999999999993</v>
      </c>
      <c r="AM69" s="118">
        <v>-2.2000000000000002</v>
      </c>
      <c r="AN69" s="118">
        <v>-57.4</v>
      </c>
      <c r="AO69" s="118">
        <v>38.1</v>
      </c>
      <c r="AP69" s="118">
        <v>12.8</v>
      </c>
      <c r="AQ69" s="118">
        <v>25.4</v>
      </c>
      <c r="AR69" s="118">
        <v>-95.6</v>
      </c>
      <c r="AS69" s="118">
        <v>0</v>
      </c>
      <c r="AT69" s="118">
        <v>84.3</v>
      </c>
      <c r="AU69" s="118">
        <v>11.1</v>
      </c>
      <c r="AV69" s="120"/>
      <c r="AW69" s="120"/>
      <c r="AX69" s="120"/>
      <c r="AY69" s="120"/>
    </row>
    <row r="70" spans="1:51" x14ac:dyDescent="0.25">
      <c r="A70" s="114">
        <v>24198</v>
      </c>
      <c r="B70" s="118">
        <v>-123</v>
      </c>
      <c r="C70" s="118">
        <v>551.9</v>
      </c>
      <c r="D70" s="118">
        <v>288.7</v>
      </c>
      <c r="E70" s="112">
        <f t="shared" ref="E70:E124" si="1">D70+G70+F70</f>
        <v>312.39999999999998</v>
      </c>
      <c r="F70" s="118">
        <v>0.8</v>
      </c>
      <c r="G70" s="118">
        <v>22.9</v>
      </c>
      <c r="H70" s="118">
        <v>6</v>
      </c>
      <c r="I70" s="118">
        <v>63.9</v>
      </c>
      <c r="J70" s="118">
        <v>125.8</v>
      </c>
      <c r="K70" s="118">
        <v>11</v>
      </c>
      <c r="L70" s="118">
        <v>24.9</v>
      </c>
      <c r="M70" s="118">
        <v>7.9</v>
      </c>
      <c r="N70" s="118">
        <v>674.9</v>
      </c>
      <c r="O70" s="118">
        <v>397</v>
      </c>
      <c r="P70" s="118">
        <v>37.6</v>
      </c>
      <c r="Q70" s="118">
        <v>4.3</v>
      </c>
      <c r="R70" s="118">
        <v>8.5</v>
      </c>
      <c r="S70" s="118">
        <v>27.6</v>
      </c>
      <c r="T70" s="118">
        <v>87.5</v>
      </c>
      <c r="U70" s="118">
        <v>70</v>
      </c>
      <c r="V70" s="118">
        <v>27.2</v>
      </c>
      <c r="W70" s="118">
        <v>31.9</v>
      </c>
      <c r="X70" s="118">
        <v>10.9</v>
      </c>
      <c r="Y70" s="118">
        <v>39</v>
      </c>
      <c r="Z70" s="118">
        <v>3.6</v>
      </c>
      <c r="AA70" s="118">
        <v>294.7</v>
      </c>
      <c r="AB70" s="118">
        <v>78.099999999999994</v>
      </c>
      <c r="AC70" s="118">
        <v>24</v>
      </c>
      <c r="AD70" s="118">
        <v>156.6</v>
      </c>
      <c r="AE70" s="118">
        <v>-134.80000000000001</v>
      </c>
      <c r="AF70" s="118">
        <v>2.2000000000000002</v>
      </c>
      <c r="AG70" s="118">
        <v>54.1</v>
      </c>
      <c r="AH70" s="118">
        <v>30.1</v>
      </c>
      <c r="AI70" s="118">
        <v>0</v>
      </c>
      <c r="AJ70" s="118">
        <v>19.100000000000001</v>
      </c>
      <c r="AK70" s="118">
        <v>9.1999999999999993</v>
      </c>
      <c r="AL70" s="118">
        <v>9.9</v>
      </c>
      <c r="AM70" s="118">
        <v>4.9000000000000004</v>
      </c>
      <c r="AN70" s="118">
        <v>216.6</v>
      </c>
      <c r="AO70" s="118">
        <v>34.6</v>
      </c>
      <c r="AP70" s="118">
        <v>26.4</v>
      </c>
      <c r="AQ70" s="118">
        <v>8.1</v>
      </c>
      <c r="AR70" s="118">
        <v>182</v>
      </c>
      <c r="AS70" s="118">
        <v>0</v>
      </c>
      <c r="AT70" s="118">
        <v>-196.8</v>
      </c>
      <c r="AU70" s="118">
        <v>-25.1</v>
      </c>
      <c r="AV70" s="120"/>
      <c r="AW70" s="120"/>
      <c r="AX70" s="120"/>
      <c r="AY70" s="120"/>
    </row>
    <row r="71" spans="1:51" x14ac:dyDescent="0.25">
      <c r="A71" s="115">
        <v>24289</v>
      </c>
      <c r="B71" s="118">
        <v>-154.69999999999999</v>
      </c>
      <c r="C71" s="118">
        <v>527.9</v>
      </c>
      <c r="D71" s="118">
        <v>245.6</v>
      </c>
      <c r="E71" s="112">
        <f t="shared" si="1"/>
        <v>258.60000000000002</v>
      </c>
      <c r="F71" s="118">
        <v>0.8</v>
      </c>
      <c r="G71" s="118">
        <v>12.2</v>
      </c>
      <c r="H71" s="118">
        <v>7.3</v>
      </c>
      <c r="I71" s="118">
        <v>69.400000000000006</v>
      </c>
      <c r="J71" s="118">
        <v>150.80000000000001</v>
      </c>
      <c r="K71" s="118">
        <v>10.9</v>
      </c>
      <c r="L71" s="118">
        <v>23</v>
      </c>
      <c r="M71" s="118">
        <v>8</v>
      </c>
      <c r="N71" s="118">
        <v>682.5</v>
      </c>
      <c r="O71" s="118">
        <v>400.8</v>
      </c>
      <c r="P71" s="118">
        <v>38</v>
      </c>
      <c r="Q71" s="118">
        <v>8</v>
      </c>
      <c r="R71" s="118">
        <v>7.6</v>
      </c>
      <c r="S71" s="118">
        <v>24.5</v>
      </c>
      <c r="T71" s="118">
        <v>92.1</v>
      </c>
      <c r="U71" s="118">
        <v>67.599999999999994</v>
      </c>
      <c r="V71" s="118">
        <v>27.6</v>
      </c>
      <c r="W71" s="118">
        <v>28</v>
      </c>
      <c r="X71" s="118">
        <v>12.1</v>
      </c>
      <c r="Y71" s="118">
        <v>37.5</v>
      </c>
      <c r="Z71" s="118">
        <v>6.4</v>
      </c>
      <c r="AA71" s="118">
        <v>30.2</v>
      </c>
      <c r="AB71" s="118">
        <v>63.7</v>
      </c>
      <c r="AC71" s="118">
        <v>19.399999999999999</v>
      </c>
      <c r="AD71" s="118">
        <v>152.69999999999999</v>
      </c>
      <c r="AE71" s="118">
        <v>-122.2</v>
      </c>
      <c r="AF71" s="118">
        <v>-11.1</v>
      </c>
      <c r="AG71" s="118">
        <v>44.3</v>
      </c>
      <c r="AH71" s="118">
        <v>19.5</v>
      </c>
      <c r="AI71" s="118">
        <v>0</v>
      </c>
      <c r="AJ71" s="118">
        <v>36.799999999999997</v>
      </c>
      <c r="AK71" s="118">
        <v>22.9</v>
      </c>
      <c r="AL71" s="118">
        <v>13.9</v>
      </c>
      <c r="AM71" s="118">
        <v>-12</v>
      </c>
      <c r="AN71" s="118">
        <v>-33.5</v>
      </c>
      <c r="AO71" s="118">
        <v>-42</v>
      </c>
      <c r="AP71" s="118">
        <v>-50.2</v>
      </c>
      <c r="AQ71" s="118">
        <v>8.1999999999999993</v>
      </c>
      <c r="AR71" s="118">
        <v>8.5</v>
      </c>
      <c r="AS71" s="118">
        <v>0</v>
      </c>
      <c r="AT71" s="118">
        <v>91.6</v>
      </c>
      <c r="AU71" s="118">
        <v>-32.9</v>
      </c>
      <c r="AV71" s="120"/>
      <c r="AW71" s="120"/>
      <c r="AX71" s="120"/>
      <c r="AY71" s="120"/>
    </row>
    <row r="72" spans="1:51" x14ac:dyDescent="0.25">
      <c r="A72" s="116">
        <v>24381</v>
      </c>
      <c r="B72" s="118">
        <v>-152.19999999999999</v>
      </c>
      <c r="C72" s="118">
        <v>587.70000000000005</v>
      </c>
      <c r="D72" s="118">
        <v>309.60000000000002</v>
      </c>
      <c r="E72" s="112">
        <f t="shared" si="1"/>
        <v>325.5</v>
      </c>
      <c r="F72" s="118">
        <v>0.9</v>
      </c>
      <c r="G72" s="118">
        <v>15</v>
      </c>
      <c r="H72" s="118">
        <v>6.7</v>
      </c>
      <c r="I72" s="118">
        <v>67.7</v>
      </c>
      <c r="J72" s="118">
        <v>147.6</v>
      </c>
      <c r="K72" s="118">
        <v>8.4</v>
      </c>
      <c r="L72" s="118">
        <v>24.5</v>
      </c>
      <c r="M72" s="118">
        <v>7.4</v>
      </c>
      <c r="N72" s="118">
        <v>739.9</v>
      </c>
      <c r="O72" s="118">
        <v>429.9</v>
      </c>
      <c r="P72" s="118">
        <v>40.700000000000003</v>
      </c>
      <c r="Q72" s="118">
        <v>29.6</v>
      </c>
      <c r="R72" s="118">
        <v>8.6999999999999993</v>
      </c>
      <c r="S72" s="118">
        <v>30.2</v>
      </c>
      <c r="T72" s="118">
        <v>85.8</v>
      </c>
      <c r="U72" s="118">
        <v>75</v>
      </c>
      <c r="V72" s="118">
        <v>21.6</v>
      </c>
      <c r="W72" s="118">
        <v>41.4</v>
      </c>
      <c r="X72" s="118">
        <v>12</v>
      </c>
      <c r="Y72" s="118">
        <v>35.1</v>
      </c>
      <c r="Z72" s="118">
        <v>4.9000000000000004</v>
      </c>
      <c r="AA72" s="118">
        <v>227.3</v>
      </c>
      <c r="AB72" s="118">
        <v>134.4</v>
      </c>
      <c r="AC72" s="118">
        <v>81.8</v>
      </c>
      <c r="AD72" s="118">
        <v>178.1</v>
      </c>
      <c r="AE72" s="118">
        <v>-98.1</v>
      </c>
      <c r="AF72" s="118">
        <v>1.9</v>
      </c>
      <c r="AG72" s="118">
        <v>52.6</v>
      </c>
      <c r="AH72" s="118">
        <v>12.9</v>
      </c>
      <c r="AI72" s="118">
        <v>0</v>
      </c>
      <c r="AJ72" s="118">
        <v>40.799999999999997</v>
      </c>
      <c r="AK72" s="118">
        <v>13.8</v>
      </c>
      <c r="AL72" s="118">
        <v>27</v>
      </c>
      <c r="AM72" s="118">
        <v>-1.1000000000000001</v>
      </c>
      <c r="AN72" s="118">
        <v>92.9</v>
      </c>
      <c r="AO72" s="118">
        <v>137.4</v>
      </c>
      <c r="AP72" s="118">
        <v>119.7</v>
      </c>
      <c r="AQ72" s="118">
        <v>17.7</v>
      </c>
      <c r="AR72" s="118">
        <v>-44.5</v>
      </c>
      <c r="AS72" s="118">
        <v>0</v>
      </c>
      <c r="AT72" s="118">
        <v>-22.1</v>
      </c>
      <c r="AU72" s="118">
        <v>53</v>
      </c>
      <c r="AV72" s="120"/>
      <c r="AW72" s="120"/>
      <c r="AX72" s="120"/>
      <c r="AY72" s="120"/>
    </row>
    <row r="73" spans="1:51" x14ac:dyDescent="0.25">
      <c r="A73" s="111">
        <v>24473</v>
      </c>
      <c r="B73" s="118">
        <v>-79.900000000000006</v>
      </c>
      <c r="C73" s="118">
        <v>579.70000000000005</v>
      </c>
      <c r="D73" s="118">
        <v>300.2</v>
      </c>
      <c r="E73" s="112">
        <f t="shared" si="1"/>
        <v>320</v>
      </c>
      <c r="F73" s="118">
        <v>1.6</v>
      </c>
      <c r="G73" s="118">
        <v>18.2</v>
      </c>
      <c r="H73" s="118">
        <v>5.9</v>
      </c>
      <c r="I73" s="118">
        <v>78.599999999999994</v>
      </c>
      <c r="J73" s="118">
        <v>134.1</v>
      </c>
      <c r="K73" s="118">
        <v>11.4</v>
      </c>
      <c r="L73" s="118">
        <v>20.9</v>
      </c>
      <c r="M73" s="118">
        <v>8.8000000000000007</v>
      </c>
      <c r="N73" s="118">
        <v>659.6</v>
      </c>
      <c r="O73" s="118">
        <v>399.9</v>
      </c>
      <c r="P73" s="118">
        <v>36.4</v>
      </c>
      <c r="Q73" s="118">
        <v>5.7</v>
      </c>
      <c r="R73" s="118">
        <v>7.3</v>
      </c>
      <c r="S73" s="118">
        <v>21.4</v>
      </c>
      <c r="T73" s="118">
        <v>79.7</v>
      </c>
      <c r="U73" s="118">
        <v>66.900000000000006</v>
      </c>
      <c r="V73" s="118">
        <v>23.7</v>
      </c>
      <c r="W73" s="118">
        <v>27.1</v>
      </c>
      <c r="X73" s="118">
        <v>16.2</v>
      </c>
      <c r="Y73" s="118">
        <v>37.9</v>
      </c>
      <c r="Z73" s="118">
        <v>4.4000000000000004</v>
      </c>
      <c r="AA73" s="118">
        <v>101.4</v>
      </c>
      <c r="AB73" s="118">
        <v>86.7</v>
      </c>
      <c r="AC73" s="118">
        <v>44.3</v>
      </c>
      <c r="AD73" s="118">
        <v>131.4</v>
      </c>
      <c r="AE73" s="118">
        <v>-96.6</v>
      </c>
      <c r="AF73" s="118">
        <v>9.4</v>
      </c>
      <c r="AG73" s="118">
        <v>42.5</v>
      </c>
      <c r="AH73" s="118">
        <v>22.1</v>
      </c>
      <c r="AI73" s="118">
        <v>0</v>
      </c>
      <c r="AJ73" s="118">
        <v>18.3</v>
      </c>
      <c r="AK73" s="118">
        <v>14.2</v>
      </c>
      <c r="AL73" s="118">
        <v>4.2</v>
      </c>
      <c r="AM73" s="118">
        <v>2.1</v>
      </c>
      <c r="AN73" s="118">
        <v>14.7</v>
      </c>
      <c r="AO73" s="118">
        <v>115.7</v>
      </c>
      <c r="AP73" s="118">
        <v>60</v>
      </c>
      <c r="AQ73" s="118">
        <v>55.7</v>
      </c>
      <c r="AR73" s="118">
        <v>-101</v>
      </c>
      <c r="AS73" s="118">
        <v>0</v>
      </c>
      <c r="AT73" s="118">
        <v>-2.4</v>
      </c>
      <c r="AU73" s="118">
        <v>19.2</v>
      </c>
      <c r="AV73" s="120"/>
      <c r="AW73" s="120"/>
      <c r="AX73" s="120"/>
      <c r="AY73" s="120"/>
    </row>
    <row r="74" spans="1:51" x14ac:dyDescent="0.25">
      <c r="A74" s="114">
        <v>24563</v>
      </c>
      <c r="B74" s="118">
        <v>-147</v>
      </c>
      <c r="C74" s="118">
        <v>581.9</v>
      </c>
      <c r="D74" s="118">
        <v>265.3</v>
      </c>
      <c r="E74" s="112">
        <f t="shared" si="1"/>
        <v>327.5</v>
      </c>
      <c r="F74" s="118">
        <v>1.7</v>
      </c>
      <c r="G74" s="118">
        <v>60.5</v>
      </c>
      <c r="H74" s="118">
        <v>5.8</v>
      </c>
      <c r="I74" s="118">
        <v>66.3</v>
      </c>
      <c r="J74" s="118">
        <v>140.6</v>
      </c>
      <c r="K74" s="118">
        <v>12</v>
      </c>
      <c r="L74" s="118">
        <v>20.6</v>
      </c>
      <c r="M74" s="118">
        <v>9.1</v>
      </c>
      <c r="N74" s="118">
        <v>728.8</v>
      </c>
      <c r="O74" s="118">
        <v>444.6</v>
      </c>
      <c r="P74" s="118">
        <v>40.4</v>
      </c>
      <c r="Q74" s="118">
        <v>2.2999999999999998</v>
      </c>
      <c r="R74" s="118">
        <v>9.6999999999999993</v>
      </c>
      <c r="S74" s="118">
        <v>28.3</v>
      </c>
      <c r="T74" s="118">
        <v>85</v>
      </c>
      <c r="U74" s="118">
        <v>69.7</v>
      </c>
      <c r="V74" s="118">
        <v>21.1</v>
      </c>
      <c r="W74" s="118">
        <v>30.8</v>
      </c>
      <c r="X74" s="118">
        <v>17.8</v>
      </c>
      <c r="Y74" s="118">
        <v>44.3</v>
      </c>
      <c r="Z74" s="118">
        <v>4.5</v>
      </c>
      <c r="AA74" s="118">
        <v>217.6</v>
      </c>
      <c r="AB74" s="118">
        <v>136.69999999999999</v>
      </c>
      <c r="AC74" s="118">
        <v>130.1</v>
      </c>
      <c r="AD74" s="118">
        <v>231.4</v>
      </c>
      <c r="AE74" s="118">
        <v>-114.8</v>
      </c>
      <c r="AF74" s="118">
        <v>13.5</v>
      </c>
      <c r="AG74" s="118">
        <v>6.6</v>
      </c>
      <c r="AH74" s="118">
        <v>18.399999999999999</v>
      </c>
      <c r="AI74" s="118">
        <v>-64.400000000000006</v>
      </c>
      <c r="AJ74" s="118">
        <v>51.3</v>
      </c>
      <c r="AK74" s="118">
        <v>37.4</v>
      </c>
      <c r="AL74" s="118">
        <v>13.9</v>
      </c>
      <c r="AM74" s="118">
        <v>1.3</v>
      </c>
      <c r="AN74" s="118">
        <v>80.900000000000006</v>
      </c>
      <c r="AO74" s="118">
        <v>126.9</v>
      </c>
      <c r="AP74" s="118">
        <v>126.3</v>
      </c>
      <c r="AQ74" s="118">
        <v>0.6</v>
      </c>
      <c r="AR74" s="118">
        <v>-46</v>
      </c>
      <c r="AS74" s="118">
        <v>0</v>
      </c>
      <c r="AT74" s="118">
        <v>-39</v>
      </c>
      <c r="AU74" s="118">
        <v>31.6</v>
      </c>
      <c r="AV74" s="120"/>
      <c r="AW74" s="120"/>
      <c r="AX74" s="120"/>
      <c r="AY74" s="120"/>
    </row>
    <row r="75" spans="1:51" x14ac:dyDescent="0.25">
      <c r="A75" s="115">
        <v>24654</v>
      </c>
      <c r="B75" s="118">
        <v>-209.7</v>
      </c>
      <c r="C75" s="118">
        <v>547.9</v>
      </c>
      <c r="D75" s="118">
        <v>245.6</v>
      </c>
      <c r="E75" s="112">
        <f t="shared" si="1"/>
        <v>257.89999999999998</v>
      </c>
      <c r="F75" s="118">
        <v>1.7</v>
      </c>
      <c r="G75" s="118">
        <v>10.6</v>
      </c>
      <c r="H75" s="118">
        <v>7.4</v>
      </c>
      <c r="I75" s="118">
        <v>76</v>
      </c>
      <c r="J75" s="118">
        <v>165.5</v>
      </c>
      <c r="K75" s="118">
        <v>11.8</v>
      </c>
      <c r="L75" s="118">
        <v>19.5</v>
      </c>
      <c r="M75" s="118">
        <v>9.8000000000000007</v>
      </c>
      <c r="N75" s="118">
        <v>757.6</v>
      </c>
      <c r="O75" s="118">
        <v>446.3</v>
      </c>
      <c r="P75" s="118">
        <v>40.6</v>
      </c>
      <c r="Q75" s="118">
        <v>6.7</v>
      </c>
      <c r="R75" s="118">
        <v>10</v>
      </c>
      <c r="S75" s="118">
        <v>30.3</v>
      </c>
      <c r="T75" s="118">
        <v>99</v>
      </c>
      <c r="U75" s="118">
        <v>79</v>
      </c>
      <c r="V75" s="118">
        <v>22.9</v>
      </c>
      <c r="W75" s="118">
        <v>39.9</v>
      </c>
      <c r="X75" s="118">
        <v>16.2</v>
      </c>
      <c r="Y75" s="118">
        <v>40.700000000000003</v>
      </c>
      <c r="Z75" s="118">
        <v>4.9000000000000004</v>
      </c>
      <c r="AA75" s="118">
        <v>86.2</v>
      </c>
      <c r="AB75" s="118">
        <v>112.6</v>
      </c>
      <c r="AC75" s="118">
        <v>65.900000000000006</v>
      </c>
      <c r="AD75" s="118">
        <v>190.6</v>
      </c>
      <c r="AE75" s="118">
        <v>-127.2</v>
      </c>
      <c r="AF75" s="118">
        <v>2.5</v>
      </c>
      <c r="AG75" s="118">
        <v>46.7</v>
      </c>
      <c r="AH75" s="118">
        <v>9.1999999999999993</v>
      </c>
      <c r="AI75" s="118">
        <v>0</v>
      </c>
      <c r="AJ75" s="118">
        <v>50.4</v>
      </c>
      <c r="AK75" s="118">
        <v>35.799999999999997</v>
      </c>
      <c r="AL75" s="118">
        <v>14.6</v>
      </c>
      <c r="AM75" s="118">
        <v>-13</v>
      </c>
      <c r="AN75" s="118">
        <v>-26.4</v>
      </c>
      <c r="AO75" s="118">
        <v>-16.899999999999999</v>
      </c>
      <c r="AP75" s="118">
        <v>36.9</v>
      </c>
      <c r="AQ75" s="118">
        <v>-53.8</v>
      </c>
      <c r="AR75" s="118">
        <v>-9.5</v>
      </c>
      <c r="AS75" s="118">
        <v>0</v>
      </c>
      <c r="AT75" s="118">
        <v>115.7</v>
      </c>
      <c r="AU75" s="118">
        <v>-7.8</v>
      </c>
      <c r="AV75" s="120"/>
      <c r="AW75" s="120"/>
      <c r="AX75" s="120"/>
      <c r="AY75" s="120"/>
    </row>
    <row r="76" spans="1:51" x14ac:dyDescent="0.25">
      <c r="A76" s="116">
        <v>24746</v>
      </c>
      <c r="B76" s="118">
        <v>-166.4</v>
      </c>
      <c r="C76" s="118">
        <v>600.4</v>
      </c>
      <c r="D76" s="118">
        <v>291.89999999999998</v>
      </c>
      <c r="E76" s="112">
        <f t="shared" si="1"/>
        <v>323.29999999999995</v>
      </c>
      <c r="F76" s="118">
        <v>1.7</v>
      </c>
      <c r="G76" s="118">
        <v>29.7</v>
      </c>
      <c r="H76" s="118">
        <v>6.5</v>
      </c>
      <c r="I76" s="118">
        <v>71.099999999999994</v>
      </c>
      <c r="J76" s="118">
        <v>159.4</v>
      </c>
      <c r="K76" s="118">
        <v>9.1</v>
      </c>
      <c r="L76" s="118">
        <v>21.4</v>
      </c>
      <c r="M76" s="118">
        <v>9.6</v>
      </c>
      <c r="N76" s="118">
        <v>766.9</v>
      </c>
      <c r="O76" s="118">
        <v>446</v>
      </c>
      <c r="P76" s="118">
        <v>40.6</v>
      </c>
      <c r="Q76" s="118">
        <v>3.6</v>
      </c>
      <c r="R76" s="118">
        <v>10.199999999999999</v>
      </c>
      <c r="S76" s="118">
        <v>32.700000000000003</v>
      </c>
      <c r="T76" s="118">
        <v>95.5</v>
      </c>
      <c r="U76" s="118">
        <v>90.9</v>
      </c>
      <c r="V76" s="118">
        <v>22.4</v>
      </c>
      <c r="W76" s="118">
        <v>50.3</v>
      </c>
      <c r="X76" s="118">
        <v>18.2</v>
      </c>
      <c r="Y76" s="118">
        <v>44.5</v>
      </c>
      <c r="Z76" s="118">
        <v>2.8</v>
      </c>
      <c r="AA76" s="118">
        <v>242</v>
      </c>
      <c r="AB76" s="118">
        <v>153.69999999999999</v>
      </c>
      <c r="AC76" s="118">
        <v>86</v>
      </c>
      <c r="AD76" s="118">
        <v>210</v>
      </c>
      <c r="AE76" s="118">
        <v>-129.19999999999999</v>
      </c>
      <c r="AF76" s="118">
        <v>5.3</v>
      </c>
      <c r="AG76" s="118">
        <v>67.7</v>
      </c>
      <c r="AH76" s="118">
        <v>20.6</v>
      </c>
      <c r="AI76" s="118">
        <v>0</v>
      </c>
      <c r="AJ76" s="118">
        <v>41.9</v>
      </c>
      <c r="AK76" s="118">
        <v>32.799999999999997</v>
      </c>
      <c r="AL76" s="118">
        <v>9.1</v>
      </c>
      <c r="AM76" s="118">
        <v>5.0999999999999996</v>
      </c>
      <c r="AN76" s="118">
        <v>88.3</v>
      </c>
      <c r="AO76" s="118">
        <v>98.2</v>
      </c>
      <c r="AP76" s="118">
        <v>19.600000000000001</v>
      </c>
      <c r="AQ76" s="118">
        <v>78.599999999999994</v>
      </c>
      <c r="AR76" s="118">
        <v>-9.9</v>
      </c>
      <c r="AS76" s="118">
        <v>0</v>
      </c>
      <c r="AT76" s="118">
        <v>-78.7</v>
      </c>
      <c r="AU76" s="118">
        <v>-3.1</v>
      </c>
      <c r="AV76" s="120"/>
      <c r="AW76" s="120"/>
      <c r="AX76" s="120"/>
      <c r="AY76" s="120"/>
    </row>
    <row r="77" spans="1:51" x14ac:dyDescent="0.25">
      <c r="A77" s="111">
        <v>24838</v>
      </c>
      <c r="B77" s="118">
        <v>-139.30000000000001</v>
      </c>
      <c r="C77" s="118">
        <v>614.1</v>
      </c>
      <c r="D77" s="118">
        <v>300.89999999999998</v>
      </c>
      <c r="E77" s="112">
        <f t="shared" si="1"/>
        <v>320.79999999999995</v>
      </c>
      <c r="F77" s="118">
        <v>5.5</v>
      </c>
      <c r="G77" s="118">
        <v>14.4</v>
      </c>
      <c r="H77" s="118">
        <v>5.9</v>
      </c>
      <c r="I77" s="118">
        <v>80.8</v>
      </c>
      <c r="J77" s="118">
        <v>162.4</v>
      </c>
      <c r="K77" s="118">
        <v>13.6</v>
      </c>
      <c r="L77" s="118">
        <v>20.3</v>
      </c>
      <c r="M77" s="118">
        <v>10.3</v>
      </c>
      <c r="N77" s="118">
        <v>753.4</v>
      </c>
      <c r="O77" s="118">
        <v>448.6</v>
      </c>
      <c r="P77" s="118">
        <v>38.9</v>
      </c>
      <c r="Q77" s="118">
        <v>13.8</v>
      </c>
      <c r="R77" s="118">
        <v>7</v>
      </c>
      <c r="S77" s="118">
        <v>20.9</v>
      </c>
      <c r="T77" s="118">
        <v>98.9</v>
      </c>
      <c r="U77" s="118">
        <v>77.8</v>
      </c>
      <c r="V77" s="118">
        <v>16</v>
      </c>
      <c r="W77" s="118">
        <v>44.7</v>
      </c>
      <c r="X77" s="118">
        <v>17.2</v>
      </c>
      <c r="Y77" s="118">
        <v>44.2</v>
      </c>
      <c r="Z77" s="118">
        <v>3.2</v>
      </c>
      <c r="AA77" s="118">
        <v>161.4</v>
      </c>
      <c r="AB77" s="118">
        <v>9.8000000000000007</v>
      </c>
      <c r="AC77" s="118">
        <v>-20.7</v>
      </c>
      <c r="AD77" s="118">
        <v>111.8</v>
      </c>
      <c r="AE77" s="118">
        <v>-139.80000000000001</v>
      </c>
      <c r="AF77" s="118">
        <v>7.3</v>
      </c>
      <c r="AG77" s="118">
        <v>30.5</v>
      </c>
      <c r="AH77" s="118">
        <v>31.7</v>
      </c>
      <c r="AI77" s="118">
        <v>0</v>
      </c>
      <c r="AJ77" s="118">
        <v>-8.6</v>
      </c>
      <c r="AK77" s="118">
        <v>-4.2</v>
      </c>
      <c r="AL77" s="118">
        <v>-4.4000000000000004</v>
      </c>
      <c r="AM77" s="118">
        <v>7.4</v>
      </c>
      <c r="AN77" s="118">
        <v>151.6</v>
      </c>
      <c r="AO77" s="118">
        <v>138.4</v>
      </c>
      <c r="AP77" s="118">
        <v>99.3</v>
      </c>
      <c r="AQ77" s="118">
        <v>39.1</v>
      </c>
      <c r="AR77" s="118">
        <v>13.3</v>
      </c>
      <c r="AS77" s="118">
        <v>0</v>
      </c>
      <c r="AT77" s="118">
        <v>-29.5</v>
      </c>
      <c r="AU77" s="118">
        <v>-7.4</v>
      </c>
      <c r="AV77" s="120"/>
      <c r="AW77" s="120"/>
      <c r="AX77" s="120"/>
      <c r="AY77" s="120"/>
    </row>
    <row r="78" spans="1:51" x14ac:dyDescent="0.25">
      <c r="A78" s="114">
        <v>24929</v>
      </c>
      <c r="B78" s="118">
        <v>-228.2</v>
      </c>
      <c r="C78" s="118">
        <v>622</v>
      </c>
      <c r="D78" s="118">
        <v>271.39999999999998</v>
      </c>
      <c r="E78" s="112">
        <f t="shared" si="1"/>
        <v>312.2</v>
      </c>
      <c r="F78" s="118">
        <v>6.1</v>
      </c>
      <c r="G78" s="118">
        <v>34.700000000000003</v>
      </c>
      <c r="H78" s="118">
        <v>7.3</v>
      </c>
      <c r="I78" s="118">
        <v>83.8</v>
      </c>
      <c r="J78" s="118">
        <v>173.6</v>
      </c>
      <c r="K78" s="118">
        <v>14.2</v>
      </c>
      <c r="L78" s="118">
        <v>20</v>
      </c>
      <c r="M78" s="118">
        <v>10.8</v>
      </c>
      <c r="N78" s="118">
        <v>850.2</v>
      </c>
      <c r="O78" s="118">
        <v>498.3</v>
      </c>
      <c r="P78" s="118">
        <v>43.3</v>
      </c>
      <c r="Q78" s="118">
        <v>0.5</v>
      </c>
      <c r="R78" s="118">
        <v>11.5</v>
      </c>
      <c r="S78" s="118">
        <v>36.1</v>
      </c>
      <c r="T78" s="118">
        <v>107.8</v>
      </c>
      <c r="U78" s="118">
        <v>98.8</v>
      </c>
      <c r="V78" s="118">
        <v>26.3</v>
      </c>
      <c r="W78" s="118">
        <v>51.6</v>
      </c>
      <c r="X78" s="118">
        <v>20.8</v>
      </c>
      <c r="Y78" s="118">
        <v>50</v>
      </c>
      <c r="Z78" s="118">
        <v>3.9</v>
      </c>
      <c r="AA78" s="118">
        <v>88.8</v>
      </c>
      <c r="AB78" s="118">
        <v>108.2</v>
      </c>
      <c r="AC78" s="118">
        <v>45.5</v>
      </c>
      <c r="AD78" s="118">
        <v>209.3</v>
      </c>
      <c r="AE78" s="118">
        <v>-170.8</v>
      </c>
      <c r="AF78" s="118">
        <v>7</v>
      </c>
      <c r="AG78" s="118">
        <v>62.8</v>
      </c>
      <c r="AH78" s="118">
        <v>38.200000000000003</v>
      </c>
      <c r="AI78" s="118">
        <v>0</v>
      </c>
      <c r="AJ78" s="118">
        <v>13</v>
      </c>
      <c r="AK78" s="118">
        <v>5.7</v>
      </c>
      <c r="AL78" s="118">
        <v>7.2</v>
      </c>
      <c r="AM78" s="118">
        <v>11.6</v>
      </c>
      <c r="AN78" s="118">
        <v>-19.399999999999999</v>
      </c>
      <c r="AO78" s="118">
        <v>90.7</v>
      </c>
      <c r="AP78" s="118">
        <v>95.3</v>
      </c>
      <c r="AQ78" s="118">
        <v>-4.5999999999999996</v>
      </c>
      <c r="AR78" s="118">
        <v>-110.1</v>
      </c>
      <c r="AS78" s="118">
        <v>0</v>
      </c>
      <c r="AT78" s="118">
        <v>140.30000000000001</v>
      </c>
      <c r="AU78" s="118">
        <v>0.9</v>
      </c>
      <c r="AV78" s="120"/>
      <c r="AW78" s="120"/>
      <c r="AX78" s="120"/>
      <c r="AY78" s="120"/>
    </row>
    <row r="79" spans="1:51" x14ac:dyDescent="0.25">
      <c r="A79" s="115">
        <v>25020</v>
      </c>
      <c r="B79" s="118">
        <v>-233.4</v>
      </c>
      <c r="C79" s="118">
        <v>620.29999999999995</v>
      </c>
      <c r="D79" s="118">
        <v>257.5</v>
      </c>
      <c r="E79" s="112">
        <f t="shared" si="1"/>
        <v>284.2</v>
      </c>
      <c r="F79" s="118">
        <v>6</v>
      </c>
      <c r="G79" s="118">
        <v>20.7</v>
      </c>
      <c r="H79" s="118">
        <v>8.1999999999999993</v>
      </c>
      <c r="I79" s="118">
        <v>85.8</v>
      </c>
      <c r="J79" s="118">
        <v>195.5</v>
      </c>
      <c r="K79" s="118">
        <v>14.1</v>
      </c>
      <c r="L79" s="118">
        <v>21.1</v>
      </c>
      <c r="M79" s="118">
        <v>11.4</v>
      </c>
      <c r="N79" s="118">
        <v>853.7</v>
      </c>
      <c r="O79" s="118">
        <v>492.4</v>
      </c>
      <c r="P79" s="118">
        <v>42.7</v>
      </c>
      <c r="Q79" s="118">
        <v>3.1</v>
      </c>
      <c r="R79" s="118">
        <v>13.6</v>
      </c>
      <c r="S79" s="118">
        <v>43.8</v>
      </c>
      <c r="T79" s="118">
        <v>119.7</v>
      </c>
      <c r="U79" s="118">
        <v>87.6</v>
      </c>
      <c r="V79" s="118">
        <v>23.8</v>
      </c>
      <c r="W79" s="118">
        <v>44.7</v>
      </c>
      <c r="X79" s="118">
        <v>19.100000000000001</v>
      </c>
      <c r="Y79" s="118">
        <v>46.1</v>
      </c>
      <c r="Z79" s="118">
        <v>4.7</v>
      </c>
      <c r="AA79" s="118">
        <v>155</v>
      </c>
      <c r="AB79" s="118">
        <v>105.4</v>
      </c>
      <c r="AC79" s="118">
        <v>65.2</v>
      </c>
      <c r="AD79" s="118">
        <v>174</v>
      </c>
      <c r="AE79" s="118">
        <v>-108.2</v>
      </c>
      <c r="AF79" s="118">
        <v>-0.5</v>
      </c>
      <c r="AG79" s="118">
        <v>40.200000000000003</v>
      </c>
      <c r="AH79" s="118">
        <v>21.4</v>
      </c>
      <c r="AI79" s="118">
        <v>0</v>
      </c>
      <c r="AJ79" s="118">
        <v>27.3</v>
      </c>
      <c r="AK79" s="118">
        <v>9.8000000000000007</v>
      </c>
      <c r="AL79" s="118">
        <v>17.399999999999999</v>
      </c>
      <c r="AM79" s="118">
        <v>-8.5</v>
      </c>
      <c r="AN79" s="118">
        <v>49.6</v>
      </c>
      <c r="AO79" s="118">
        <v>23.4</v>
      </c>
      <c r="AP79" s="118">
        <v>-15.7</v>
      </c>
      <c r="AQ79" s="118">
        <v>39.1</v>
      </c>
      <c r="AR79" s="118">
        <v>26.2</v>
      </c>
      <c r="AS79" s="118">
        <v>0</v>
      </c>
      <c r="AT79" s="118">
        <v>65.400000000000006</v>
      </c>
      <c r="AU79" s="118">
        <v>-13</v>
      </c>
      <c r="AV79" s="120"/>
      <c r="AW79" s="120"/>
      <c r="AX79" s="120"/>
      <c r="AY79" s="120"/>
    </row>
    <row r="80" spans="1:51" x14ac:dyDescent="0.25">
      <c r="A80" s="116">
        <v>25112</v>
      </c>
      <c r="B80" s="118">
        <v>-174.5</v>
      </c>
      <c r="C80" s="118">
        <v>680.8</v>
      </c>
      <c r="D80" s="118">
        <v>335.1</v>
      </c>
      <c r="E80" s="112">
        <f t="shared" si="1"/>
        <v>358.70000000000005</v>
      </c>
      <c r="F80" s="118">
        <v>5.8</v>
      </c>
      <c r="G80" s="118">
        <v>17.8</v>
      </c>
      <c r="H80" s="118">
        <v>7.9</v>
      </c>
      <c r="I80" s="118">
        <v>86.9</v>
      </c>
      <c r="J80" s="118">
        <v>182</v>
      </c>
      <c r="K80" s="118">
        <v>10.8</v>
      </c>
      <c r="L80" s="118">
        <v>23.5</v>
      </c>
      <c r="M80" s="118">
        <v>11</v>
      </c>
      <c r="N80" s="118">
        <v>855.3</v>
      </c>
      <c r="O80" s="118">
        <v>477.9</v>
      </c>
      <c r="P80" s="118">
        <v>41.5</v>
      </c>
      <c r="Q80" s="118">
        <v>2</v>
      </c>
      <c r="R80" s="118">
        <v>11.1</v>
      </c>
      <c r="S80" s="118">
        <v>36</v>
      </c>
      <c r="T80" s="118">
        <v>124.1</v>
      </c>
      <c r="U80" s="118">
        <v>107.9</v>
      </c>
      <c r="V80" s="118">
        <v>25.7</v>
      </c>
      <c r="W80" s="118">
        <v>58.2</v>
      </c>
      <c r="X80" s="118">
        <v>24</v>
      </c>
      <c r="Y80" s="118">
        <v>51.9</v>
      </c>
      <c r="Z80" s="118">
        <v>2.9</v>
      </c>
      <c r="AA80" s="118">
        <v>108.6</v>
      </c>
      <c r="AB80" s="118">
        <v>245.8</v>
      </c>
      <c r="AC80" s="118">
        <v>167.2</v>
      </c>
      <c r="AD80" s="118">
        <v>323.2</v>
      </c>
      <c r="AE80" s="118">
        <v>-153.5</v>
      </c>
      <c r="AF80" s="118">
        <v>-2.5</v>
      </c>
      <c r="AG80" s="118">
        <v>78.599999999999994</v>
      </c>
      <c r="AH80" s="118">
        <v>16.399999999999999</v>
      </c>
      <c r="AI80" s="118">
        <v>0</v>
      </c>
      <c r="AJ80" s="118">
        <v>67.5</v>
      </c>
      <c r="AK80" s="118">
        <v>25.4</v>
      </c>
      <c r="AL80" s="118">
        <v>42.2</v>
      </c>
      <c r="AM80" s="118">
        <v>-5.3</v>
      </c>
      <c r="AN80" s="118">
        <v>-137.1</v>
      </c>
      <c r="AO80" s="118">
        <v>25.1</v>
      </c>
      <c r="AP80" s="118">
        <v>-53.4</v>
      </c>
      <c r="AQ80" s="118">
        <v>78.5</v>
      </c>
      <c r="AR80" s="118">
        <v>-162.19999999999999</v>
      </c>
      <c r="AS80" s="118">
        <v>0</v>
      </c>
      <c r="AT80" s="118">
        <v>134.4</v>
      </c>
      <c r="AU80" s="118">
        <v>68.5</v>
      </c>
      <c r="AV80" s="120"/>
      <c r="AW80" s="120"/>
      <c r="AX80" s="120"/>
      <c r="AY80" s="120"/>
    </row>
    <row r="81" spans="1:51" x14ac:dyDescent="0.25">
      <c r="A81" s="111">
        <v>25204</v>
      </c>
      <c r="B81" s="118">
        <v>-99.8</v>
      </c>
      <c r="C81" s="118">
        <v>717.1</v>
      </c>
      <c r="D81" s="118">
        <v>331.7</v>
      </c>
      <c r="E81" s="112">
        <f t="shared" si="1"/>
        <v>362.5</v>
      </c>
      <c r="F81" s="118">
        <v>12.1</v>
      </c>
      <c r="G81" s="118">
        <v>18.7</v>
      </c>
      <c r="H81" s="118">
        <v>7.9</v>
      </c>
      <c r="I81" s="118">
        <v>119.6</v>
      </c>
      <c r="J81" s="118">
        <v>173.9</v>
      </c>
      <c r="K81" s="118">
        <v>16.2</v>
      </c>
      <c r="L81" s="118">
        <v>25.5</v>
      </c>
      <c r="M81" s="118">
        <v>11.7</v>
      </c>
      <c r="N81" s="118">
        <v>816.9</v>
      </c>
      <c r="O81" s="118">
        <v>463.4</v>
      </c>
      <c r="P81" s="118">
        <v>39.5</v>
      </c>
      <c r="Q81" s="118">
        <v>0.9</v>
      </c>
      <c r="R81" s="118">
        <v>11.9</v>
      </c>
      <c r="S81" s="118">
        <v>35.9</v>
      </c>
      <c r="T81" s="118">
        <v>114.4</v>
      </c>
      <c r="U81" s="118">
        <v>96</v>
      </c>
      <c r="V81" s="118">
        <v>26.1</v>
      </c>
      <c r="W81" s="118">
        <v>44.2</v>
      </c>
      <c r="X81" s="118">
        <v>25.6</v>
      </c>
      <c r="Y81" s="118">
        <v>50.3</v>
      </c>
      <c r="Z81" s="118">
        <v>4.7</v>
      </c>
      <c r="AA81" s="118">
        <v>168.3</v>
      </c>
      <c r="AB81" s="118">
        <v>212.6</v>
      </c>
      <c r="AC81" s="118">
        <v>128.9</v>
      </c>
      <c r="AD81" s="118">
        <v>256.39999999999998</v>
      </c>
      <c r="AE81" s="118">
        <v>-123.7</v>
      </c>
      <c r="AF81" s="118">
        <v>-3.8</v>
      </c>
      <c r="AG81" s="118">
        <v>83.6</v>
      </c>
      <c r="AH81" s="118">
        <v>51.2</v>
      </c>
      <c r="AI81" s="118">
        <v>0</v>
      </c>
      <c r="AJ81" s="118">
        <v>32.4</v>
      </c>
      <c r="AK81" s="118">
        <v>11.2</v>
      </c>
      <c r="AL81" s="118">
        <v>21.1</v>
      </c>
      <c r="AM81" s="118">
        <v>0.1</v>
      </c>
      <c r="AN81" s="118">
        <v>-44.3</v>
      </c>
      <c r="AO81" s="118">
        <v>-34.6</v>
      </c>
      <c r="AP81" s="118">
        <v>-14.3</v>
      </c>
      <c r="AQ81" s="118">
        <v>-20.399999999999999</v>
      </c>
      <c r="AR81" s="118">
        <v>-9.6</v>
      </c>
      <c r="AS81" s="118">
        <v>0</v>
      </c>
      <c r="AT81" s="118">
        <v>-65.099999999999994</v>
      </c>
      <c r="AU81" s="118">
        <v>3.4</v>
      </c>
      <c r="AV81" s="120"/>
      <c r="AW81" s="120"/>
      <c r="AX81" s="120"/>
      <c r="AY81" s="120"/>
    </row>
    <row r="82" spans="1:51" x14ac:dyDescent="0.25">
      <c r="A82" s="114">
        <v>25294</v>
      </c>
      <c r="B82" s="118">
        <v>-187.2</v>
      </c>
      <c r="C82" s="118">
        <v>708.6</v>
      </c>
      <c r="D82" s="118">
        <v>346</v>
      </c>
      <c r="E82" s="112">
        <f t="shared" si="1"/>
        <v>376.8</v>
      </c>
      <c r="F82" s="118">
        <v>13.2</v>
      </c>
      <c r="G82" s="118">
        <v>17.600000000000001</v>
      </c>
      <c r="H82" s="118">
        <v>8.4</v>
      </c>
      <c r="I82" s="118">
        <v>87.4</v>
      </c>
      <c r="J82" s="118">
        <v>185.1</v>
      </c>
      <c r="K82" s="118">
        <v>17</v>
      </c>
      <c r="L82" s="118">
        <v>21.2</v>
      </c>
      <c r="M82" s="118">
        <v>12.8</v>
      </c>
      <c r="N82" s="118">
        <v>895.8</v>
      </c>
      <c r="O82" s="118">
        <v>503</v>
      </c>
      <c r="P82" s="118">
        <v>42.9</v>
      </c>
      <c r="Q82" s="118">
        <v>3.1</v>
      </c>
      <c r="R82" s="118">
        <v>13.5</v>
      </c>
      <c r="S82" s="118">
        <v>42</v>
      </c>
      <c r="T82" s="118">
        <v>121.1</v>
      </c>
      <c r="U82" s="118">
        <v>117.3</v>
      </c>
      <c r="V82" s="118">
        <v>28.1</v>
      </c>
      <c r="W82" s="118">
        <v>61.7</v>
      </c>
      <c r="X82" s="118">
        <v>27.5</v>
      </c>
      <c r="Y82" s="118">
        <v>46.5</v>
      </c>
      <c r="Z82" s="118">
        <v>6.4</v>
      </c>
      <c r="AA82" s="118">
        <v>288.89999999999998</v>
      </c>
      <c r="AB82" s="118">
        <v>244.5</v>
      </c>
      <c r="AC82" s="118">
        <v>167.4</v>
      </c>
      <c r="AD82" s="118">
        <v>314.2</v>
      </c>
      <c r="AE82" s="118">
        <v>-144.1</v>
      </c>
      <c r="AF82" s="118">
        <v>-2.7</v>
      </c>
      <c r="AG82" s="118">
        <v>77.099999999999994</v>
      </c>
      <c r="AH82" s="118">
        <v>64.099999999999994</v>
      </c>
      <c r="AI82" s="118">
        <v>-18</v>
      </c>
      <c r="AJ82" s="118">
        <v>28</v>
      </c>
      <c r="AK82" s="118">
        <v>14.4</v>
      </c>
      <c r="AL82" s="118">
        <v>13.6</v>
      </c>
      <c r="AM82" s="118">
        <v>3</v>
      </c>
      <c r="AN82" s="118">
        <v>44.4</v>
      </c>
      <c r="AO82" s="118">
        <v>-47.3</v>
      </c>
      <c r="AP82" s="118">
        <v>-39.200000000000003</v>
      </c>
      <c r="AQ82" s="118">
        <v>-8.1</v>
      </c>
      <c r="AR82" s="118">
        <v>91.7</v>
      </c>
      <c r="AS82" s="118">
        <v>0</v>
      </c>
      <c r="AT82" s="118">
        <v>-74.099999999999994</v>
      </c>
      <c r="AU82" s="118">
        <v>27.6</v>
      </c>
      <c r="AV82" s="120"/>
      <c r="AW82" s="120"/>
      <c r="AX82" s="120"/>
      <c r="AY82" s="120"/>
    </row>
    <row r="83" spans="1:51" x14ac:dyDescent="0.25">
      <c r="A83" s="115">
        <v>25385</v>
      </c>
      <c r="B83" s="118">
        <v>-217.9</v>
      </c>
      <c r="C83" s="118">
        <v>683</v>
      </c>
      <c r="D83" s="118">
        <v>291.5</v>
      </c>
      <c r="E83" s="112">
        <f t="shared" si="1"/>
        <v>323.39999999999998</v>
      </c>
      <c r="F83" s="118">
        <v>13</v>
      </c>
      <c r="G83" s="118">
        <v>18.899999999999999</v>
      </c>
      <c r="H83" s="118">
        <v>9.3000000000000007</v>
      </c>
      <c r="I83" s="118">
        <v>84.9</v>
      </c>
      <c r="J83" s="118">
        <v>204.5</v>
      </c>
      <c r="K83" s="118">
        <v>16.7</v>
      </c>
      <c r="L83" s="118">
        <v>30.8</v>
      </c>
      <c r="M83" s="118">
        <v>13.3</v>
      </c>
      <c r="N83" s="118">
        <v>900.8</v>
      </c>
      <c r="O83" s="118">
        <v>498.4</v>
      </c>
      <c r="P83" s="118">
        <v>42.6</v>
      </c>
      <c r="Q83" s="118">
        <v>1.5</v>
      </c>
      <c r="R83" s="118">
        <v>17.100000000000001</v>
      </c>
      <c r="S83" s="118">
        <v>54.9</v>
      </c>
      <c r="T83" s="118">
        <v>130.80000000000001</v>
      </c>
      <c r="U83" s="118">
        <v>96.7</v>
      </c>
      <c r="V83" s="118">
        <v>24.9</v>
      </c>
      <c r="W83" s="118">
        <v>46.8</v>
      </c>
      <c r="X83" s="118">
        <v>25</v>
      </c>
      <c r="Y83" s="118">
        <v>56.4</v>
      </c>
      <c r="Z83" s="118">
        <v>2.4</v>
      </c>
      <c r="AA83" s="118">
        <v>159.4</v>
      </c>
      <c r="AB83" s="118">
        <v>207.2</v>
      </c>
      <c r="AC83" s="118">
        <v>137</v>
      </c>
      <c r="AD83" s="118">
        <v>259.2</v>
      </c>
      <c r="AE83" s="118">
        <v>-113.9</v>
      </c>
      <c r="AF83" s="118">
        <v>-8.1999999999999993</v>
      </c>
      <c r="AG83" s="118">
        <v>70.2</v>
      </c>
      <c r="AH83" s="118">
        <v>39.200000000000003</v>
      </c>
      <c r="AI83" s="118">
        <v>0</v>
      </c>
      <c r="AJ83" s="118">
        <v>28.9</v>
      </c>
      <c r="AK83" s="118">
        <v>12.3</v>
      </c>
      <c r="AL83" s="118">
        <v>16.600000000000001</v>
      </c>
      <c r="AM83" s="118">
        <v>2.1</v>
      </c>
      <c r="AN83" s="118">
        <v>-47.8</v>
      </c>
      <c r="AO83" s="118">
        <v>124</v>
      </c>
      <c r="AP83" s="118">
        <v>116.9</v>
      </c>
      <c r="AQ83" s="118">
        <v>7.1</v>
      </c>
      <c r="AR83" s="118">
        <v>-171.8</v>
      </c>
      <c r="AS83" s="118">
        <v>0</v>
      </c>
      <c r="AT83" s="118">
        <v>27.9</v>
      </c>
      <c r="AU83" s="118">
        <v>-30.6</v>
      </c>
      <c r="AV83" s="120"/>
      <c r="AW83" s="120"/>
      <c r="AX83" s="120"/>
      <c r="AY83" s="120"/>
    </row>
    <row r="84" spans="1:51" x14ac:dyDescent="0.25">
      <c r="A84" s="116">
        <v>25477</v>
      </c>
      <c r="B84" s="118">
        <v>-203.2</v>
      </c>
      <c r="C84" s="118">
        <v>744.6</v>
      </c>
      <c r="D84" s="118">
        <v>372.7</v>
      </c>
      <c r="E84" s="112">
        <f t="shared" si="1"/>
        <v>407.79999999999995</v>
      </c>
      <c r="F84" s="118">
        <v>13.7</v>
      </c>
      <c r="G84" s="118">
        <v>21.4</v>
      </c>
      <c r="H84" s="118">
        <v>8.9</v>
      </c>
      <c r="I84" s="118">
        <v>80.8</v>
      </c>
      <c r="J84" s="118">
        <v>197.7</v>
      </c>
      <c r="K84" s="118">
        <v>12.9</v>
      </c>
      <c r="L84" s="118">
        <v>24.2</v>
      </c>
      <c r="M84" s="118">
        <v>12.3</v>
      </c>
      <c r="N84" s="118">
        <v>947.8</v>
      </c>
      <c r="O84" s="118">
        <v>524</v>
      </c>
      <c r="P84" s="118">
        <v>44.7</v>
      </c>
      <c r="Q84" s="118">
        <v>7.5</v>
      </c>
      <c r="R84" s="118">
        <v>12.2</v>
      </c>
      <c r="S84" s="118">
        <v>37.200000000000003</v>
      </c>
      <c r="T84" s="118">
        <v>135.1</v>
      </c>
      <c r="U84" s="118">
        <v>131.19999999999999</v>
      </c>
      <c r="V84" s="118">
        <v>32.5</v>
      </c>
      <c r="W84" s="118">
        <v>68.400000000000006</v>
      </c>
      <c r="X84" s="118">
        <v>30.4</v>
      </c>
      <c r="Y84" s="118">
        <v>54.1</v>
      </c>
      <c r="Z84" s="118">
        <v>1.8</v>
      </c>
      <c r="AA84" s="118">
        <v>49</v>
      </c>
      <c r="AB84" s="118">
        <v>133.80000000000001</v>
      </c>
      <c r="AC84" s="118">
        <v>64.400000000000006</v>
      </c>
      <c r="AD84" s="118">
        <v>211.6</v>
      </c>
      <c r="AE84" s="118">
        <v>-143.1</v>
      </c>
      <c r="AF84" s="118">
        <v>-4.0999999999999996</v>
      </c>
      <c r="AG84" s="118">
        <v>69.400000000000006</v>
      </c>
      <c r="AH84" s="118">
        <v>44.9</v>
      </c>
      <c r="AI84" s="118">
        <v>0</v>
      </c>
      <c r="AJ84" s="118">
        <v>12.3</v>
      </c>
      <c r="AK84" s="118">
        <v>5.8</v>
      </c>
      <c r="AL84" s="118">
        <v>6.5</v>
      </c>
      <c r="AM84" s="118">
        <v>12.2</v>
      </c>
      <c r="AN84" s="118">
        <v>-84.9</v>
      </c>
      <c r="AO84" s="118">
        <v>-104.1</v>
      </c>
      <c r="AP84" s="118">
        <v>-99.2</v>
      </c>
      <c r="AQ84" s="118">
        <v>-5</v>
      </c>
      <c r="AR84" s="118">
        <v>19.2</v>
      </c>
      <c r="AS84" s="118">
        <v>0</v>
      </c>
      <c r="AT84" s="118">
        <v>202</v>
      </c>
      <c r="AU84" s="118">
        <v>47.5</v>
      </c>
      <c r="AV84" s="120"/>
      <c r="AW84" s="120"/>
      <c r="AX84" s="120"/>
      <c r="AY84" s="120"/>
    </row>
    <row r="85" spans="1:51" x14ac:dyDescent="0.25">
      <c r="A85" s="111">
        <v>25569</v>
      </c>
      <c r="B85" s="118">
        <v>-130.19999999999999</v>
      </c>
      <c r="C85" s="118">
        <v>845.9</v>
      </c>
      <c r="D85" s="118">
        <v>351.8</v>
      </c>
      <c r="E85" s="112">
        <f t="shared" si="1"/>
        <v>388.1</v>
      </c>
      <c r="F85" s="118">
        <v>16.5</v>
      </c>
      <c r="G85" s="118">
        <v>19.8</v>
      </c>
      <c r="H85" s="118">
        <v>22.2</v>
      </c>
      <c r="I85" s="118">
        <v>131.1</v>
      </c>
      <c r="J85" s="118">
        <v>238.3</v>
      </c>
      <c r="K85" s="118">
        <v>17.399999999999999</v>
      </c>
      <c r="L85" s="118">
        <v>32.200000000000003</v>
      </c>
      <c r="M85" s="118">
        <v>16.5</v>
      </c>
      <c r="N85" s="118">
        <v>976</v>
      </c>
      <c r="O85" s="118">
        <v>517.4</v>
      </c>
      <c r="P85" s="118">
        <v>38.299999999999997</v>
      </c>
      <c r="Q85" s="118">
        <v>0.6</v>
      </c>
      <c r="R85" s="118">
        <v>19.600000000000001</v>
      </c>
      <c r="S85" s="118">
        <v>38</v>
      </c>
      <c r="T85" s="118">
        <v>193.6</v>
      </c>
      <c r="U85" s="118">
        <v>109.4</v>
      </c>
      <c r="V85" s="118">
        <v>24.6</v>
      </c>
      <c r="W85" s="118">
        <v>55.3</v>
      </c>
      <c r="X85" s="118">
        <v>29.6</v>
      </c>
      <c r="Y85" s="118">
        <v>55.3</v>
      </c>
      <c r="Z85" s="118">
        <v>3.9</v>
      </c>
      <c r="AA85" s="118">
        <v>127.5</v>
      </c>
      <c r="AB85" s="118">
        <v>172.3</v>
      </c>
      <c r="AC85" s="118">
        <v>103.6</v>
      </c>
      <c r="AD85" s="118">
        <v>199.9</v>
      </c>
      <c r="AE85" s="118">
        <v>-96.2</v>
      </c>
      <c r="AF85" s="118">
        <v>-0.1</v>
      </c>
      <c r="AG85" s="118">
        <v>68.7</v>
      </c>
      <c r="AH85" s="118">
        <v>45.4</v>
      </c>
      <c r="AI85" s="118">
        <v>0</v>
      </c>
      <c r="AJ85" s="118">
        <v>26.3</v>
      </c>
      <c r="AK85" s="118">
        <v>15.5</v>
      </c>
      <c r="AL85" s="118">
        <v>10.8</v>
      </c>
      <c r="AM85" s="118">
        <v>-3</v>
      </c>
      <c r="AN85" s="118">
        <v>-44.8</v>
      </c>
      <c r="AO85" s="118">
        <v>52.4</v>
      </c>
      <c r="AP85" s="118">
        <v>46.3</v>
      </c>
      <c r="AQ85" s="118">
        <v>6.1</v>
      </c>
      <c r="AR85" s="118">
        <v>-97.2</v>
      </c>
      <c r="AS85" s="118">
        <v>45.4</v>
      </c>
      <c r="AT85" s="118">
        <v>9.1999999999999993</v>
      </c>
      <c r="AU85" s="118">
        <v>51.9</v>
      </c>
      <c r="AV85" s="120"/>
      <c r="AW85" s="120"/>
      <c r="AX85" s="120"/>
      <c r="AY85" s="120"/>
    </row>
    <row r="86" spans="1:51" x14ac:dyDescent="0.25">
      <c r="A86" s="114">
        <v>25659</v>
      </c>
      <c r="B86" s="118">
        <v>-313</v>
      </c>
      <c r="C86" s="118">
        <v>816.7</v>
      </c>
      <c r="D86" s="118">
        <v>334.6</v>
      </c>
      <c r="E86" s="112">
        <f t="shared" si="1"/>
        <v>374.30000000000007</v>
      </c>
      <c r="F86" s="118">
        <v>23.6</v>
      </c>
      <c r="G86" s="118">
        <v>16.100000000000001</v>
      </c>
      <c r="H86" s="118">
        <v>19.3</v>
      </c>
      <c r="I86" s="118">
        <v>100</v>
      </c>
      <c r="J86" s="118">
        <v>255.6</v>
      </c>
      <c r="K86" s="118">
        <v>18.2</v>
      </c>
      <c r="L86" s="118">
        <v>31.7</v>
      </c>
      <c r="M86" s="118">
        <v>17.5</v>
      </c>
      <c r="N86" s="118">
        <v>1129.7</v>
      </c>
      <c r="O86" s="118">
        <v>593.5</v>
      </c>
      <c r="P86" s="118">
        <v>43.9</v>
      </c>
      <c r="Q86" s="118">
        <v>5.6</v>
      </c>
      <c r="R86" s="118">
        <v>23</v>
      </c>
      <c r="S86" s="118">
        <v>51.6</v>
      </c>
      <c r="T86" s="118">
        <v>194.8</v>
      </c>
      <c r="U86" s="118">
        <v>149.6</v>
      </c>
      <c r="V86" s="118">
        <v>36.299999999999997</v>
      </c>
      <c r="W86" s="118">
        <v>82</v>
      </c>
      <c r="X86" s="118">
        <v>31.2</v>
      </c>
      <c r="Y86" s="118">
        <v>61.5</v>
      </c>
      <c r="Z86" s="118">
        <v>6.1</v>
      </c>
      <c r="AA86" s="118">
        <v>193.5</v>
      </c>
      <c r="AB86" s="118">
        <v>141.69999999999999</v>
      </c>
      <c r="AC86" s="118">
        <v>58.9</v>
      </c>
      <c r="AD86" s="118">
        <v>234</v>
      </c>
      <c r="AE86" s="118">
        <v>-175.1</v>
      </c>
      <c r="AF86" s="118">
        <v>0</v>
      </c>
      <c r="AG86" s="118">
        <v>82.8</v>
      </c>
      <c r="AH86" s="118">
        <v>61.6</v>
      </c>
      <c r="AI86" s="118">
        <v>0</v>
      </c>
      <c r="AJ86" s="118">
        <v>29.2</v>
      </c>
      <c r="AK86" s="118">
        <v>17.100000000000001</v>
      </c>
      <c r="AL86" s="118">
        <v>12</v>
      </c>
      <c r="AM86" s="118">
        <v>-8</v>
      </c>
      <c r="AN86" s="118">
        <v>51.9</v>
      </c>
      <c r="AO86" s="118">
        <v>48.3</v>
      </c>
      <c r="AP86" s="118">
        <v>32.9</v>
      </c>
      <c r="AQ86" s="118">
        <v>15.3</v>
      </c>
      <c r="AR86" s="118">
        <v>3.6</v>
      </c>
      <c r="AS86" s="118">
        <v>0</v>
      </c>
      <c r="AT86" s="118">
        <v>91.9</v>
      </c>
      <c r="AU86" s="118">
        <v>-27.6</v>
      </c>
      <c r="AV86" s="120"/>
      <c r="AW86" s="120"/>
      <c r="AX86" s="120"/>
      <c r="AY86" s="120"/>
    </row>
    <row r="87" spans="1:51" x14ac:dyDescent="0.25">
      <c r="A87" s="115">
        <v>25750</v>
      </c>
      <c r="B87" s="118">
        <v>-398.9</v>
      </c>
      <c r="C87" s="118">
        <v>771.3</v>
      </c>
      <c r="D87" s="118">
        <v>273</v>
      </c>
      <c r="E87" s="112">
        <f t="shared" si="1"/>
        <v>316.09999999999997</v>
      </c>
      <c r="F87" s="118">
        <v>20.9</v>
      </c>
      <c r="G87" s="118">
        <v>22.2</v>
      </c>
      <c r="H87" s="118">
        <v>18</v>
      </c>
      <c r="I87" s="118">
        <v>87.8</v>
      </c>
      <c r="J87" s="118">
        <v>283.10000000000002</v>
      </c>
      <c r="K87" s="118">
        <v>18</v>
      </c>
      <c r="L87" s="118">
        <v>30.1</v>
      </c>
      <c r="M87" s="118">
        <v>18.2</v>
      </c>
      <c r="N87" s="118">
        <v>1170.2</v>
      </c>
      <c r="O87" s="118">
        <v>600.20000000000005</v>
      </c>
      <c r="P87" s="118">
        <v>44.4</v>
      </c>
      <c r="Q87" s="118">
        <v>18.600000000000001</v>
      </c>
      <c r="R87" s="118">
        <v>30.1</v>
      </c>
      <c r="S87" s="118">
        <v>56.5</v>
      </c>
      <c r="T87" s="118">
        <v>217.8</v>
      </c>
      <c r="U87" s="118">
        <v>140.30000000000001</v>
      </c>
      <c r="V87" s="118">
        <v>33.799999999999997</v>
      </c>
      <c r="W87" s="118">
        <v>73.7</v>
      </c>
      <c r="X87" s="118">
        <v>32.799999999999997</v>
      </c>
      <c r="Y87" s="118">
        <v>60.2</v>
      </c>
      <c r="Z87" s="118">
        <v>2.2000000000000002</v>
      </c>
      <c r="AA87" s="118">
        <v>230.9</v>
      </c>
      <c r="AB87" s="118">
        <v>218.8</v>
      </c>
      <c r="AC87" s="118">
        <v>139.1</v>
      </c>
      <c r="AD87" s="118">
        <v>247.7</v>
      </c>
      <c r="AE87" s="118">
        <v>-108.5</v>
      </c>
      <c r="AF87" s="118">
        <v>0.1</v>
      </c>
      <c r="AG87" s="118">
        <v>79.8</v>
      </c>
      <c r="AH87" s="118">
        <v>43.8</v>
      </c>
      <c r="AI87" s="118">
        <v>0</v>
      </c>
      <c r="AJ87" s="118">
        <v>29.9</v>
      </c>
      <c r="AK87" s="118">
        <v>17.600000000000001</v>
      </c>
      <c r="AL87" s="118">
        <v>12.4</v>
      </c>
      <c r="AM87" s="118">
        <v>6</v>
      </c>
      <c r="AN87" s="118">
        <v>12.1</v>
      </c>
      <c r="AO87" s="118">
        <v>29.1</v>
      </c>
      <c r="AP87" s="118">
        <v>9.6999999999999993</v>
      </c>
      <c r="AQ87" s="118">
        <v>19.399999999999999</v>
      </c>
      <c r="AR87" s="118">
        <v>-17</v>
      </c>
      <c r="AS87" s="118">
        <v>0</v>
      </c>
      <c r="AT87" s="118">
        <v>154.30000000000001</v>
      </c>
      <c r="AU87" s="118">
        <v>-13.7</v>
      </c>
      <c r="AV87" s="120"/>
      <c r="AW87" s="120"/>
      <c r="AX87" s="120"/>
      <c r="AY87" s="120"/>
    </row>
    <row r="88" spans="1:51" x14ac:dyDescent="0.25">
      <c r="A88" s="116">
        <v>25842</v>
      </c>
      <c r="B88" s="118">
        <v>-345.8</v>
      </c>
      <c r="C88" s="118">
        <v>820.7</v>
      </c>
      <c r="D88" s="118">
        <v>330.2</v>
      </c>
      <c r="E88" s="112">
        <f t="shared" si="1"/>
        <v>368.29999999999995</v>
      </c>
      <c r="F88" s="118">
        <v>21.9</v>
      </c>
      <c r="G88" s="118">
        <v>16.2</v>
      </c>
      <c r="H88" s="118">
        <v>19.899999999999999</v>
      </c>
      <c r="I88" s="118">
        <v>96</v>
      </c>
      <c r="J88" s="118">
        <v>273.10000000000002</v>
      </c>
      <c r="K88" s="118">
        <v>13.9</v>
      </c>
      <c r="L88" s="118">
        <v>31.9</v>
      </c>
      <c r="M88" s="118">
        <v>17.600000000000001</v>
      </c>
      <c r="N88" s="118">
        <v>1166.5</v>
      </c>
      <c r="O88" s="118">
        <v>617.20000000000005</v>
      </c>
      <c r="P88" s="118">
        <v>45.7</v>
      </c>
      <c r="Q88" s="118">
        <v>0.5</v>
      </c>
      <c r="R88" s="118">
        <v>24.1</v>
      </c>
      <c r="S88" s="118">
        <v>45.4</v>
      </c>
      <c r="T88" s="118">
        <v>222</v>
      </c>
      <c r="U88" s="118">
        <v>146.80000000000001</v>
      </c>
      <c r="V88" s="118">
        <v>34.5</v>
      </c>
      <c r="W88" s="118">
        <v>79.2</v>
      </c>
      <c r="X88" s="118">
        <v>33.1</v>
      </c>
      <c r="Y88" s="118">
        <v>63.1</v>
      </c>
      <c r="Z88" s="118">
        <v>1.7</v>
      </c>
      <c r="AA88" s="118">
        <v>298.3</v>
      </c>
      <c r="AB88" s="118">
        <v>30.1</v>
      </c>
      <c r="AC88" s="118">
        <v>-38.299999999999997</v>
      </c>
      <c r="AD88" s="118">
        <v>146.6</v>
      </c>
      <c r="AE88" s="118">
        <v>-185.8</v>
      </c>
      <c r="AF88" s="118">
        <v>0.9</v>
      </c>
      <c r="AG88" s="118">
        <v>68.400000000000006</v>
      </c>
      <c r="AH88" s="118">
        <v>33.799999999999997</v>
      </c>
      <c r="AI88" s="118">
        <v>0</v>
      </c>
      <c r="AJ88" s="118">
        <v>34.6</v>
      </c>
      <c r="AK88" s="118">
        <v>18.2</v>
      </c>
      <c r="AL88" s="118">
        <v>16.399999999999999</v>
      </c>
      <c r="AM88" s="118">
        <v>0</v>
      </c>
      <c r="AN88" s="118">
        <v>268.2</v>
      </c>
      <c r="AO88" s="118">
        <v>200.4</v>
      </c>
      <c r="AP88" s="118">
        <v>92.6</v>
      </c>
      <c r="AQ88" s="118">
        <v>107.8</v>
      </c>
      <c r="AR88" s="118">
        <v>67.8</v>
      </c>
      <c r="AS88" s="118">
        <v>0</v>
      </c>
      <c r="AT88" s="118">
        <v>139</v>
      </c>
      <c r="AU88" s="118">
        <v>91.5</v>
      </c>
      <c r="AV88" s="120"/>
      <c r="AW88" s="120"/>
      <c r="AX88" s="120"/>
      <c r="AY88" s="120"/>
    </row>
    <row r="89" spans="1:51" x14ac:dyDescent="0.25">
      <c r="A89" s="111">
        <v>25934</v>
      </c>
      <c r="B89" s="118">
        <v>-190.4</v>
      </c>
      <c r="C89" s="118">
        <v>881.9</v>
      </c>
      <c r="D89" s="118">
        <v>350</v>
      </c>
      <c r="E89" s="112">
        <f t="shared" si="1"/>
        <v>385.2</v>
      </c>
      <c r="F89" s="118">
        <v>20.3</v>
      </c>
      <c r="G89" s="118">
        <v>14.9</v>
      </c>
      <c r="H89" s="118">
        <v>24.9</v>
      </c>
      <c r="I89" s="118">
        <v>123.4</v>
      </c>
      <c r="J89" s="118">
        <v>282.7</v>
      </c>
      <c r="K89" s="118">
        <v>11.4</v>
      </c>
      <c r="L89" s="118">
        <v>36.4</v>
      </c>
      <c r="M89" s="118">
        <v>17.899999999999999</v>
      </c>
      <c r="N89" s="118">
        <v>1072.3</v>
      </c>
      <c r="O89" s="118">
        <v>554.4</v>
      </c>
      <c r="P89" s="118">
        <v>41.3</v>
      </c>
      <c r="Q89" s="118">
        <v>5</v>
      </c>
      <c r="R89" s="118">
        <v>21.3</v>
      </c>
      <c r="S89" s="118">
        <v>32.4</v>
      </c>
      <c r="T89" s="118">
        <v>218.4</v>
      </c>
      <c r="U89" s="118">
        <v>130.6</v>
      </c>
      <c r="V89" s="118">
        <v>25.1</v>
      </c>
      <c r="W89" s="118">
        <v>73.8</v>
      </c>
      <c r="X89" s="118">
        <v>31.7</v>
      </c>
      <c r="Y89" s="118">
        <v>62.9</v>
      </c>
      <c r="Z89" s="118">
        <v>6.1</v>
      </c>
      <c r="AA89" s="118">
        <v>205.9</v>
      </c>
      <c r="AB89" s="118">
        <v>108.7</v>
      </c>
      <c r="AC89" s="118">
        <v>14.8</v>
      </c>
      <c r="AD89" s="118">
        <v>135.19999999999999</v>
      </c>
      <c r="AE89" s="118">
        <v>-122.4</v>
      </c>
      <c r="AF89" s="118">
        <v>1.9</v>
      </c>
      <c r="AG89" s="118">
        <v>93.9</v>
      </c>
      <c r="AH89" s="118">
        <v>42.4</v>
      </c>
      <c r="AI89" s="118">
        <v>0</v>
      </c>
      <c r="AJ89" s="118">
        <v>55.5</v>
      </c>
      <c r="AK89" s="118">
        <v>45</v>
      </c>
      <c r="AL89" s="118">
        <v>10.5</v>
      </c>
      <c r="AM89" s="118">
        <v>-4</v>
      </c>
      <c r="AN89" s="118">
        <v>97.2</v>
      </c>
      <c r="AO89" s="118">
        <v>165.4</v>
      </c>
      <c r="AP89" s="118">
        <v>90.9</v>
      </c>
      <c r="AQ89" s="118">
        <v>74.599999999999994</v>
      </c>
      <c r="AR89" s="118">
        <v>-68.3</v>
      </c>
      <c r="AS89" s="118">
        <v>39.6</v>
      </c>
      <c r="AT89" s="118">
        <v>45</v>
      </c>
      <c r="AU89" s="118">
        <v>100</v>
      </c>
      <c r="AV89" s="120"/>
      <c r="AW89" s="120"/>
      <c r="AX89" s="120"/>
      <c r="AY89" s="120"/>
    </row>
    <row r="90" spans="1:51" x14ac:dyDescent="0.25">
      <c r="A90" s="114">
        <v>26024</v>
      </c>
      <c r="B90" s="118">
        <v>-278.2</v>
      </c>
      <c r="C90" s="118">
        <v>865.5</v>
      </c>
      <c r="D90" s="118">
        <v>331.6</v>
      </c>
      <c r="E90" s="112">
        <f t="shared" si="1"/>
        <v>377.40000000000003</v>
      </c>
      <c r="F90" s="118">
        <v>29</v>
      </c>
      <c r="G90" s="118">
        <v>16.8</v>
      </c>
      <c r="H90" s="118">
        <v>21.7</v>
      </c>
      <c r="I90" s="118">
        <v>104.5</v>
      </c>
      <c r="J90" s="118">
        <v>292.7</v>
      </c>
      <c r="K90" s="118">
        <v>15.5</v>
      </c>
      <c r="L90" s="118">
        <v>36.299999999999997</v>
      </c>
      <c r="M90" s="118">
        <v>17.3</v>
      </c>
      <c r="N90" s="118">
        <v>1143.7</v>
      </c>
      <c r="O90" s="118">
        <v>586.5</v>
      </c>
      <c r="P90" s="118">
        <v>43.7</v>
      </c>
      <c r="Q90" s="118">
        <v>2.2000000000000002</v>
      </c>
      <c r="R90" s="118">
        <v>25.1</v>
      </c>
      <c r="S90" s="118">
        <v>60.4</v>
      </c>
      <c r="T90" s="118">
        <v>214.4</v>
      </c>
      <c r="U90" s="118">
        <v>141.5</v>
      </c>
      <c r="V90" s="118">
        <v>35.6</v>
      </c>
      <c r="W90" s="118">
        <v>72.5</v>
      </c>
      <c r="X90" s="118">
        <v>33.4</v>
      </c>
      <c r="Y90" s="118">
        <v>67.3</v>
      </c>
      <c r="Z90" s="118">
        <v>2.7</v>
      </c>
      <c r="AA90" s="118">
        <v>60.3</v>
      </c>
      <c r="AB90" s="118">
        <v>262.7</v>
      </c>
      <c r="AC90" s="118">
        <v>145.9</v>
      </c>
      <c r="AD90" s="118">
        <v>288.5</v>
      </c>
      <c r="AE90" s="118">
        <v>-145.19999999999999</v>
      </c>
      <c r="AF90" s="118">
        <v>2.6</v>
      </c>
      <c r="AG90" s="118">
        <v>116.7</v>
      </c>
      <c r="AH90" s="118">
        <v>53.7</v>
      </c>
      <c r="AI90" s="118">
        <v>0</v>
      </c>
      <c r="AJ90" s="118">
        <v>61.1</v>
      </c>
      <c r="AK90" s="118">
        <v>47.3</v>
      </c>
      <c r="AL90" s="118">
        <v>13.7</v>
      </c>
      <c r="AM90" s="118">
        <v>2</v>
      </c>
      <c r="AN90" s="118">
        <v>-202.3</v>
      </c>
      <c r="AO90" s="118">
        <v>-35.799999999999997</v>
      </c>
      <c r="AP90" s="118">
        <v>52.7</v>
      </c>
      <c r="AQ90" s="118">
        <v>-88.4</v>
      </c>
      <c r="AR90" s="118">
        <v>-166.4</v>
      </c>
      <c r="AS90" s="118">
        <v>0</v>
      </c>
      <c r="AT90" s="118">
        <v>257.8</v>
      </c>
      <c r="AU90" s="118">
        <v>39.9</v>
      </c>
      <c r="AV90" s="120"/>
      <c r="AW90" s="120"/>
      <c r="AX90" s="120"/>
      <c r="AY90" s="120"/>
    </row>
    <row r="91" spans="1:51" x14ac:dyDescent="0.25">
      <c r="A91" s="115">
        <v>26115</v>
      </c>
      <c r="B91" s="118">
        <v>-250.5</v>
      </c>
      <c r="C91" s="118">
        <v>850.3</v>
      </c>
      <c r="D91" s="118">
        <v>296.89999999999998</v>
      </c>
      <c r="E91" s="112">
        <f t="shared" si="1"/>
        <v>335.09999999999997</v>
      </c>
      <c r="F91" s="118">
        <v>25.7</v>
      </c>
      <c r="G91" s="118">
        <v>12.5</v>
      </c>
      <c r="H91" s="118">
        <v>23.7</v>
      </c>
      <c r="I91" s="118">
        <v>107</v>
      </c>
      <c r="J91" s="118">
        <v>313.8</v>
      </c>
      <c r="K91" s="118">
        <v>18.100000000000001</v>
      </c>
      <c r="L91" s="118">
        <v>35.5</v>
      </c>
      <c r="M91" s="118">
        <v>17.100000000000001</v>
      </c>
      <c r="N91" s="118">
        <v>1100.8</v>
      </c>
      <c r="O91" s="118">
        <v>528.1</v>
      </c>
      <c r="P91" s="118">
        <v>39.299999999999997</v>
      </c>
      <c r="Q91" s="118">
        <v>4.3</v>
      </c>
      <c r="R91" s="118">
        <v>32</v>
      </c>
      <c r="S91" s="118">
        <v>60.2</v>
      </c>
      <c r="T91" s="118">
        <v>221</v>
      </c>
      <c r="U91" s="118">
        <v>148.4</v>
      </c>
      <c r="V91" s="118">
        <v>33.200000000000003</v>
      </c>
      <c r="W91" s="118">
        <v>80</v>
      </c>
      <c r="X91" s="118">
        <v>35.299999999999997</v>
      </c>
      <c r="Y91" s="118">
        <v>63.7</v>
      </c>
      <c r="Z91" s="118">
        <v>3.9</v>
      </c>
      <c r="AA91" s="118">
        <v>193.3</v>
      </c>
      <c r="AB91" s="118">
        <v>110.7</v>
      </c>
      <c r="AC91" s="118">
        <v>5.5</v>
      </c>
      <c r="AD91" s="118">
        <v>130.5</v>
      </c>
      <c r="AE91" s="118">
        <v>-127.7</v>
      </c>
      <c r="AF91" s="118">
        <v>2.7</v>
      </c>
      <c r="AG91" s="118">
        <v>105.2</v>
      </c>
      <c r="AH91" s="118">
        <v>41.3</v>
      </c>
      <c r="AI91" s="118">
        <v>0</v>
      </c>
      <c r="AJ91" s="118">
        <v>55.9</v>
      </c>
      <c r="AK91" s="118">
        <v>43.4</v>
      </c>
      <c r="AL91" s="118">
        <v>12.5</v>
      </c>
      <c r="AM91" s="118">
        <v>8</v>
      </c>
      <c r="AN91" s="118">
        <v>82.5</v>
      </c>
      <c r="AO91" s="118">
        <v>-101.5</v>
      </c>
      <c r="AP91" s="118">
        <v>-98.3</v>
      </c>
      <c r="AQ91" s="118">
        <v>-3.2</v>
      </c>
      <c r="AR91" s="118">
        <v>184</v>
      </c>
      <c r="AS91" s="118">
        <v>0</v>
      </c>
      <c r="AT91" s="118">
        <v>86.9</v>
      </c>
      <c r="AU91" s="118">
        <v>29.6</v>
      </c>
      <c r="AV91" s="120"/>
      <c r="AW91" s="120"/>
      <c r="AX91" s="120"/>
      <c r="AY91" s="120"/>
    </row>
    <row r="92" spans="1:51" x14ac:dyDescent="0.25">
      <c r="A92" s="116">
        <v>26207</v>
      </c>
      <c r="B92" s="118">
        <v>-209.7</v>
      </c>
      <c r="C92" s="118">
        <v>934.3</v>
      </c>
      <c r="D92" s="118">
        <v>387.1</v>
      </c>
      <c r="E92" s="112">
        <f t="shared" si="1"/>
        <v>424.1</v>
      </c>
      <c r="F92" s="118">
        <v>26.9</v>
      </c>
      <c r="G92" s="118">
        <v>10.1</v>
      </c>
      <c r="H92" s="118">
        <v>26</v>
      </c>
      <c r="I92" s="118">
        <v>126.1</v>
      </c>
      <c r="J92" s="118">
        <v>286.8</v>
      </c>
      <c r="K92" s="118">
        <v>14.1</v>
      </c>
      <c r="L92" s="118">
        <v>38.4</v>
      </c>
      <c r="M92" s="118">
        <v>18.8</v>
      </c>
      <c r="N92" s="118">
        <v>1144</v>
      </c>
      <c r="O92" s="118">
        <v>586.5</v>
      </c>
      <c r="P92" s="118">
        <v>43.7</v>
      </c>
      <c r="Q92" s="118">
        <v>5.8</v>
      </c>
      <c r="R92" s="118">
        <v>26.4</v>
      </c>
      <c r="S92" s="118">
        <v>47.9</v>
      </c>
      <c r="T92" s="118">
        <v>214.2</v>
      </c>
      <c r="U92" s="118">
        <v>150.80000000000001</v>
      </c>
      <c r="V92" s="118">
        <v>35</v>
      </c>
      <c r="W92" s="118">
        <v>79.900000000000006</v>
      </c>
      <c r="X92" s="118">
        <v>35.9</v>
      </c>
      <c r="Y92" s="118">
        <v>67.900000000000006</v>
      </c>
      <c r="Z92" s="118">
        <v>0.9</v>
      </c>
      <c r="AA92" s="118">
        <v>436.3</v>
      </c>
      <c r="AB92" s="118">
        <v>226</v>
      </c>
      <c r="AC92" s="118">
        <v>125.5</v>
      </c>
      <c r="AD92" s="118">
        <v>239.2</v>
      </c>
      <c r="AE92" s="118">
        <v>-115.8</v>
      </c>
      <c r="AF92" s="118">
        <v>2.2000000000000002</v>
      </c>
      <c r="AG92" s="118">
        <v>100.4</v>
      </c>
      <c r="AH92" s="118">
        <v>35.6</v>
      </c>
      <c r="AI92" s="118">
        <v>0</v>
      </c>
      <c r="AJ92" s="118">
        <v>60.8</v>
      </c>
      <c r="AK92" s="118">
        <v>43.9</v>
      </c>
      <c r="AL92" s="118">
        <v>17</v>
      </c>
      <c r="AM92" s="118">
        <v>4</v>
      </c>
      <c r="AN92" s="118">
        <v>210.3</v>
      </c>
      <c r="AO92" s="118">
        <v>129.1</v>
      </c>
      <c r="AP92" s="118">
        <v>83.7</v>
      </c>
      <c r="AQ92" s="118">
        <v>45.4</v>
      </c>
      <c r="AR92" s="118">
        <v>81.2</v>
      </c>
      <c r="AS92" s="118">
        <v>0</v>
      </c>
      <c r="AT92" s="118">
        <v>-196.2</v>
      </c>
      <c r="AU92" s="118">
        <v>30.4</v>
      </c>
      <c r="AV92" s="120"/>
      <c r="AW92" s="120"/>
      <c r="AX92" s="120"/>
      <c r="AY92" s="120"/>
    </row>
    <row r="93" spans="1:51" x14ac:dyDescent="0.25">
      <c r="A93" s="111">
        <v>26299</v>
      </c>
      <c r="B93" s="118">
        <v>-99.8</v>
      </c>
      <c r="C93" s="118">
        <v>1059.5999999999999</v>
      </c>
      <c r="D93" s="118">
        <v>456.2</v>
      </c>
      <c r="E93" s="112">
        <f t="shared" si="1"/>
        <v>496.9</v>
      </c>
      <c r="F93" s="118">
        <v>31</v>
      </c>
      <c r="G93" s="118">
        <v>9.6999999999999993</v>
      </c>
      <c r="H93" s="118">
        <v>33.9</v>
      </c>
      <c r="I93" s="118">
        <v>151.30000000000001</v>
      </c>
      <c r="J93" s="118">
        <v>289.7</v>
      </c>
      <c r="K93" s="118">
        <v>15</v>
      </c>
      <c r="L93" s="118">
        <v>54.9</v>
      </c>
      <c r="M93" s="118">
        <v>17.8</v>
      </c>
      <c r="N93" s="118">
        <v>1159.3</v>
      </c>
      <c r="O93" s="118">
        <v>585.4</v>
      </c>
      <c r="P93" s="118">
        <v>42.7</v>
      </c>
      <c r="Q93" s="118">
        <v>15.9</v>
      </c>
      <c r="R93" s="118">
        <v>24.2</v>
      </c>
      <c r="S93" s="118">
        <v>48.3</v>
      </c>
      <c r="T93" s="118">
        <v>206.4</v>
      </c>
      <c r="U93" s="118">
        <v>147.4</v>
      </c>
      <c r="V93" s="118">
        <v>36</v>
      </c>
      <c r="W93" s="118">
        <v>69.8</v>
      </c>
      <c r="X93" s="118">
        <v>41.8</v>
      </c>
      <c r="Y93" s="118">
        <v>82.6</v>
      </c>
      <c r="Z93" s="118">
        <v>6.3</v>
      </c>
      <c r="AA93" s="118">
        <v>195.6</v>
      </c>
      <c r="AB93" s="118">
        <v>345.9</v>
      </c>
      <c r="AC93" s="118">
        <v>235.1</v>
      </c>
      <c r="AD93" s="118">
        <v>364</v>
      </c>
      <c r="AE93" s="118">
        <v>-128</v>
      </c>
      <c r="AF93" s="118">
        <v>-0.9</v>
      </c>
      <c r="AG93" s="118">
        <v>110.8</v>
      </c>
      <c r="AH93" s="118">
        <v>56.4</v>
      </c>
      <c r="AI93" s="118">
        <v>0</v>
      </c>
      <c r="AJ93" s="118">
        <v>61.9</v>
      </c>
      <c r="AK93" s="118">
        <v>40.799999999999997</v>
      </c>
      <c r="AL93" s="118">
        <v>21.1</v>
      </c>
      <c r="AM93" s="118">
        <v>-7.5</v>
      </c>
      <c r="AN93" s="118">
        <v>-150.30000000000001</v>
      </c>
      <c r="AO93" s="118">
        <v>21.2</v>
      </c>
      <c r="AP93" s="118">
        <v>7.8</v>
      </c>
      <c r="AQ93" s="118">
        <v>13.4</v>
      </c>
      <c r="AR93" s="118">
        <v>-171.6</v>
      </c>
      <c r="AS93" s="118">
        <v>39.200000000000003</v>
      </c>
      <c r="AT93" s="118">
        <v>-35.5</v>
      </c>
      <c r="AU93" s="118">
        <v>99.5</v>
      </c>
      <c r="AV93" s="120"/>
      <c r="AW93" s="120"/>
      <c r="AX93" s="120"/>
      <c r="AY93" s="120"/>
    </row>
    <row r="94" spans="1:51" x14ac:dyDescent="0.25">
      <c r="A94" s="114">
        <v>26390</v>
      </c>
      <c r="B94" s="118">
        <v>-261.2</v>
      </c>
      <c r="C94" s="118">
        <v>1070.8</v>
      </c>
      <c r="D94" s="118">
        <v>388.2</v>
      </c>
      <c r="E94" s="112">
        <f t="shared" si="1"/>
        <v>459.2</v>
      </c>
      <c r="F94" s="118">
        <v>44.2</v>
      </c>
      <c r="G94" s="118">
        <v>26.8</v>
      </c>
      <c r="H94" s="118">
        <v>26.4</v>
      </c>
      <c r="I94" s="118">
        <v>123.5</v>
      </c>
      <c r="J94" s="118">
        <v>337.5</v>
      </c>
      <c r="K94" s="118">
        <v>19.3</v>
      </c>
      <c r="L94" s="118">
        <v>85.6</v>
      </c>
      <c r="M94" s="118">
        <v>19.5</v>
      </c>
      <c r="N94" s="118">
        <v>1332</v>
      </c>
      <c r="O94" s="118">
        <v>670.5</v>
      </c>
      <c r="P94" s="118">
        <v>49</v>
      </c>
      <c r="Q94" s="118">
        <v>8.4</v>
      </c>
      <c r="R94" s="118">
        <v>28.5</v>
      </c>
      <c r="S94" s="118">
        <v>62.5</v>
      </c>
      <c r="T94" s="118">
        <v>256.8</v>
      </c>
      <c r="U94" s="118">
        <v>175.9</v>
      </c>
      <c r="V94" s="118">
        <v>35.700000000000003</v>
      </c>
      <c r="W94" s="118">
        <v>94.3</v>
      </c>
      <c r="X94" s="118">
        <v>45.9</v>
      </c>
      <c r="Y94" s="118">
        <v>76.5</v>
      </c>
      <c r="Z94" s="118">
        <v>3.8</v>
      </c>
      <c r="AA94" s="118">
        <v>202.5</v>
      </c>
      <c r="AB94" s="118">
        <v>119.6</v>
      </c>
      <c r="AC94" s="118">
        <v>-8.1</v>
      </c>
      <c r="AD94" s="118">
        <v>201.6</v>
      </c>
      <c r="AE94" s="118">
        <v>-208.7</v>
      </c>
      <c r="AF94" s="118">
        <v>-1</v>
      </c>
      <c r="AG94" s="118">
        <v>127.7</v>
      </c>
      <c r="AH94" s="118">
        <v>56.6</v>
      </c>
      <c r="AI94" s="118">
        <v>-9.9</v>
      </c>
      <c r="AJ94" s="118">
        <v>72</v>
      </c>
      <c r="AK94" s="118">
        <v>45</v>
      </c>
      <c r="AL94" s="118">
        <v>27</v>
      </c>
      <c r="AM94" s="118">
        <v>9</v>
      </c>
      <c r="AN94" s="118">
        <v>82.9</v>
      </c>
      <c r="AO94" s="118">
        <v>202</v>
      </c>
      <c r="AP94" s="118">
        <v>12</v>
      </c>
      <c r="AQ94" s="118">
        <v>190</v>
      </c>
      <c r="AR94" s="118">
        <v>-119.1</v>
      </c>
      <c r="AS94" s="118">
        <v>0</v>
      </c>
      <c r="AT94" s="118">
        <v>222.2</v>
      </c>
      <c r="AU94" s="118">
        <v>163.5</v>
      </c>
      <c r="AV94" s="120"/>
      <c r="AW94" s="120"/>
      <c r="AX94" s="120"/>
      <c r="AY94" s="120"/>
    </row>
    <row r="95" spans="1:51" x14ac:dyDescent="0.25">
      <c r="A95" s="115">
        <v>26481</v>
      </c>
      <c r="B95" s="118">
        <v>-377.7</v>
      </c>
      <c r="C95" s="118">
        <v>1030.7</v>
      </c>
      <c r="D95" s="118">
        <v>375.9</v>
      </c>
      <c r="E95" s="112">
        <f t="shared" si="1"/>
        <v>428.4</v>
      </c>
      <c r="F95" s="118">
        <v>39.200000000000003</v>
      </c>
      <c r="G95" s="118">
        <v>13.3</v>
      </c>
      <c r="H95" s="118">
        <v>27.7</v>
      </c>
      <c r="I95" s="118">
        <v>129.5</v>
      </c>
      <c r="J95" s="118">
        <v>350.8</v>
      </c>
      <c r="K95" s="118">
        <v>20</v>
      </c>
      <c r="L95" s="118">
        <v>52.8</v>
      </c>
      <c r="M95" s="118">
        <v>21.5</v>
      </c>
      <c r="N95" s="118">
        <v>1408.3</v>
      </c>
      <c r="O95" s="118">
        <v>740.8</v>
      </c>
      <c r="P95" s="118">
        <v>54.1</v>
      </c>
      <c r="Q95" s="118">
        <v>6.3</v>
      </c>
      <c r="R95" s="118">
        <v>39.5</v>
      </c>
      <c r="S95" s="118">
        <v>88.4</v>
      </c>
      <c r="T95" s="118">
        <v>246.4</v>
      </c>
      <c r="U95" s="118">
        <v>143.80000000000001</v>
      </c>
      <c r="V95" s="118">
        <v>33.1</v>
      </c>
      <c r="W95" s="118">
        <v>71.5</v>
      </c>
      <c r="X95" s="118">
        <v>39.200000000000003</v>
      </c>
      <c r="Y95" s="118">
        <v>87.5</v>
      </c>
      <c r="Z95" s="118">
        <v>1.7</v>
      </c>
      <c r="AA95" s="118">
        <v>-13.2</v>
      </c>
      <c r="AB95" s="118">
        <v>187.4</v>
      </c>
      <c r="AC95" s="118">
        <v>85.9</v>
      </c>
      <c r="AD95" s="118">
        <v>213.1</v>
      </c>
      <c r="AE95" s="118">
        <v>-126</v>
      </c>
      <c r="AF95" s="118">
        <v>-1.2</v>
      </c>
      <c r="AG95" s="118">
        <v>101.5</v>
      </c>
      <c r="AH95" s="118">
        <v>24</v>
      </c>
      <c r="AI95" s="118">
        <v>0</v>
      </c>
      <c r="AJ95" s="118">
        <v>79.5</v>
      </c>
      <c r="AK95" s="118">
        <v>49.8</v>
      </c>
      <c r="AL95" s="118">
        <v>29.7</v>
      </c>
      <c r="AM95" s="118">
        <v>-2</v>
      </c>
      <c r="AN95" s="118">
        <v>-200.6</v>
      </c>
      <c r="AO95" s="118">
        <v>-330.1</v>
      </c>
      <c r="AP95" s="118">
        <v>-221.6</v>
      </c>
      <c r="AQ95" s="118">
        <v>-108.5</v>
      </c>
      <c r="AR95" s="118">
        <v>129.5</v>
      </c>
      <c r="AS95" s="118">
        <v>0</v>
      </c>
      <c r="AT95" s="118">
        <v>360.3</v>
      </c>
      <c r="AU95" s="118">
        <v>-30.3</v>
      </c>
      <c r="AV95" s="120"/>
      <c r="AW95" s="120"/>
      <c r="AX95" s="120"/>
      <c r="AY95" s="120"/>
    </row>
    <row r="96" spans="1:51" x14ac:dyDescent="0.25">
      <c r="A96" s="116">
        <v>26573</v>
      </c>
      <c r="B96" s="118">
        <v>-267.10000000000002</v>
      </c>
      <c r="C96" s="118">
        <v>1119.0999999999999</v>
      </c>
      <c r="D96" s="118">
        <v>446.1</v>
      </c>
      <c r="E96" s="112">
        <f t="shared" si="1"/>
        <v>502.20000000000005</v>
      </c>
      <c r="F96" s="118">
        <v>41</v>
      </c>
      <c r="G96" s="118">
        <v>15.1</v>
      </c>
      <c r="H96" s="118">
        <v>30.3</v>
      </c>
      <c r="I96" s="118">
        <v>158.4</v>
      </c>
      <c r="J96" s="118">
        <v>334.7</v>
      </c>
      <c r="K96" s="118">
        <v>18.899999999999999</v>
      </c>
      <c r="L96" s="118">
        <v>53.6</v>
      </c>
      <c r="M96" s="118">
        <v>21</v>
      </c>
      <c r="N96" s="118">
        <v>1386.2</v>
      </c>
      <c r="O96" s="118">
        <v>765.4</v>
      </c>
      <c r="P96" s="118">
        <v>55.9</v>
      </c>
      <c r="Q96" s="118">
        <v>6.7</v>
      </c>
      <c r="R96" s="118">
        <v>32.1</v>
      </c>
      <c r="S96" s="118">
        <v>60.5</v>
      </c>
      <c r="T96" s="118">
        <v>229.3</v>
      </c>
      <c r="U96" s="118">
        <v>158.5</v>
      </c>
      <c r="V96" s="118">
        <v>39.1</v>
      </c>
      <c r="W96" s="118">
        <v>85.8</v>
      </c>
      <c r="X96" s="118">
        <v>33.799999999999997</v>
      </c>
      <c r="Y96" s="118">
        <v>77</v>
      </c>
      <c r="Z96" s="118">
        <v>0.8</v>
      </c>
      <c r="AA96" s="118">
        <v>47.3</v>
      </c>
      <c r="AB96" s="118">
        <v>188.7</v>
      </c>
      <c r="AC96" s="118">
        <v>98.5</v>
      </c>
      <c r="AD96" s="118">
        <v>238.5</v>
      </c>
      <c r="AE96" s="118">
        <v>-138.69999999999999</v>
      </c>
      <c r="AF96" s="118">
        <v>-1.3</v>
      </c>
      <c r="AG96" s="118">
        <v>90.2</v>
      </c>
      <c r="AH96" s="118">
        <v>19.2</v>
      </c>
      <c r="AI96" s="118">
        <v>0</v>
      </c>
      <c r="AJ96" s="118">
        <v>80.099999999999994</v>
      </c>
      <c r="AK96" s="118">
        <v>53.4</v>
      </c>
      <c r="AL96" s="118">
        <v>26.7</v>
      </c>
      <c r="AM96" s="118">
        <v>-9</v>
      </c>
      <c r="AN96" s="118">
        <v>-141.4</v>
      </c>
      <c r="AO96" s="118">
        <v>11.4</v>
      </c>
      <c r="AP96" s="118">
        <v>-60.3</v>
      </c>
      <c r="AQ96" s="118">
        <v>71.7</v>
      </c>
      <c r="AR96" s="118">
        <v>-152.80000000000001</v>
      </c>
      <c r="AS96" s="118">
        <v>0</v>
      </c>
      <c r="AT96" s="118">
        <v>251.7</v>
      </c>
      <c r="AU96" s="118">
        <v>31.9</v>
      </c>
      <c r="AV96" s="120"/>
      <c r="AW96" s="120"/>
      <c r="AX96" s="120"/>
      <c r="AY96" s="120"/>
    </row>
    <row r="97" spans="1:51" x14ac:dyDescent="0.25">
      <c r="A97" s="111">
        <v>26665</v>
      </c>
      <c r="B97" s="118">
        <v>-205.8</v>
      </c>
      <c r="C97" s="118">
        <v>1259.9000000000001</v>
      </c>
      <c r="D97" s="118">
        <v>511.2</v>
      </c>
      <c r="E97" s="112">
        <f t="shared" si="1"/>
        <v>579.20000000000005</v>
      </c>
      <c r="F97" s="118">
        <v>50.2</v>
      </c>
      <c r="G97" s="118">
        <v>17.8</v>
      </c>
      <c r="H97" s="118">
        <v>37.9</v>
      </c>
      <c r="I97" s="118">
        <v>186.9</v>
      </c>
      <c r="J97" s="118">
        <v>337.6</v>
      </c>
      <c r="K97" s="118">
        <v>35.700000000000003</v>
      </c>
      <c r="L97" s="118">
        <v>61.6</v>
      </c>
      <c r="M97" s="118">
        <v>21</v>
      </c>
      <c r="N97" s="118">
        <v>1465.7</v>
      </c>
      <c r="O97" s="118">
        <v>814.6</v>
      </c>
      <c r="P97" s="118">
        <v>57.1</v>
      </c>
      <c r="Q97" s="118">
        <v>13.7</v>
      </c>
      <c r="R97" s="118">
        <v>25.7</v>
      </c>
      <c r="S97" s="118">
        <v>58.3</v>
      </c>
      <c r="T97" s="118">
        <v>248.8</v>
      </c>
      <c r="U97" s="118">
        <v>162.1</v>
      </c>
      <c r="V97" s="118">
        <v>31.6</v>
      </c>
      <c r="W97" s="118">
        <v>82.2</v>
      </c>
      <c r="X97" s="118">
        <v>48.3</v>
      </c>
      <c r="Y97" s="118">
        <v>76.2</v>
      </c>
      <c r="Z97" s="118">
        <v>9.1</v>
      </c>
      <c r="AA97" s="118">
        <v>312.10000000000002</v>
      </c>
      <c r="AB97" s="118">
        <v>341.3</v>
      </c>
      <c r="AC97" s="118">
        <v>213.7</v>
      </c>
      <c r="AD97" s="118">
        <v>382.9</v>
      </c>
      <c r="AE97" s="118">
        <v>-168.1</v>
      </c>
      <c r="AF97" s="118">
        <v>-1.1000000000000001</v>
      </c>
      <c r="AG97" s="118">
        <v>127.6</v>
      </c>
      <c r="AH97" s="118">
        <v>54.1</v>
      </c>
      <c r="AI97" s="118">
        <v>0</v>
      </c>
      <c r="AJ97" s="118">
        <v>91.5</v>
      </c>
      <c r="AK97" s="118">
        <v>51.5</v>
      </c>
      <c r="AL97" s="118">
        <v>40</v>
      </c>
      <c r="AM97" s="118">
        <v>-18</v>
      </c>
      <c r="AN97" s="118">
        <v>-29.2</v>
      </c>
      <c r="AO97" s="118">
        <v>110.4</v>
      </c>
      <c r="AP97" s="118">
        <v>74.400000000000006</v>
      </c>
      <c r="AQ97" s="118">
        <v>36</v>
      </c>
      <c r="AR97" s="118">
        <v>-139.6</v>
      </c>
      <c r="AS97" s="118">
        <v>0</v>
      </c>
      <c r="AT97" s="118">
        <v>-67.400000000000006</v>
      </c>
      <c r="AU97" s="118">
        <v>38.9</v>
      </c>
      <c r="AV97" s="120"/>
      <c r="AW97" s="120"/>
      <c r="AX97" s="120"/>
      <c r="AY97" s="120"/>
    </row>
    <row r="98" spans="1:51" x14ac:dyDescent="0.25">
      <c r="A98" s="114">
        <v>26755</v>
      </c>
      <c r="B98" s="118">
        <v>-329.5</v>
      </c>
      <c r="C98" s="118">
        <v>1328.9</v>
      </c>
      <c r="D98" s="118">
        <v>517.5</v>
      </c>
      <c r="E98" s="112">
        <f t="shared" si="1"/>
        <v>592</v>
      </c>
      <c r="F98" s="118">
        <v>57.4</v>
      </c>
      <c r="G98" s="118">
        <v>17.100000000000001</v>
      </c>
      <c r="H98" s="118">
        <v>34.200000000000003</v>
      </c>
      <c r="I98" s="118">
        <v>175.6</v>
      </c>
      <c r="J98" s="118">
        <v>379</v>
      </c>
      <c r="K98" s="118">
        <v>39.4</v>
      </c>
      <c r="L98" s="118">
        <v>86.4</v>
      </c>
      <c r="M98" s="118">
        <v>22.2</v>
      </c>
      <c r="N98" s="118">
        <v>1658.3</v>
      </c>
      <c r="O98" s="118">
        <v>901.3</v>
      </c>
      <c r="P98" s="118">
        <v>63.2</v>
      </c>
      <c r="Q98" s="118">
        <v>15.4</v>
      </c>
      <c r="R98" s="118">
        <v>35.200000000000003</v>
      </c>
      <c r="S98" s="118">
        <v>78.400000000000006</v>
      </c>
      <c r="T98" s="118">
        <v>271.8</v>
      </c>
      <c r="U98" s="118">
        <v>205.6</v>
      </c>
      <c r="V98" s="118">
        <v>46.7</v>
      </c>
      <c r="W98" s="118">
        <v>107.1</v>
      </c>
      <c r="X98" s="118">
        <v>51.8</v>
      </c>
      <c r="Y98" s="118">
        <v>84.7</v>
      </c>
      <c r="Z98" s="118">
        <v>2.6</v>
      </c>
      <c r="AA98" s="118">
        <v>553.20000000000005</v>
      </c>
      <c r="AB98" s="118">
        <v>321.3</v>
      </c>
      <c r="AC98" s="118">
        <v>155.4</v>
      </c>
      <c r="AD98" s="118">
        <v>379.7</v>
      </c>
      <c r="AE98" s="118">
        <v>-223.2</v>
      </c>
      <c r="AF98" s="118">
        <v>-1.1000000000000001</v>
      </c>
      <c r="AG98" s="118">
        <v>165.9</v>
      </c>
      <c r="AH98" s="118">
        <v>80.3</v>
      </c>
      <c r="AI98" s="118">
        <v>-6.8</v>
      </c>
      <c r="AJ98" s="118">
        <v>88.5</v>
      </c>
      <c r="AK98" s="118">
        <v>51.7</v>
      </c>
      <c r="AL98" s="118">
        <v>36.799999999999997</v>
      </c>
      <c r="AM98" s="118">
        <v>4</v>
      </c>
      <c r="AN98" s="118">
        <v>231.9</v>
      </c>
      <c r="AO98" s="118">
        <v>242</v>
      </c>
      <c r="AP98" s="118">
        <v>195.5</v>
      </c>
      <c r="AQ98" s="118">
        <v>46.5</v>
      </c>
      <c r="AR98" s="118">
        <v>-10.1</v>
      </c>
      <c r="AS98" s="118">
        <v>0</v>
      </c>
      <c r="AT98" s="118">
        <v>-276.89999999999998</v>
      </c>
      <c r="AU98" s="118">
        <v>-53.2</v>
      </c>
      <c r="AV98" s="120"/>
      <c r="AW98" s="120"/>
      <c r="AX98" s="120"/>
      <c r="AY98" s="120"/>
    </row>
    <row r="99" spans="1:51" x14ac:dyDescent="0.25">
      <c r="A99" s="115">
        <v>26846</v>
      </c>
      <c r="B99" s="118">
        <v>-450.3</v>
      </c>
      <c r="C99" s="118">
        <v>1349.2</v>
      </c>
      <c r="D99" s="118">
        <v>446.4</v>
      </c>
      <c r="E99" s="112">
        <f t="shared" si="1"/>
        <v>541.6</v>
      </c>
      <c r="F99" s="118">
        <v>58.7</v>
      </c>
      <c r="G99" s="118">
        <v>36.5</v>
      </c>
      <c r="H99" s="118">
        <v>33.200000000000003</v>
      </c>
      <c r="I99" s="118">
        <v>167.2</v>
      </c>
      <c r="J99" s="118">
        <v>407.2</v>
      </c>
      <c r="K99" s="118">
        <v>43.3</v>
      </c>
      <c r="L99" s="118">
        <v>132.80000000000001</v>
      </c>
      <c r="M99" s="118">
        <v>23.9</v>
      </c>
      <c r="N99" s="118">
        <v>1799.5</v>
      </c>
      <c r="O99" s="118">
        <v>998.4</v>
      </c>
      <c r="P99" s="118">
        <v>70.099999999999994</v>
      </c>
      <c r="Q99" s="118">
        <v>6.1</v>
      </c>
      <c r="R99" s="118">
        <v>43.7</v>
      </c>
      <c r="S99" s="118">
        <v>94.4</v>
      </c>
      <c r="T99" s="118">
        <v>280.3</v>
      </c>
      <c r="U99" s="118">
        <v>216.8</v>
      </c>
      <c r="V99" s="118">
        <v>43.8</v>
      </c>
      <c r="W99" s="118">
        <v>120.5</v>
      </c>
      <c r="X99" s="118">
        <v>52.5</v>
      </c>
      <c r="Y99" s="118">
        <v>85.9</v>
      </c>
      <c r="Z99" s="118">
        <v>3.8</v>
      </c>
      <c r="AA99" s="118">
        <v>580.1</v>
      </c>
      <c r="AB99" s="118">
        <v>648.4</v>
      </c>
      <c r="AC99" s="118">
        <v>509.9</v>
      </c>
      <c r="AD99" s="118">
        <v>769.5</v>
      </c>
      <c r="AE99" s="118">
        <v>-258.39999999999998</v>
      </c>
      <c r="AF99" s="118">
        <v>-1.2</v>
      </c>
      <c r="AG99" s="118">
        <v>138.5</v>
      </c>
      <c r="AH99" s="118">
        <v>52.2</v>
      </c>
      <c r="AI99" s="118">
        <v>-3.1</v>
      </c>
      <c r="AJ99" s="118">
        <v>97.5</v>
      </c>
      <c r="AK99" s="118">
        <v>57</v>
      </c>
      <c r="AL99" s="118">
        <v>40.5</v>
      </c>
      <c r="AM99" s="118">
        <v>-8</v>
      </c>
      <c r="AN99" s="118">
        <v>-68.3</v>
      </c>
      <c r="AO99" s="118">
        <v>-22.7</v>
      </c>
      <c r="AP99" s="118">
        <v>-125.2</v>
      </c>
      <c r="AQ99" s="118">
        <v>102.5</v>
      </c>
      <c r="AR99" s="118">
        <v>-45.6</v>
      </c>
      <c r="AS99" s="118">
        <v>0</v>
      </c>
      <c r="AT99" s="118">
        <v>-243.5</v>
      </c>
      <c r="AU99" s="118">
        <v>-113.6</v>
      </c>
      <c r="AV99" s="120"/>
      <c r="AW99" s="120"/>
      <c r="AX99" s="120"/>
      <c r="AY99" s="120"/>
    </row>
    <row r="100" spans="1:51" x14ac:dyDescent="0.25">
      <c r="A100" s="116">
        <v>26938</v>
      </c>
      <c r="B100" s="118">
        <v>-543.20000000000005</v>
      </c>
      <c r="C100" s="118">
        <v>1468</v>
      </c>
      <c r="D100" s="118">
        <v>596.5</v>
      </c>
      <c r="E100" s="112">
        <f t="shared" si="1"/>
        <v>686.5</v>
      </c>
      <c r="F100" s="118">
        <v>72.3</v>
      </c>
      <c r="G100" s="118">
        <v>17.7</v>
      </c>
      <c r="H100" s="118">
        <v>37.6</v>
      </c>
      <c r="I100" s="118">
        <v>194.4</v>
      </c>
      <c r="J100" s="118">
        <v>402.5</v>
      </c>
      <c r="K100" s="118">
        <v>42.2</v>
      </c>
      <c r="L100" s="118">
        <v>82.3</v>
      </c>
      <c r="M100" s="118">
        <v>22.5</v>
      </c>
      <c r="N100" s="118">
        <v>2011.2</v>
      </c>
      <c r="O100" s="118">
        <v>1178.0999999999999</v>
      </c>
      <c r="P100" s="118">
        <v>82.8</v>
      </c>
      <c r="Q100" s="118">
        <v>9.6999999999999993</v>
      </c>
      <c r="R100" s="118">
        <v>40.799999999999997</v>
      </c>
      <c r="S100" s="118">
        <v>71.900000000000006</v>
      </c>
      <c r="T100" s="118">
        <v>302.8</v>
      </c>
      <c r="U100" s="118">
        <v>230.6</v>
      </c>
      <c r="V100" s="118">
        <v>45.3</v>
      </c>
      <c r="W100" s="118">
        <v>132.30000000000001</v>
      </c>
      <c r="X100" s="118">
        <v>53.1</v>
      </c>
      <c r="Y100" s="118">
        <v>93.5</v>
      </c>
      <c r="Z100" s="118">
        <v>0.9</v>
      </c>
      <c r="AA100" s="118">
        <v>608.70000000000005</v>
      </c>
      <c r="AB100" s="118">
        <v>554.70000000000005</v>
      </c>
      <c r="AC100" s="118">
        <v>329.9</v>
      </c>
      <c r="AD100" s="118">
        <v>578.4</v>
      </c>
      <c r="AE100" s="118">
        <v>-246.8</v>
      </c>
      <c r="AF100" s="118">
        <v>-1.7</v>
      </c>
      <c r="AG100" s="118">
        <v>224.8</v>
      </c>
      <c r="AH100" s="118">
        <v>35.1</v>
      </c>
      <c r="AI100" s="118">
        <v>-12.2</v>
      </c>
      <c r="AJ100" s="118">
        <v>208.9</v>
      </c>
      <c r="AK100" s="118">
        <v>160.19999999999999</v>
      </c>
      <c r="AL100" s="118">
        <v>48.6</v>
      </c>
      <c r="AM100" s="118">
        <v>-7</v>
      </c>
      <c r="AN100" s="118">
        <v>54</v>
      </c>
      <c r="AO100" s="118">
        <v>308.89999999999998</v>
      </c>
      <c r="AP100" s="118">
        <v>273.5</v>
      </c>
      <c r="AQ100" s="118">
        <v>35.4</v>
      </c>
      <c r="AR100" s="118">
        <v>-254.9</v>
      </c>
      <c r="AS100" s="118">
        <v>0</v>
      </c>
      <c r="AT100" s="118">
        <v>184.7</v>
      </c>
      <c r="AU100" s="118">
        <v>250.1</v>
      </c>
      <c r="AV100" s="120"/>
      <c r="AW100" s="120"/>
      <c r="AX100" s="120"/>
      <c r="AY100" s="120"/>
    </row>
    <row r="101" spans="1:51" x14ac:dyDescent="0.25">
      <c r="A101" s="111">
        <v>27030</v>
      </c>
      <c r="B101" s="118">
        <v>-412.1</v>
      </c>
      <c r="C101" s="118">
        <v>1722.8</v>
      </c>
      <c r="D101" s="118">
        <v>675.6</v>
      </c>
      <c r="E101" s="112">
        <f t="shared" si="1"/>
        <v>793.9</v>
      </c>
      <c r="F101" s="118">
        <v>77.5</v>
      </c>
      <c r="G101" s="118">
        <v>40.799999999999997</v>
      </c>
      <c r="H101" s="118">
        <v>40.700000000000003</v>
      </c>
      <c r="I101" s="118">
        <v>237.8</v>
      </c>
      <c r="J101" s="118">
        <v>368</v>
      </c>
      <c r="K101" s="118">
        <v>48.6</v>
      </c>
      <c r="L101" s="118">
        <v>202.3</v>
      </c>
      <c r="M101" s="118">
        <v>31.5</v>
      </c>
      <c r="N101" s="118">
        <v>2135</v>
      </c>
      <c r="O101" s="118">
        <v>1258.8</v>
      </c>
      <c r="P101" s="118">
        <v>81.099999999999994</v>
      </c>
      <c r="Q101" s="118">
        <v>55.1</v>
      </c>
      <c r="R101" s="118">
        <v>40.200000000000003</v>
      </c>
      <c r="S101" s="118">
        <v>68.3</v>
      </c>
      <c r="T101" s="118">
        <v>277.39999999999998</v>
      </c>
      <c r="U101" s="118">
        <v>258.39999999999998</v>
      </c>
      <c r="V101" s="118">
        <v>30.1</v>
      </c>
      <c r="W101" s="118">
        <v>162.6</v>
      </c>
      <c r="X101" s="118">
        <v>65.7</v>
      </c>
      <c r="Y101" s="118">
        <v>90.1</v>
      </c>
      <c r="Z101" s="118">
        <v>5.5</v>
      </c>
      <c r="AA101" s="118">
        <v>890.5</v>
      </c>
      <c r="AB101" s="118">
        <v>523.6</v>
      </c>
      <c r="AC101" s="118">
        <v>348.7</v>
      </c>
      <c r="AD101" s="118">
        <v>534.6</v>
      </c>
      <c r="AE101" s="118">
        <v>-184.9</v>
      </c>
      <c r="AF101" s="118">
        <v>-1</v>
      </c>
      <c r="AG101" s="118">
        <v>174.9</v>
      </c>
      <c r="AH101" s="118">
        <v>68.8</v>
      </c>
      <c r="AI101" s="118">
        <v>0</v>
      </c>
      <c r="AJ101" s="118">
        <v>121.1</v>
      </c>
      <c r="AK101" s="118">
        <v>97.8</v>
      </c>
      <c r="AL101" s="118">
        <v>23.3</v>
      </c>
      <c r="AM101" s="118">
        <v>-15</v>
      </c>
      <c r="AN101" s="118">
        <v>366.9</v>
      </c>
      <c r="AO101" s="118">
        <v>324.10000000000002</v>
      </c>
      <c r="AP101" s="118">
        <v>174.8</v>
      </c>
      <c r="AQ101" s="118">
        <v>149.30000000000001</v>
      </c>
      <c r="AR101" s="118">
        <v>42.7</v>
      </c>
      <c r="AS101" s="118">
        <v>0</v>
      </c>
      <c r="AT101" s="118">
        <v>-289.8</v>
      </c>
      <c r="AU101" s="118">
        <v>188.5</v>
      </c>
      <c r="AV101" s="120"/>
      <c r="AW101" s="120"/>
      <c r="AX101" s="120"/>
      <c r="AY101" s="120"/>
    </row>
    <row r="102" spans="1:51" x14ac:dyDescent="0.25">
      <c r="A102" s="114">
        <v>27120</v>
      </c>
      <c r="B102" s="118">
        <v>-811.9</v>
      </c>
      <c r="C102" s="118">
        <v>1674.9</v>
      </c>
      <c r="D102" s="118">
        <v>697.3</v>
      </c>
      <c r="E102" s="112">
        <f t="shared" si="1"/>
        <v>837.8</v>
      </c>
      <c r="F102" s="118">
        <v>93.2</v>
      </c>
      <c r="G102" s="118">
        <v>47.3</v>
      </c>
      <c r="H102" s="118">
        <v>37.5</v>
      </c>
      <c r="I102" s="118">
        <v>207.1</v>
      </c>
      <c r="J102" s="118">
        <v>405.8</v>
      </c>
      <c r="K102" s="118">
        <v>66.900000000000006</v>
      </c>
      <c r="L102" s="118">
        <v>84.2</v>
      </c>
      <c r="M102" s="118">
        <v>35.4</v>
      </c>
      <c r="N102" s="118">
        <v>2486.6999999999998</v>
      </c>
      <c r="O102" s="118">
        <v>1544.4</v>
      </c>
      <c r="P102" s="118">
        <v>99.7</v>
      </c>
      <c r="Q102" s="118">
        <v>3.9</v>
      </c>
      <c r="R102" s="118">
        <v>52.9</v>
      </c>
      <c r="S102" s="118">
        <v>103.9</v>
      </c>
      <c r="T102" s="118">
        <v>299.8</v>
      </c>
      <c r="U102" s="118">
        <v>274</v>
      </c>
      <c r="V102" s="118">
        <v>54.1</v>
      </c>
      <c r="W102" s="118">
        <v>149.69999999999999</v>
      </c>
      <c r="X102" s="118">
        <v>70.099999999999994</v>
      </c>
      <c r="Y102" s="118">
        <v>103.5</v>
      </c>
      <c r="Z102" s="118">
        <v>4.7</v>
      </c>
      <c r="AA102" s="118">
        <v>925.3</v>
      </c>
      <c r="AB102" s="118">
        <v>636.1</v>
      </c>
      <c r="AC102" s="118">
        <v>463.8</v>
      </c>
      <c r="AD102" s="118">
        <v>660.2</v>
      </c>
      <c r="AE102" s="118">
        <v>-195.4</v>
      </c>
      <c r="AF102" s="118">
        <v>-0.9</v>
      </c>
      <c r="AG102" s="118">
        <v>172.3</v>
      </c>
      <c r="AH102" s="118">
        <v>98.2</v>
      </c>
      <c r="AI102" s="118">
        <v>0</v>
      </c>
      <c r="AJ102" s="118">
        <v>80.099999999999994</v>
      </c>
      <c r="AK102" s="118">
        <v>50.9</v>
      </c>
      <c r="AL102" s="118">
        <v>29.2</v>
      </c>
      <c r="AM102" s="118">
        <v>-6</v>
      </c>
      <c r="AN102" s="118">
        <v>289.2</v>
      </c>
      <c r="AO102" s="118">
        <v>259.60000000000002</v>
      </c>
      <c r="AP102" s="118">
        <v>229.8</v>
      </c>
      <c r="AQ102" s="118">
        <v>29.8</v>
      </c>
      <c r="AR102" s="118">
        <v>29.5</v>
      </c>
      <c r="AS102" s="118">
        <v>0</v>
      </c>
      <c r="AT102" s="118">
        <v>-119.2</v>
      </c>
      <c r="AU102" s="118">
        <v>-5.9</v>
      </c>
      <c r="AV102" s="120"/>
      <c r="AW102" s="120"/>
      <c r="AX102" s="120"/>
      <c r="AY102" s="120"/>
    </row>
    <row r="103" spans="1:51" x14ac:dyDescent="0.25">
      <c r="A103" s="115">
        <v>27211</v>
      </c>
      <c r="B103" s="118">
        <v>-927.3</v>
      </c>
      <c r="C103" s="118">
        <v>1633.6</v>
      </c>
      <c r="D103" s="118">
        <v>669.4</v>
      </c>
      <c r="E103" s="112">
        <f t="shared" si="1"/>
        <v>795.6</v>
      </c>
      <c r="F103" s="118">
        <v>98</v>
      </c>
      <c r="G103" s="118">
        <v>28.2</v>
      </c>
      <c r="H103" s="118">
        <v>39.200000000000003</v>
      </c>
      <c r="I103" s="118">
        <v>186.8</v>
      </c>
      <c r="J103" s="118">
        <v>437</v>
      </c>
      <c r="K103" s="118">
        <v>66.599999999999994</v>
      </c>
      <c r="L103" s="118">
        <v>72.8</v>
      </c>
      <c r="M103" s="118">
        <v>35.700000000000003</v>
      </c>
      <c r="N103" s="118">
        <v>2560.9</v>
      </c>
      <c r="O103" s="118">
        <v>1531.5</v>
      </c>
      <c r="P103" s="118">
        <v>98.7</v>
      </c>
      <c r="Q103" s="118">
        <v>5.0999999999999996</v>
      </c>
      <c r="R103" s="118">
        <v>66.7</v>
      </c>
      <c r="S103" s="118">
        <v>131.69999999999999</v>
      </c>
      <c r="T103" s="118">
        <v>312.10000000000002</v>
      </c>
      <c r="U103" s="118">
        <v>311.8</v>
      </c>
      <c r="V103" s="118">
        <v>49.3</v>
      </c>
      <c r="W103" s="118">
        <v>187.4</v>
      </c>
      <c r="X103" s="118">
        <v>75.2</v>
      </c>
      <c r="Y103" s="118">
        <v>98.1</v>
      </c>
      <c r="Z103" s="118">
        <v>5.2</v>
      </c>
      <c r="AA103" s="118">
        <v>993.4</v>
      </c>
      <c r="AB103" s="118">
        <v>672.9</v>
      </c>
      <c r="AC103" s="118">
        <v>525.70000000000005</v>
      </c>
      <c r="AD103" s="118">
        <v>670.8</v>
      </c>
      <c r="AE103" s="118">
        <v>-144.6</v>
      </c>
      <c r="AF103" s="118">
        <v>-0.5</v>
      </c>
      <c r="AG103" s="118">
        <v>147.19999999999999</v>
      </c>
      <c r="AH103" s="118">
        <v>69.2</v>
      </c>
      <c r="AI103" s="118">
        <v>-0.2</v>
      </c>
      <c r="AJ103" s="118">
        <v>91.3</v>
      </c>
      <c r="AK103" s="118">
        <v>58.2</v>
      </c>
      <c r="AL103" s="118">
        <v>33</v>
      </c>
      <c r="AM103" s="118">
        <v>-13</v>
      </c>
      <c r="AN103" s="118">
        <v>320.5</v>
      </c>
      <c r="AO103" s="118">
        <v>339.2</v>
      </c>
      <c r="AP103" s="118">
        <v>122.1</v>
      </c>
      <c r="AQ103" s="118">
        <v>217.2</v>
      </c>
      <c r="AR103" s="118">
        <v>-18.7</v>
      </c>
      <c r="AS103" s="118">
        <v>0</v>
      </c>
      <c r="AT103" s="118">
        <v>-242.4</v>
      </c>
      <c r="AU103" s="118">
        <v>-176.3</v>
      </c>
      <c r="AV103" s="120"/>
      <c r="AW103" s="120"/>
      <c r="AX103" s="120"/>
      <c r="AY103" s="120"/>
    </row>
    <row r="104" spans="1:51" x14ac:dyDescent="0.25">
      <c r="A104" s="116">
        <v>27303</v>
      </c>
      <c r="B104" s="118">
        <v>-1074.7</v>
      </c>
      <c r="C104" s="118">
        <v>1807.2</v>
      </c>
      <c r="D104" s="118">
        <v>810.9</v>
      </c>
      <c r="E104" s="112">
        <f t="shared" si="1"/>
        <v>949.9</v>
      </c>
      <c r="F104" s="118">
        <v>106.4</v>
      </c>
      <c r="G104" s="118">
        <v>32.6</v>
      </c>
      <c r="H104" s="118">
        <v>40.9</v>
      </c>
      <c r="I104" s="118">
        <v>210.4</v>
      </c>
      <c r="J104" s="118">
        <v>439</v>
      </c>
      <c r="K104" s="118">
        <v>52.3</v>
      </c>
      <c r="L104" s="118">
        <v>81.599999999999994</v>
      </c>
      <c r="M104" s="118">
        <v>33.1</v>
      </c>
      <c r="N104" s="118">
        <v>2881.8</v>
      </c>
      <c r="O104" s="118">
        <v>1813.9</v>
      </c>
      <c r="P104" s="118">
        <v>117</v>
      </c>
      <c r="Q104" s="118">
        <v>12.8</v>
      </c>
      <c r="R104" s="118">
        <v>53.4</v>
      </c>
      <c r="S104" s="118">
        <v>87.7</v>
      </c>
      <c r="T104" s="118">
        <v>363.3</v>
      </c>
      <c r="U104" s="118">
        <v>319.39999999999998</v>
      </c>
      <c r="V104" s="118">
        <v>56.8</v>
      </c>
      <c r="W104" s="118">
        <v>207.4</v>
      </c>
      <c r="X104" s="118">
        <v>55.3</v>
      </c>
      <c r="Y104" s="118">
        <v>112.9</v>
      </c>
      <c r="Z104" s="118">
        <v>1.4</v>
      </c>
      <c r="AA104" s="118">
        <v>1013.3</v>
      </c>
      <c r="AB104" s="118">
        <v>960.6</v>
      </c>
      <c r="AC104" s="118">
        <v>736.5</v>
      </c>
      <c r="AD104" s="118">
        <v>900.8</v>
      </c>
      <c r="AE104" s="118">
        <v>-163.1</v>
      </c>
      <c r="AF104" s="118">
        <v>-1.3</v>
      </c>
      <c r="AG104" s="118">
        <v>224.1</v>
      </c>
      <c r="AH104" s="118">
        <v>54.8</v>
      </c>
      <c r="AI104" s="118">
        <v>-1.9</v>
      </c>
      <c r="AJ104" s="118">
        <v>179.3</v>
      </c>
      <c r="AK104" s="118">
        <v>135.69999999999999</v>
      </c>
      <c r="AL104" s="118">
        <v>43.6</v>
      </c>
      <c r="AM104" s="118">
        <v>-8</v>
      </c>
      <c r="AN104" s="118">
        <v>52.8</v>
      </c>
      <c r="AO104" s="118">
        <v>586.79999999999995</v>
      </c>
      <c r="AP104" s="118">
        <v>320.2</v>
      </c>
      <c r="AQ104" s="118">
        <v>266.60000000000002</v>
      </c>
      <c r="AR104" s="118">
        <v>-534</v>
      </c>
      <c r="AS104" s="118">
        <v>0</v>
      </c>
      <c r="AT104" s="118">
        <v>91.9</v>
      </c>
      <c r="AU104" s="118">
        <v>30.6</v>
      </c>
      <c r="AV104" s="120"/>
      <c r="AW104" s="120"/>
      <c r="AX104" s="120"/>
      <c r="AY104" s="120"/>
    </row>
    <row r="105" spans="1:51" x14ac:dyDescent="0.25">
      <c r="A105" s="111">
        <v>27395</v>
      </c>
      <c r="B105" s="118">
        <v>-884.4</v>
      </c>
      <c r="C105" s="118">
        <v>1687.4</v>
      </c>
      <c r="D105" s="118">
        <v>713.5</v>
      </c>
      <c r="E105" s="112">
        <f t="shared" si="1"/>
        <v>816.5</v>
      </c>
      <c r="F105" s="118">
        <v>65.900000000000006</v>
      </c>
      <c r="G105" s="118">
        <v>37.1</v>
      </c>
      <c r="H105" s="118">
        <v>48.1</v>
      </c>
      <c r="I105" s="118">
        <v>227.2</v>
      </c>
      <c r="J105" s="118">
        <v>427.7</v>
      </c>
      <c r="K105" s="118">
        <v>46.5</v>
      </c>
      <c r="L105" s="118">
        <v>84.9</v>
      </c>
      <c r="M105" s="118">
        <v>36.299999999999997</v>
      </c>
      <c r="N105" s="118">
        <v>2571.8000000000002</v>
      </c>
      <c r="O105" s="118">
        <v>1464.2</v>
      </c>
      <c r="P105" s="118">
        <v>94.2</v>
      </c>
      <c r="Q105" s="118">
        <v>7.1</v>
      </c>
      <c r="R105" s="118">
        <v>46.8</v>
      </c>
      <c r="S105" s="118">
        <v>89.2</v>
      </c>
      <c r="T105" s="118">
        <v>341.4</v>
      </c>
      <c r="U105" s="118">
        <v>403.4</v>
      </c>
      <c r="V105" s="118">
        <v>56.4</v>
      </c>
      <c r="W105" s="118">
        <v>268.3</v>
      </c>
      <c r="X105" s="118">
        <v>78.8</v>
      </c>
      <c r="Y105" s="118">
        <v>117.4</v>
      </c>
      <c r="Z105" s="118">
        <v>8.1</v>
      </c>
      <c r="AA105" s="118">
        <v>1074.4000000000001</v>
      </c>
      <c r="AB105" s="118">
        <v>562.5</v>
      </c>
      <c r="AC105" s="118">
        <v>404.8</v>
      </c>
      <c r="AD105" s="118">
        <v>600.29999999999995</v>
      </c>
      <c r="AE105" s="118">
        <v>-201.2</v>
      </c>
      <c r="AF105" s="118">
        <v>5.8</v>
      </c>
      <c r="AG105" s="118">
        <v>157.69999999999999</v>
      </c>
      <c r="AH105" s="118">
        <v>55.7</v>
      </c>
      <c r="AI105" s="118">
        <v>-15.9</v>
      </c>
      <c r="AJ105" s="118">
        <v>119.8</v>
      </c>
      <c r="AK105" s="118">
        <v>74.5</v>
      </c>
      <c r="AL105" s="118">
        <v>45.3</v>
      </c>
      <c r="AM105" s="118">
        <v>-2</v>
      </c>
      <c r="AN105" s="118">
        <v>511.8</v>
      </c>
      <c r="AO105" s="118">
        <v>514.20000000000005</v>
      </c>
      <c r="AP105" s="118">
        <v>325.5</v>
      </c>
      <c r="AQ105" s="118">
        <v>188.7</v>
      </c>
      <c r="AR105" s="118">
        <v>-2.2999999999999998</v>
      </c>
      <c r="AS105" s="118">
        <v>0</v>
      </c>
      <c r="AT105" s="118">
        <v>-93.8</v>
      </c>
      <c r="AU105" s="118">
        <v>96.2</v>
      </c>
      <c r="AV105" s="120"/>
      <c r="AW105" s="120"/>
      <c r="AX105" s="120"/>
      <c r="AY105" s="120"/>
    </row>
    <row r="106" spans="1:51" x14ac:dyDescent="0.25">
      <c r="A106" s="114">
        <v>27485</v>
      </c>
      <c r="B106" s="118">
        <v>-1135.4000000000001</v>
      </c>
      <c r="C106" s="118">
        <v>1801.5</v>
      </c>
      <c r="D106" s="118">
        <v>811.5</v>
      </c>
      <c r="E106" s="112">
        <f t="shared" si="1"/>
        <v>927</v>
      </c>
      <c r="F106" s="118">
        <v>80.099999999999994</v>
      </c>
      <c r="G106" s="118">
        <v>35.4</v>
      </c>
      <c r="H106" s="118">
        <v>43</v>
      </c>
      <c r="I106" s="118">
        <v>172.6</v>
      </c>
      <c r="J106" s="118">
        <v>484.5</v>
      </c>
      <c r="K106" s="118">
        <v>46.3</v>
      </c>
      <c r="L106" s="118">
        <v>88.4</v>
      </c>
      <c r="M106" s="118">
        <v>39.6</v>
      </c>
      <c r="N106" s="118">
        <v>2936.9</v>
      </c>
      <c r="O106" s="118">
        <v>1709.4</v>
      </c>
      <c r="P106" s="118">
        <v>109.2</v>
      </c>
      <c r="Q106" s="118">
        <v>5.6</v>
      </c>
      <c r="R106" s="118">
        <v>56.9</v>
      </c>
      <c r="S106" s="118">
        <v>99.3</v>
      </c>
      <c r="T106" s="118">
        <v>377.1</v>
      </c>
      <c r="U106" s="118">
        <v>459.3</v>
      </c>
      <c r="V106" s="118">
        <v>66.400000000000006</v>
      </c>
      <c r="W106" s="118">
        <v>274</v>
      </c>
      <c r="X106" s="118">
        <v>118.9</v>
      </c>
      <c r="Y106" s="118">
        <v>113</v>
      </c>
      <c r="Z106" s="118">
        <v>7</v>
      </c>
      <c r="AA106" s="118">
        <v>874.3</v>
      </c>
      <c r="AB106" s="118">
        <v>838.4</v>
      </c>
      <c r="AC106" s="118">
        <v>623.4</v>
      </c>
      <c r="AD106" s="118">
        <v>807.4</v>
      </c>
      <c r="AE106" s="118">
        <v>-187.6</v>
      </c>
      <c r="AF106" s="118">
        <v>3.7</v>
      </c>
      <c r="AG106" s="118">
        <v>214.9</v>
      </c>
      <c r="AH106" s="118">
        <v>39.6</v>
      </c>
      <c r="AI106" s="118">
        <v>0</v>
      </c>
      <c r="AJ106" s="118">
        <v>173.3</v>
      </c>
      <c r="AK106" s="118">
        <v>110.2</v>
      </c>
      <c r="AL106" s="118">
        <v>63.1</v>
      </c>
      <c r="AM106" s="118">
        <v>2</v>
      </c>
      <c r="AN106" s="118">
        <v>35.9</v>
      </c>
      <c r="AO106" s="118">
        <v>351.5</v>
      </c>
      <c r="AP106" s="118">
        <v>263.5</v>
      </c>
      <c r="AQ106" s="118">
        <v>87.9</v>
      </c>
      <c r="AR106" s="118">
        <v>-315.60000000000002</v>
      </c>
      <c r="AS106" s="118">
        <v>0</v>
      </c>
      <c r="AT106" s="118">
        <v>165.2</v>
      </c>
      <c r="AU106" s="118">
        <v>-95.9</v>
      </c>
      <c r="AV106" s="120"/>
      <c r="AW106" s="120"/>
      <c r="AX106" s="120"/>
      <c r="AY106" s="120"/>
    </row>
    <row r="107" spans="1:51" x14ac:dyDescent="0.25">
      <c r="A107" s="115">
        <v>27576</v>
      </c>
      <c r="B107" s="118">
        <v>-1065.5999999999999</v>
      </c>
      <c r="C107" s="118">
        <v>1758.8</v>
      </c>
      <c r="D107" s="118">
        <v>728.8</v>
      </c>
      <c r="E107" s="112">
        <f t="shared" si="1"/>
        <v>856.6</v>
      </c>
      <c r="F107" s="118">
        <v>88.6</v>
      </c>
      <c r="G107" s="118">
        <v>39.200000000000003</v>
      </c>
      <c r="H107" s="118">
        <v>45.4</v>
      </c>
      <c r="I107" s="118">
        <v>190</v>
      </c>
      <c r="J107" s="118">
        <v>495.5</v>
      </c>
      <c r="K107" s="118">
        <v>47.5</v>
      </c>
      <c r="L107" s="118">
        <v>84</v>
      </c>
      <c r="M107" s="118">
        <v>39.799999999999997</v>
      </c>
      <c r="N107" s="118">
        <v>2824.4</v>
      </c>
      <c r="O107" s="118">
        <v>1621.5</v>
      </c>
      <c r="P107" s="118">
        <v>103.7</v>
      </c>
      <c r="Q107" s="118">
        <v>12.2</v>
      </c>
      <c r="R107" s="118">
        <v>72.5</v>
      </c>
      <c r="S107" s="118">
        <v>149.1</v>
      </c>
      <c r="T107" s="118">
        <v>389.4</v>
      </c>
      <c r="U107" s="118">
        <v>356.8</v>
      </c>
      <c r="V107" s="118">
        <v>31.8</v>
      </c>
      <c r="W107" s="118">
        <v>238.3</v>
      </c>
      <c r="X107" s="118">
        <v>86.7</v>
      </c>
      <c r="Y107" s="118">
        <v>115.2</v>
      </c>
      <c r="Z107" s="118">
        <v>4</v>
      </c>
      <c r="AA107" s="118">
        <v>1705.4</v>
      </c>
      <c r="AB107" s="118">
        <v>1145.0999999999999</v>
      </c>
      <c r="AC107" s="118">
        <v>947</v>
      </c>
      <c r="AD107" s="118">
        <v>1166.2</v>
      </c>
      <c r="AE107" s="118">
        <v>-223</v>
      </c>
      <c r="AF107" s="118">
        <v>3.7</v>
      </c>
      <c r="AG107" s="118">
        <v>198.1</v>
      </c>
      <c r="AH107" s="118">
        <v>62</v>
      </c>
      <c r="AI107" s="118">
        <v>-16.600000000000001</v>
      </c>
      <c r="AJ107" s="118">
        <v>159.69999999999999</v>
      </c>
      <c r="AK107" s="118">
        <v>91</v>
      </c>
      <c r="AL107" s="118">
        <v>68.599999999999994</v>
      </c>
      <c r="AM107" s="118">
        <v>-7</v>
      </c>
      <c r="AN107" s="118">
        <v>560.29999999999995</v>
      </c>
      <c r="AO107" s="118">
        <v>17.399999999999999</v>
      </c>
      <c r="AP107" s="118">
        <v>-37.6</v>
      </c>
      <c r="AQ107" s="118">
        <v>54.9</v>
      </c>
      <c r="AR107" s="118">
        <v>542.9</v>
      </c>
      <c r="AS107" s="118">
        <v>0</v>
      </c>
      <c r="AT107" s="118">
        <v>-711.7</v>
      </c>
      <c r="AU107" s="118">
        <v>-71.8</v>
      </c>
      <c r="AV107" s="120"/>
      <c r="AW107" s="120"/>
      <c r="AX107" s="120"/>
      <c r="AY107" s="120"/>
    </row>
    <row r="108" spans="1:51" x14ac:dyDescent="0.25">
      <c r="A108" s="116">
        <v>27668</v>
      </c>
      <c r="B108" s="118">
        <v>-1357.2</v>
      </c>
      <c r="C108" s="118">
        <v>1887.1</v>
      </c>
      <c r="D108" s="118">
        <v>808.5</v>
      </c>
      <c r="E108" s="112">
        <f t="shared" si="1"/>
        <v>940.2</v>
      </c>
      <c r="F108" s="118">
        <v>97.7</v>
      </c>
      <c r="G108" s="118">
        <v>34</v>
      </c>
      <c r="H108" s="118">
        <v>45.2</v>
      </c>
      <c r="I108" s="118">
        <v>210.3</v>
      </c>
      <c r="J108" s="118">
        <v>517</v>
      </c>
      <c r="K108" s="118">
        <v>46.6</v>
      </c>
      <c r="L108" s="118">
        <v>88.9</v>
      </c>
      <c r="M108" s="118">
        <v>38.9</v>
      </c>
      <c r="N108" s="118">
        <v>3244.3</v>
      </c>
      <c r="O108" s="118">
        <v>1904.3</v>
      </c>
      <c r="P108" s="118">
        <v>122</v>
      </c>
      <c r="Q108" s="118">
        <v>8</v>
      </c>
      <c r="R108" s="118">
        <v>62.9</v>
      </c>
      <c r="S108" s="118">
        <v>108.2</v>
      </c>
      <c r="T108" s="118">
        <v>480.9</v>
      </c>
      <c r="U108" s="118">
        <v>426.6</v>
      </c>
      <c r="V108" s="118">
        <v>55</v>
      </c>
      <c r="W108" s="118">
        <v>251</v>
      </c>
      <c r="X108" s="118">
        <v>120.7</v>
      </c>
      <c r="Y108" s="118">
        <v>129</v>
      </c>
      <c r="Z108" s="118">
        <v>2.2999999999999998</v>
      </c>
      <c r="AA108" s="118">
        <v>1804.8</v>
      </c>
      <c r="AB108" s="118">
        <v>1826.7</v>
      </c>
      <c r="AC108" s="118">
        <v>1608</v>
      </c>
      <c r="AD108" s="118">
        <v>1847.8</v>
      </c>
      <c r="AE108" s="118">
        <v>-243.3</v>
      </c>
      <c r="AF108" s="118">
        <v>3.5</v>
      </c>
      <c r="AG108" s="118">
        <v>218.7</v>
      </c>
      <c r="AH108" s="118">
        <v>46.7</v>
      </c>
      <c r="AI108" s="118">
        <v>-3.5</v>
      </c>
      <c r="AJ108" s="118">
        <v>182.4</v>
      </c>
      <c r="AK108" s="118">
        <v>102</v>
      </c>
      <c r="AL108" s="118">
        <v>80.400000000000006</v>
      </c>
      <c r="AM108" s="118">
        <v>-7</v>
      </c>
      <c r="AN108" s="118">
        <v>-21.9</v>
      </c>
      <c r="AO108" s="118">
        <v>398.5</v>
      </c>
      <c r="AP108" s="118">
        <v>213</v>
      </c>
      <c r="AQ108" s="118">
        <v>185.5</v>
      </c>
      <c r="AR108" s="118">
        <v>-420.4</v>
      </c>
      <c r="AS108" s="118">
        <v>0</v>
      </c>
      <c r="AT108" s="118">
        <v>-211</v>
      </c>
      <c r="AU108" s="118">
        <v>236.6</v>
      </c>
      <c r="AV108" s="120"/>
      <c r="AW108" s="120"/>
      <c r="AX108" s="120"/>
      <c r="AY108" s="120"/>
    </row>
    <row r="109" spans="1:51" x14ac:dyDescent="0.25">
      <c r="A109" s="111">
        <v>27760</v>
      </c>
      <c r="B109" s="118">
        <v>-907.6</v>
      </c>
      <c r="C109" s="118">
        <v>1939.9</v>
      </c>
      <c r="D109" s="118">
        <v>811.5</v>
      </c>
      <c r="E109" s="112">
        <f t="shared" si="1"/>
        <v>932.5</v>
      </c>
      <c r="F109" s="118">
        <v>85.4</v>
      </c>
      <c r="G109" s="118">
        <v>35.6</v>
      </c>
      <c r="H109" s="118">
        <v>48.2</v>
      </c>
      <c r="I109" s="118">
        <v>240.9</v>
      </c>
      <c r="J109" s="118">
        <v>527.70000000000005</v>
      </c>
      <c r="K109" s="118">
        <v>44.2</v>
      </c>
      <c r="L109" s="118">
        <v>106.6</v>
      </c>
      <c r="M109" s="118">
        <v>39.9</v>
      </c>
      <c r="N109" s="118">
        <v>2847.6</v>
      </c>
      <c r="O109" s="118">
        <v>1496.4</v>
      </c>
      <c r="P109" s="118">
        <v>90.3</v>
      </c>
      <c r="Q109" s="118">
        <v>12.8</v>
      </c>
      <c r="R109" s="118">
        <v>51.4</v>
      </c>
      <c r="S109" s="118">
        <v>76.8</v>
      </c>
      <c r="T109" s="118">
        <v>488.2</v>
      </c>
      <c r="U109" s="118">
        <v>492.3</v>
      </c>
      <c r="V109" s="118">
        <v>108.7</v>
      </c>
      <c r="W109" s="118">
        <v>290.7</v>
      </c>
      <c r="X109" s="118">
        <v>92.8</v>
      </c>
      <c r="Y109" s="118">
        <v>130.30000000000001</v>
      </c>
      <c r="Z109" s="118">
        <v>9.1</v>
      </c>
      <c r="AA109" s="118">
        <v>1201</v>
      </c>
      <c r="AB109" s="118">
        <v>1022.4</v>
      </c>
      <c r="AC109" s="118">
        <v>767.2</v>
      </c>
      <c r="AD109" s="118">
        <v>1064.7</v>
      </c>
      <c r="AE109" s="118">
        <v>-287.5</v>
      </c>
      <c r="AF109" s="118">
        <v>-10</v>
      </c>
      <c r="AG109" s="118">
        <v>255.3</v>
      </c>
      <c r="AH109" s="118">
        <v>110.3</v>
      </c>
      <c r="AI109" s="118">
        <v>-10.1</v>
      </c>
      <c r="AJ109" s="118">
        <v>153.6</v>
      </c>
      <c r="AK109" s="118">
        <v>149</v>
      </c>
      <c r="AL109" s="118">
        <v>4.5999999999999996</v>
      </c>
      <c r="AM109" s="118">
        <v>1.5</v>
      </c>
      <c r="AN109" s="118">
        <v>178.6</v>
      </c>
      <c r="AO109" s="118">
        <v>38</v>
      </c>
      <c r="AP109" s="118">
        <v>117.4</v>
      </c>
      <c r="AQ109" s="118">
        <v>-79.5</v>
      </c>
      <c r="AR109" s="118">
        <v>140.6</v>
      </c>
      <c r="AS109" s="118">
        <v>0</v>
      </c>
      <c r="AT109" s="118">
        <v>-337.8</v>
      </c>
      <c r="AU109" s="118">
        <v>-44.4</v>
      </c>
      <c r="AV109" s="120"/>
      <c r="AW109" s="120"/>
      <c r="AX109" s="120"/>
      <c r="AY109" s="120"/>
    </row>
    <row r="110" spans="1:51" x14ac:dyDescent="0.25">
      <c r="A110" s="114">
        <v>27851</v>
      </c>
      <c r="B110" s="118">
        <v>-1075.5999999999999</v>
      </c>
      <c r="C110" s="118">
        <v>2206.6</v>
      </c>
      <c r="D110" s="118">
        <v>1023.5</v>
      </c>
      <c r="E110" s="112">
        <f t="shared" si="1"/>
        <v>1152.1000000000001</v>
      </c>
      <c r="F110" s="118">
        <v>97.4</v>
      </c>
      <c r="G110" s="118">
        <v>31.2</v>
      </c>
      <c r="H110" s="118">
        <v>46.5</v>
      </c>
      <c r="I110" s="118">
        <v>206</v>
      </c>
      <c r="J110" s="118">
        <v>589.4</v>
      </c>
      <c r="K110" s="118">
        <v>46.1</v>
      </c>
      <c r="L110" s="118">
        <v>118.6</v>
      </c>
      <c r="M110" s="118">
        <v>47.7</v>
      </c>
      <c r="N110" s="118">
        <v>3282.2</v>
      </c>
      <c r="O110" s="118">
        <v>1734.3</v>
      </c>
      <c r="P110" s="118">
        <v>104.4</v>
      </c>
      <c r="Q110" s="118">
        <v>11.2</v>
      </c>
      <c r="R110" s="118">
        <v>73.099999999999994</v>
      </c>
      <c r="S110" s="118">
        <v>133.9</v>
      </c>
      <c r="T110" s="118">
        <v>526.1</v>
      </c>
      <c r="U110" s="118">
        <v>545.9</v>
      </c>
      <c r="V110" s="118">
        <v>126.6</v>
      </c>
      <c r="W110" s="118">
        <v>321.89999999999998</v>
      </c>
      <c r="X110" s="118">
        <v>97.4</v>
      </c>
      <c r="Y110" s="118">
        <v>143.6</v>
      </c>
      <c r="Z110" s="118">
        <v>9.6999999999999993</v>
      </c>
      <c r="AA110" s="118">
        <v>1773.9</v>
      </c>
      <c r="AB110" s="118">
        <v>1198.2</v>
      </c>
      <c r="AC110" s="118">
        <v>942.3</v>
      </c>
      <c r="AD110" s="118">
        <v>1218.0999999999999</v>
      </c>
      <c r="AE110" s="118">
        <v>-267.60000000000002</v>
      </c>
      <c r="AF110" s="118">
        <v>-8.1999999999999993</v>
      </c>
      <c r="AG110" s="118">
        <v>255.8</v>
      </c>
      <c r="AH110" s="118">
        <v>66.099999999999994</v>
      </c>
      <c r="AI110" s="118">
        <v>-1.9</v>
      </c>
      <c r="AJ110" s="118">
        <v>219.6</v>
      </c>
      <c r="AK110" s="118">
        <v>212.2</v>
      </c>
      <c r="AL110" s="118">
        <v>7.4</v>
      </c>
      <c r="AM110" s="118">
        <v>-28</v>
      </c>
      <c r="AN110" s="118">
        <v>575.70000000000005</v>
      </c>
      <c r="AO110" s="118">
        <v>654.70000000000005</v>
      </c>
      <c r="AP110" s="118">
        <v>392.6</v>
      </c>
      <c r="AQ110" s="118">
        <v>262.10000000000002</v>
      </c>
      <c r="AR110" s="118">
        <v>-79</v>
      </c>
      <c r="AS110" s="118">
        <v>0</v>
      </c>
      <c r="AT110" s="118">
        <v>-1083.3</v>
      </c>
      <c r="AU110" s="118">
        <v>-385</v>
      </c>
      <c r="AV110" s="120"/>
      <c r="AW110" s="120"/>
      <c r="AX110" s="120"/>
      <c r="AY110" s="120"/>
    </row>
    <row r="111" spans="1:51" x14ac:dyDescent="0.25">
      <c r="A111" s="115">
        <v>27942</v>
      </c>
      <c r="B111" s="118">
        <v>-1079.7</v>
      </c>
      <c r="C111" s="118">
        <v>1939.2</v>
      </c>
      <c r="D111" s="118">
        <v>749.4</v>
      </c>
      <c r="E111" s="112">
        <f t="shared" si="1"/>
        <v>880.3</v>
      </c>
      <c r="F111" s="118">
        <v>92.8</v>
      </c>
      <c r="G111" s="118">
        <v>38.1</v>
      </c>
      <c r="H111" s="118">
        <v>42.6</v>
      </c>
      <c r="I111" s="118">
        <v>184.9</v>
      </c>
      <c r="J111" s="118">
        <v>633.6</v>
      </c>
      <c r="K111" s="118">
        <v>41.9</v>
      </c>
      <c r="L111" s="118">
        <v>107.9</v>
      </c>
      <c r="M111" s="118">
        <v>48</v>
      </c>
      <c r="N111" s="118">
        <v>3019</v>
      </c>
      <c r="O111" s="118">
        <v>1563.8</v>
      </c>
      <c r="P111" s="118">
        <v>94.3</v>
      </c>
      <c r="Q111" s="118">
        <v>17.8</v>
      </c>
      <c r="R111" s="118">
        <v>90.5</v>
      </c>
      <c r="S111" s="118">
        <v>146.69999999999999</v>
      </c>
      <c r="T111" s="118">
        <v>498.4</v>
      </c>
      <c r="U111" s="118">
        <v>468.8</v>
      </c>
      <c r="V111" s="118">
        <v>69.5</v>
      </c>
      <c r="W111" s="118">
        <v>302.10000000000002</v>
      </c>
      <c r="X111" s="118">
        <v>97.2</v>
      </c>
      <c r="Y111" s="118">
        <v>136.4</v>
      </c>
      <c r="Z111" s="118">
        <v>2.2999999999999998</v>
      </c>
      <c r="AA111" s="118">
        <v>836.7</v>
      </c>
      <c r="AB111" s="118">
        <v>1039.8</v>
      </c>
      <c r="AC111" s="118">
        <v>925.2</v>
      </c>
      <c r="AD111" s="118">
        <v>1223.8</v>
      </c>
      <c r="AE111" s="118">
        <v>-292.2</v>
      </c>
      <c r="AF111" s="118">
        <v>-6.4</v>
      </c>
      <c r="AG111" s="118">
        <v>114.6</v>
      </c>
      <c r="AH111" s="118">
        <v>37.799999999999997</v>
      </c>
      <c r="AI111" s="118">
        <v>0</v>
      </c>
      <c r="AJ111" s="118">
        <v>89.8</v>
      </c>
      <c r="AK111" s="118">
        <v>71.8</v>
      </c>
      <c r="AL111" s="118">
        <v>18</v>
      </c>
      <c r="AM111" s="118">
        <v>-13</v>
      </c>
      <c r="AN111" s="118">
        <v>-203.1</v>
      </c>
      <c r="AO111" s="118">
        <v>505.3</v>
      </c>
      <c r="AP111" s="118">
        <v>248.9</v>
      </c>
      <c r="AQ111" s="118">
        <v>256.39999999999998</v>
      </c>
      <c r="AR111" s="118">
        <v>-708.4</v>
      </c>
      <c r="AS111" s="118">
        <v>0</v>
      </c>
      <c r="AT111" s="118">
        <v>-410.5</v>
      </c>
      <c r="AU111" s="118">
        <v>-653.5</v>
      </c>
      <c r="AV111" s="120"/>
      <c r="AW111" s="120"/>
      <c r="AX111" s="120"/>
      <c r="AY111" s="120"/>
    </row>
    <row r="112" spans="1:51" x14ac:dyDescent="0.25">
      <c r="A112" s="116">
        <v>28034</v>
      </c>
      <c r="B112" s="118">
        <v>-620.4</v>
      </c>
      <c r="C112" s="118">
        <v>2191.4</v>
      </c>
      <c r="D112" s="118">
        <v>1071.0999999999999</v>
      </c>
      <c r="E112" s="112">
        <f t="shared" si="1"/>
        <v>1216.4000000000001</v>
      </c>
      <c r="F112" s="118">
        <v>89.9</v>
      </c>
      <c r="G112" s="118">
        <v>55.4</v>
      </c>
      <c r="H112" s="118">
        <v>47.5</v>
      </c>
      <c r="I112" s="118">
        <v>203.8</v>
      </c>
      <c r="J112" s="118">
        <v>515.70000000000005</v>
      </c>
      <c r="K112" s="118">
        <v>42.1</v>
      </c>
      <c r="L112" s="118">
        <v>124.5</v>
      </c>
      <c r="M112" s="118">
        <v>41.5</v>
      </c>
      <c r="N112" s="118">
        <v>2811.8</v>
      </c>
      <c r="O112" s="118">
        <v>1505.4</v>
      </c>
      <c r="P112" s="118">
        <v>90.9</v>
      </c>
      <c r="Q112" s="118">
        <v>86.9</v>
      </c>
      <c r="R112" s="118">
        <v>50.1</v>
      </c>
      <c r="S112" s="118">
        <v>65.7</v>
      </c>
      <c r="T112" s="118">
        <v>334.1</v>
      </c>
      <c r="U112" s="118">
        <v>563.5</v>
      </c>
      <c r="V112" s="118">
        <v>41.9</v>
      </c>
      <c r="W112" s="118">
        <v>403.9</v>
      </c>
      <c r="X112" s="118">
        <v>117.7</v>
      </c>
      <c r="Y112" s="118">
        <v>113.7</v>
      </c>
      <c r="Z112" s="118">
        <v>1.4</v>
      </c>
      <c r="AA112" s="118">
        <v>1258.3</v>
      </c>
      <c r="AB112" s="118">
        <v>1441.3</v>
      </c>
      <c r="AC112" s="118">
        <v>1580</v>
      </c>
      <c r="AD112" s="118">
        <v>1911.4</v>
      </c>
      <c r="AE112" s="118">
        <v>-308.89999999999998</v>
      </c>
      <c r="AF112" s="118">
        <v>-22.4</v>
      </c>
      <c r="AG112" s="118">
        <v>-138.80000000000001</v>
      </c>
      <c r="AH112" s="118">
        <v>-2.5</v>
      </c>
      <c r="AI112" s="118">
        <v>0</v>
      </c>
      <c r="AJ112" s="118">
        <v>-122.3</v>
      </c>
      <c r="AK112" s="118">
        <v>-110</v>
      </c>
      <c r="AL112" s="118">
        <v>-12.3</v>
      </c>
      <c r="AM112" s="118">
        <v>-14</v>
      </c>
      <c r="AN112" s="118">
        <v>-182.9</v>
      </c>
      <c r="AO112" s="118">
        <v>-76</v>
      </c>
      <c r="AP112" s="118">
        <v>119.1</v>
      </c>
      <c r="AQ112" s="118">
        <v>-195.1</v>
      </c>
      <c r="AR112" s="118">
        <v>-107</v>
      </c>
      <c r="AS112" s="118">
        <v>0</v>
      </c>
      <c r="AT112" s="118">
        <v>-559</v>
      </c>
      <c r="AU112" s="118">
        <v>79</v>
      </c>
      <c r="AV112" s="120"/>
      <c r="AW112" s="120"/>
      <c r="AX112" s="120"/>
      <c r="AY112" s="120"/>
    </row>
    <row r="113" spans="1:51" x14ac:dyDescent="0.25">
      <c r="A113" s="111">
        <v>28126</v>
      </c>
      <c r="B113" s="118">
        <v>-20.7</v>
      </c>
      <c r="C113" s="118">
        <v>2359</v>
      </c>
      <c r="D113" s="118">
        <v>1255.4000000000001</v>
      </c>
      <c r="E113" s="112">
        <f t="shared" si="1"/>
        <v>1385.9</v>
      </c>
      <c r="F113" s="118">
        <v>77.599999999999994</v>
      </c>
      <c r="G113" s="118">
        <v>52.9</v>
      </c>
      <c r="H113" s="118">
        <v>52.1</v>
      </c>
      <c r="I113" s="118">
        <v>226.5</v>
      </c>
      <c r="J113" s="118">
        <v>499.3</v>
      </c>
      <c r="K113" s="118">
        <v>49.2</v>
      </c>
      <c r="L113" s="118">
        <v>102.2</v>
      </c>
      <c r="M113" s="118">
        <v>43.8</v>
      </c>
      <c r="N113" s="118">
        <v>2379.6999999999998</v>
      </c>
      <c r="O113" s="118">
        <v>1214.8</v>
      </c>
      <c r="P113" s="118">
        <v>67.7</v>
      </c>
      <c r="Q113" s="118">
        <v>7.3</v>
      </c>
      <c r="R113" s="118">
        <v>48.6</v>
      </c>
      <c r="S113" s="118">
        <v>64.599999999999994</v>
      </c>
      <c r="T113" s="118">
        <v>313</v>
      </c>
      <c r="U113" s="118">
        <v>530.4</v>
      </c>
      <c r="V113" s="118">
        <v>41.3</v>
      </c>
      <c r="W113" s="118">
        <v>381.6</v>
      </c>
      <c r="X113" s="118">
        <v>107.5</v>
      </c>
      <c r="Y113" s="118">
        <v>127.3</v>
      </c>
      <c r="Z113" s="118">
        <v>6.1</v>
      </c>
      <c r="AA113" s="118">
        <v>-52</v>
      </c>
      <c r="AB113" s="118">
        <v>284.60000000000002</v>
      </c>
      <c r="AC113" s="118">
        <v>324.10000000000002</v>
      </c>
      <c r="AD113" s="118">
        <v>675.7</v>
      </c>
      <c r="AE113" s="118">
        <v>-350.4</v>
      </c>
      <c r="AF113" s="118">
        <v>-1.2</v>
      </c>
      <c r="AG113" s="118">
        <v>-39.6</v>
      </c>
      <c r="AH113" s="118">
        <v>77.900000000000006</v>
      </c>
      <c r="AI113" s="118">
        <v>0</v>
      </c>
      <c r="AJ113" s="118">
        <v>-93.5</v>
      </c>
      <c r="AK113" s="118">
        <v>-39</v>
      </c>
      <c r="AL113" s="118">
        <v>-54.4</v>
      </c>
      <c r="AM113" s="118">
        <v>-24</v>
      </c>
      <c r="AN113" s="118">
        <v>-336.5</v>
      </c>
      <c r="AO113" s="118">
        <v>-1.7</v>
      </c>
      <c r="AP113" s="118">
        <v>275.60000000000002</v>
      </c>
      <c r="AQ113" s="118">
        <v>-277.3</v>
      </c>
      <c r="AR113" s="118">
        <v>-334.8</v>
      </c>
      <c r="AS113" s="118">
        <v>0</v>
      </c>
      <c r="AT113" s="118">
        <v>282.8</v>
      </c>
      <c r="AU113" s="118">
        <v>210.1</v>
      </c>
      <c r="AV113" s="120"/>
      <c r="AW113" s="120"/>
      <c r="AX113" s="120"/>
      <c r="AY113" s="120"/>
    </row>
    <row r="114" spans="1:51" x14ac:dyDescent="0.25">
      <c r="A114" s="114">
        <v>28216</v>
      </c>
      <c r="B114" s="118">
        <v>-389.3</v>
      </c>
      <c r="C114" s="118">
        <v>2284.8000000000002</v>
      </c>
      <c r="D114" s="118">
        <v>1190.3</v>
      </c>
      <c r="E114" s="112">
        <f t="shared" si="1"/>
        <v>1317.6</v>
      </c>
      <c r="F114" s="118">
        <v>85.6</v>
      </c>
      <c r="G114" s="118">
        <v>41.7</v>
      </c>
      <c r="H114" s="118">
        <v>48.3</v>
      </c>
      <c r="I114" s="118">
        <v>199.8</v>
      </c>
      <c r="J114" s="118">
        <v>512.9</v>
      </c>
      <c r="K114" s="118">
        <v>53.5</v>
      </c>
      <c r="L114" s="118">
        <v>103.6</v>
      </c>
      <c r="M114" s="118">
        <v>49.1</v>
      </c>
      <c r="N114" s="118">
        <v>2674.1</v>
      </c>
      <c r="O114" s="118">
        <v>1422.4</v>
      </c>
      <c r="P114" s="118">
        <v>79.3</v>
      </c>
      <c r="Q114" s="118">
        <v>6.4</v>
      </c>
      <c r="R114" s="118">
        <v>62.8</v>
      </c>
      <c r="S114" s="118">
        <v>104.3</v>
      </c>
      <c r="T114" s="118">
        <v>337.2</v>
      </c>
      <c r="U114" s="118">
        <v>523.1</v>
      </c>
      <c r="V114" s="118">
        <v>39.9</v>
      </c>
      <c r="W114" s="118">
        <v>377.1</v>
      </c>
      <c r="X114" s="118">
        <v>106</v>
      </c>
      <c r="Y114" s="118">
        <v>125</v>
      </c>
      <c r="Z114" s="118">
        <v>13.6</v>
      </c>
      <c r="AA114" s="118">
        <v>941.4</v>
      </c>
      <c r="AB114" s="118">
        <v>838.4</v>
      </c>
      <c r="AC114" s="118">
        <v>770.8</v>
      </c>
      <c r="AD114" s="118">
        <v>1264</v>
      </c>
      <c r="AE114" s="118">
        <v>-473</v>
      </c>
      <c r="AF114" s="118">
        <v>-20.2</v>
      </c>
      <c r="AG114" s="118">
        <v>67.599999999999994</v>
      </c>
      <c r="AH114" s="118">
        <v>81.900000000000006</v>
      </c>
      <c r="AI114" s="118">
        <v>0</v>
      </c>
      <c r="AJ114" s="118">
        <v>-2.2999999999999998</v>
      </c>
      <c r="AK114" s="118">
        <v>12.8</v>
      </c>
      <c r="AL114" s="118">
        <v>-15.1</v>
      </c>
      <c r="AM114" s="118">
        <v>-12</v>
      </c>
      <c r="AN114" s="118">
        <v>103</v>
      </c>
      <c r="AO114" s="118">
        <v>11.1</v>
      </c>
      <c r="AP114" s="118">
        <v>19.5</v>
      </c>
      <c r="AQ114" s="118">
        <v>-8.5</v>
      </c>
      <c r="AR114" s="118">
        <v>91.9</v>
      </c>
      <c r="AS114" s="118">
        <v>0</v>
      </c>
      <c r="AT114" s="118">
        <v>-378.7</v>
      </c>
      <c r="AU114" s="118">
        <v>173.4</v>
      </c>
      <c r="AV114" s="120"/>
      <c r="AW114" s="120"/>
      <c r="AX114" s="120"/>
      <c r="AY114" s="120"/>
    </row>
    <row r="115" spans="1:51" x14ac:dyDescent="0.25">
      <c r="A115" s="115">
        <v>28307</v>
      </c>
      <c r="B115" s="118">
        <v>-669.4</v>
      </c>
      <c r="C115" s="118">
        <v>2096.8000000000002</v>
      </c>
      <c r="D115" s="118">
        <v>971.8</v>
      </c>
      <c r="E115" s="112">
        <f t="shared" si="1"/>
        <v>1097.0999999999999</v>
      </c>
      <c r="F115" s="118">
        <v>88</v>
      </c>
      <c r="G115" s="118">
        <v>37.299999999999997</v>
      </c>
      <c r="H115" s="118">
        <v>51.7</v>
      </c>
      <c r="I115" s="118">
        <v>201.6</v>
      </c>
      <c r="J115" s="118">
        <v>539.9</v>
      </c>
      <c r="K115" s="118">
        <v>58</v>
      </c>
      <c r="L115" s="118">
        <v>97.4</v>
      </c>
      <c r="M115" s="118">
        <v>51.2</v>
      </c>
      <c r="N115" s="118">
        <v>2766.2</v>
      </c>
      <c r="O115" s="118">
        <v>1479.8</v>
      </c>
      <c r="P115" s="118">
        <v>82.6</v>
      </c>
      <c r="Q115" s="118">
        <v>9</v>
      </c>
      <c r="R115" s="118">
        <v>75.599999999999994</v>
      </c>
      <c r="S115" s="118">
        <v>134</v>
      </c>
      <c r="T115" s="118">
        <v>355.1</v>
      </c>
      <c r="U115" s="118">
        <v>494.6</v>
      </c>
      <c r="V115" s="118">
        <v>61.8</v>
      </c>
      <c r="W115" s="118">
        <v>333.9</v>
      </c>
      <c r="X115" s="118">
        <v>98.9</v>
      </c>
      <c r="Y115" s="118">
        <v>133.5</v>
      </c>
      <c r="Z115" s="118">
        <v>2</v>
      </c>
      <c r="AA115" s="118">
        <v>722.5</v>
      </c>
      <c r="AB115" s="118">
        <v>1104.3</v>
      </c>
      <c r="AC115" s="118">
        <v>936.3</v>
      </c>
      <c r="AD115" s="118">
        <v>1410.3</v>
      </c>
      <c r="AE115" s="118">
        <v>-457.8</v>
      </c>
      <c r="AF115" s="118">
        <v>-16.2</v>
      </c>
      <c r="AG115" s="118">
        <v>168.1</v>
      </c>
      <c r="AH115" s="118">
        <v>71.900000000000006</v>
      </c>
      <c r="AI115" s="118">
        <v>0</v>
      </c>
      <c r="AJ115" s="118">
        <v>99.2</v>
      </c>
      <c r="AK115" s="118">
        <v>137.19999999999999</v>
      </c>
      <c r="AL115" s="118">
        <v>-37.9</v>
      </c>
      <c r="AM115" s="118">
        <v>-3</v>
      </c>
      <c r="AN115" s="118">
        <v>-381.9</v>
      </c>
      <c r="AO115" s="118">
        <v>-378.5</v>
      </c>
      <c r="AP115" s="118">
        <v>-329</v>
      </c>
      <c r="AQ115" s="118">
        <v>-49.5</v>
      </c>
      <c r="AR115" s="118">
        <v>-3.4</v>
      </c>
      <c r="AS115" s="118">
        <v>0</v>
      </c>
      <c r="AT115" s="118">
        <v>171.7</v>
      </c>
      <c r="AU115" s="118">
        <v>224.8</v>
      </c>
      <c r="AV115" s="120"/>
      <c r="AW115" s="120"/>
      <c r="AX115" s="120"/>
      <c r="AY115" s="120"/>
    </row>
    <row r="116" spans="1:51" x14ac:dyDescent="0.25">
      <c r="A116" s="116">
        <v>28399</v>
      </c>
      <c r="B116" s="118">
        <v>-520.20000000000005</v>
      </c>
      <c r="C116" s="118">
        <v>2433.4</v>
      </c>
      <c r="D116" s="118">
        <v>1232.2</v>
      </c>
      <c r="E116" s="112">
        <f t="shared" si="1"/>
        <v>1392.3000000000002</v>
      </c>
      <c r="F116" s="118">
        <v>93.4</v>
      </c>
      <c r="G116" s="118">
        <v>66.7</v>
      </c>
      <c r="H116" s="118">
        <v>54.6</v>
      </c>
      <c r="I116" s="118">
        <v>238.6</v>
      </c>
      <c r="J116" s="118">
        <v>523.79999999999995</v>
      </c>
      <c r="K116" s="118">
        <v>69.400000000000006</v>
      </c>
      <c r="L116" s="118">
        <v>105</v>
      </c>
      <c r="M116" s="118">
        <v>49.6</v>
      </c>
      <c r="N116" s="118">
        <v>2953.6</v>
      </c>
      <c r="O116" s="118">
        <v>1587.5</v>
      </c>
      <c r="P116" s="118">
        <v>88.4</v>
      </c>
      <c r="Q116" s="118">
        <v>8.4</v>
      </c>
      <c r="R116" s="118">
        <v>65.599999999999994</v>
      </c>
      <c r="S116" s="118">
        <v>93.1</v>
      </c>
      <c r="T116" s="118">
        <v>355.8</v>
      </c>
      <c r="U116" s="118">
        <v>615</v>
      </c>
      <c r="V116" s="118">
        <v>46</v>
      </c>
      <c r="W116" s="118">
        <v>449.7</v>
      </c>
      <c r="X116" s="118">
        <v>119.3</v>
      </c>
      <c r="Y116" s="118">
        <v>138.19999999999999</v>
      </c>
      <c r="Z116" s="118">
        <v>1.7</v>
      </c>
      <c r="AA116" s="118">
        <v>665.1</v>
      </c>
      <c r="AB116" s="118">
        <v>2045</v>
      </c>
      <c r="AC116" s="118">
        <v>1841.1</v>
      </c>
      <c r="AD116" s="118">
        <v>2882.3</v>
      </c>
      <c r="AE116" s="118">
        <v>-1013.8</v>
      </c>
      <c r="AF116" s="118">
        <v>-27.4</v>
      </c>
      <c r="AG116" s="118">
        <v>203.8</v>
      </c>
      <c r="AH116" s="118">
        <v>95.3</v>
      </c>
      <c r="AI116" s="118">
        <v>0</v>
      </c>
      <c r="AJ116" s="118">
        <v>100.4</v>
      </c>
      <c r="AK116" s="118">
        <v>15.1</v>
      </c>
      <c r="AL116" s="118">
        <v>85.3</v>
      </c>
      <c r="AM116" s="118">
        <v>8.1</v>
      </c>
      <c r="AN116" s="118">
        <v>-1379.9</v>
      </c>
      <c r="AO116" s="118">
        <v>-698.6</v>
      </c>
      <c r="AP116" s="118">
        <v>-915.9</v>
      </c>
      <c r="AQ116" s="118">
        <v>217.2</v>
      </c>
      <c r="AR116" s="118">
        <v>-681.2</v>
      </c>
      <c r="AS116" s="118">
        <v>0</v>
      </c>
      <c r="AT116" s="118">
        <v>-96.1</v>
      </c>
      <c r="AU116" s="118">
        <v>48.8</v>
      </c>
      <c r="AV116" s="120"/>
      <c r="AW116" s="120"/>
      <c r="AX116" s="120"/>
      <c r="AY116" s="120"/>
    </row>
    <row r="117" spans="1:51" x14ac:dyDescent="0.25">
      <c r="A117" s="111">
        <v>28491</v>
      </c>
      <c r="B117" s="118">
        <v>-139.1</v>
      </c>
      <c r="C117" s="118">
        <v>2714.6</v>
      </c>
      <c r="D117" s="118">
        <v>1341</v>
      </c>
      <c r="E117" s="112">
        <f t="shared" si="1"/>
        <v>1491.3</v>
      </c>
      <c r="F117" s="118">
        <v>88.3</v>
      </c>
      <c r="G117" s="118">
        <v>62</v>
      </c>
      <c r="H117" s="118">
        <v>67.099999999999994</v>
      </c>
      <c r="I117" s="118">
        <v>333.2</v>
      </c>
      <c r="J117" s="118">
        <v>565</v>
      </c>
      <c r="K117" s="118">
        <v>87.7</v>
      </c>
      <c r="L117" s="118">
        <v>121.4</v>
      </c>
      <c r="M117" s="118">
        <v>49.1</v>
      </c>
      <c r="N117" s="118">
        <v>2853.7</v>
      </c>
      <c r="O117" s="118">
        <v>1580.5</v>
      </c>
      <c r="P117" s="118">
        <v>80.099999999999994</v>
      </c>
      <c r="Q117" s="118">
        <v>13.3</v>
      </c>
      <c r="R117" s="118">
        <v>68.7</v>
      </c>
      <c r="S117" s="118">
        <v>102.4</v>
      </c>
      <c r="T117" s="118">
        <v>361.6</v>
      </c>
      <c r="U117" s="118">
        <v>506.5</v>
      </c>
      <c r="V117" s="118">
        <v>46.7</v>
      </c>
      <c r="W117" s="118">
        <v>322.5</v>
      </c>
      <c r="X117" s="118">
        <v>137.30000000000001</v>
      </c>
      <c r="Y117" s="118">
        <v>135.19999999999999</v>
      </c>
      <c r="Z117" s="118">
        <v>5.5</v>
      </c>
      <c r="AA117" s="118">
        <v>758.9</v>
      </c>
      <c r="AB117" s="118">
        <v>928.3</v>
      </c>
      <c r="AC117" s="118">
        <v>529.1</v>
      </c>
      <c r="AD117" s="118">
        <v>1253.0999999999999</v>
      </c>
      <c r="AE117" s="118">
        <v>-716.6</v>
      </c>
      <c r="AF117" s="118">
        <v>-7.4</v>
      </c>
      <c r="AG117" s="118">
        <v>399.2</v>
      </c>
      <c r="AH117" s="118">
        <v>176.4</v>
      </c>
      <c r="AI117" s="118">
        <v>0</v>
      </c>
      <c r="AJ117" s="118">
        <v>226.8</v>
      </c>
      <c r="AK117" s="118">
        <v>18.600000000000001</v>
      </c>
      <c r="AL117" s="118">
        <v>208.1</v>
      </c>
      <c r="AM117" s="118">
        <v>-4</v>
      </c>
      <c r="AN117" s="118">
        <v>-169.4</v>
      </c>
      <c r="AO117" s="118">
        <v>-375.6</v>
      </c>
      <c r="AP117" s="118">
        <v>82.8</v>
      </c>
      <c r="AQ117" s="118">
        <v>-458.4</v>
      </c>
      <c r="AR117" s="118">
        <v>206.1</v>
      </c>
      <c r="AS117" s="118">
        <v>0</v>
      </c>
      <c r="AT117" s="118">
        <v>-464</v>
      </c>
      <c r="AU117" s="118">
        <v>155.80000000000001</v>
      </c>
      <c r="AV117" s="120"/>
      <c r="AW117" s="120"/>
      <c r="AX117" s="120"/>
      <c r="AY117" s="120"/>
    </row>
    <row r="118" spans="1:51" x14ac:dyDescent="0.25">
      <c r="A118" s="114">
        <v>28581</v>
      </c>
      <c r="B118" s="118">
        <v>-962.9</v>
      </c>
      <c r="C118" s="118">
        <v>2666.1</v>
      </c>
      <c r="D118" s="118">
        <v>1356.2</v>
      </c>
      <c r="E118" s="112">
        <f t="shared" si="1"/>
        <v>1534.6</v>
      </c>
      <c r="F118" s="118">
        <v>111.1</v>
      </c>
      <c r="G118" s="118">
        <v>67.3</v>
      </c>
      <c r="H118" s="118">
        <v>59.8</v>
      </c>
      <c r="I118" s="118">
        <v>230.2</v>
      </c>
      <c r="J118" s="118">
        <v>561.5</v>
      </c>
      <c r="K118" s="118">
        <v>87.9</v>
      </c>
      <c r="L118" s="118">
        <v>134.1</v>
      </c>
      <c r="M118" s="118">
        <v>58</v>
      </c>
      <c r="N118" s="118">
        <v>3629.1</v>
      </c>
      <c r="O118" s="118">
        <v>2018.2</v>
      </c>
      <c r="P118" s="118">
        <v>99.3</v>
      </c>
      <c r="Q118" s="118">
        <v>13.3</v>
      </c>
      <c r="R118" s="118">
        <v>84.2</v>
      </c>
      <c r="S118" s="118">
        <v>123.2</v>
      </c>
      <c r="T118" s="118">
        <v>383.4</v>
      </c>
      <c r="U118" s="118">
        <v>745.2</v>
      </c>
      <c r="V118" s="118">
        <v>45.6</v>
      </c>
      <c r="W118" s="118">
        <v>573.5</v>
      </c>
      <c r="X118" s="118">
        <v>126.1</v>
      </c>
      <c r="Y118" s="118">
        <v>146</v>
      </c>
      <c r="Z118" s="118">
        <v>16.2</v>
      </c>
      <c r="AA118" s="118">
        <v>535.6</v>
      </c>
      <c r="AB118" s="118">
        <v>194.3</v>
      </c>
      <c r="AC118" s="118">
        <v>614.4</v>
      </c>
      <c r="AD118" s="118">
        <v>1710.1</v>
      </c>
      <c r="AE118" s="118">
        <v>-1091.5</v>
      </c>
      <c r="AF118" s="118">
        <v>-4.2</v>
      </c>
      <c r="AG118" s="118">
        <v>-420</v>
      </c>
      <c r="AH118" s="118">
        <v>35</v>
      </c>
      <c r="AI118" s="118">
        <v>-2.8</v>
      </c>
      <c r="AJ118" s="118">
        <v>-451.7</v>
      </c>
      <c r="AK118" s="118">
        <v>-280.2</v>
      </c>
      <c r="AL118" s="118">
        <v>-171.5</v>
      </c>
      <c r="AM118" s="118">
        <v>-0.5</v>
      </c>
      <c r="AN118" s="118">
        <v>341.2</v>
      </c>
      <c r="AO118" s="118">
        <v>52.9</v>
      </c>
      <c r="AP118" s="118">
        <v>110</v>
      </c>
      <c r="AQ118" s="118">
        <v>-57.1</v>
      </c>
      <c r="AR118" s="118">
        <v>288.3</v>
      </c>
      <c r="AS118" s="118">
        <v>0</v>
      </c>
      <c r="AT118" s="118">
        <v>494.7</v>
      </c>
      <c r="AU118" s="118">
        <v>67.3</v>
      </c>
      <c r="AV118" s="120"/>
      <c r="AW118" s="120"/>
      <c r="AX118" s="120"/>
      <c r="AY118" s="120"/>
    </row>
    <row r="119" spans="1:51" x14ac:dyDescent="0.25">
      <c r="A119" s="115">
        <v>28672</v>
      </c>
      <c r="B119" s="118">
        <v>-779</v>
      </c>
      <c r="C119" s="118">
        <v>2845.7</v>
      </c>
      <c r="D119" s="118">
        <v>1472.7</v>
      </c>
      <c r="E119" s="112">
        <f t="shared" si="1"/>
        <v>1644.9</v>
      </c>
      <c r="F119" s="118">
        <v>120</v>
      </c>
      <c r="G119" s="118">
        <v>52.2</v>
      </c>
      <c r="H119" s="118">
        <v>61.5</v>
      </c>
      <c r="I119" s="118">
        <v>257</v>
      </c>
      <c r="J119" s="118">
        <v>592.79999999999995</v>
      </c>
      <c r="K119" s="118">
        <v>102.4</v>
      </c>
      <c r="L119" s="118">
        <v>126</v>
      </c>
      <c r="M119" s="118">
        <v>61.2</v>
      </c>
      <c r="N119" s="118">
        <v>3624.7</v>
      </c>
      <c r="O119" s="118">
        <v>1996.5</v>
      </c>
      <c r="P119" s="118">
        <v>121.8</v>
      </c>
      <c r="Q119" s="118">
        <v>17.5</v>
      </c>
      <c r="R119" s="118">
        <v>106.2</v>
      </c>
      <c r="S119" s="118">
        <v>165.8</v>
      </c>
      <c r="T119" s="118">
        <v>414</v>
      </c>
      <c r="U119" s="118">
        <v>641.9</v>
      </c>
      <c r="V119" s="118">
        <v>69.599999999999994</v>
      </c>
      <c r="W119" s="118">
        <v>446.1</v>
      </c>
      <c r="X119" s="118">
        <v>126.2</v>
      </c>
      <c r="Y119" s="118">
        <v>155.5</v>
      </c>
      <c r="Z119" s="118">
        <v>5.6</v>
      </c>
      <c r="AA119" s="118">
        <v>614.4</v>
      </c>
      <c r="AB119" s="118">
        <v>1545.4</v>
      </c>
      <c r="AC119" s="118">
        <v>1660.2</v>
      </c>
      <c r="AD119" s="118">
        <v>2709.3</v>
      </c>
      <c r="AE119" s="118">
        <v>-1047.2</v>
      </c>
      <c r="AF119" s="118">
        <v>-1.9</v>
      </c>
      <c r="AG119" s="118">
        <v>-114.8</v>
      </c>
      <c r="AH119" s="118">
        <v>51.1</v>
      </c>
      <c r="AI119" s="118">
        <v>-17.5</v>
      </c>
      <c r="AJ119" s="118">
        <v>-155.4</v>
      </c>
      <c r="AK119" s="118">
        <v>-53.1</v>
      </c>
      <c r="AL119" s="118">
        <v>-102.4</v>
      </c>
      <c r="AM119" s="118">
        <v>7</v>
      </c>
      <c r="AN119" s="118">
        <v>-930.9</v>
      </c>
      <c r="AO119" s="118">
        <v>-513.70000000000005</v>
      </c>
      <c r="AP119" s="118">
        <v>-761.2</v>
      </c>
      <c r="AQ119" s="118">
        <v>247.4</v>
      </c>
      <c r="AR119" s="118">
        <v>-417.2</v>
      </c>
      <c r="AS119" s="118">
        <v>0</v>
      </c>
      <c r="AT119" s="118">
        <v>219.6</v>
      </c>
      <c r="AU119" s="118">
        <v>55.1</v>
      </c>
      <c r="AV119" s="120"/>
      <c r="AW119" s="120"/>
      <c r="AX119" s="120"/>
      <c r="AY119" s="120"/>
    </row>
    <row r="120" spans="1:51" x14ac:dyDescent="0.25">
      <c r="A120" s="116">
        <v>28764</v>
      </c>
      <c r="B120" s="118">
        <v>-812</v>
      </c>
      <c r="C120" s="118">
        <v>3426.6</v>
      </c>
      <c r="D120" s="118">
        <v>1893.3</v>
      </c>
      <c r="E120" s="112">
        <f>D120+G120</f>
        <v>1960.7</v>
      </c>
      <c r="F120" s="118">
        <v>132.80000000000001</v>
      </c>
      <c r="G120" s="118">
        <v>67.400000000000006</v>
      </c>
      <c r="H120" s="118">
        <v>63</v>
      </c>
      <c r="I120" s="118">
        <v>300.60000000000002</v>
      </c>
      <c r="J120" s="118">
        <v>644.4</v>
      </c>
      <c r="K120" s="118">
        <v>125.1</v>
      </c>
      <c r="L120" s="118">
        <v>142.6</v>
      </c>
      <c r="M120" s="118">
        <v>57.4</v>
      </c>
      <c r="N120" s="118">
        <v>4238.6000000000004</v>
      </c>
      <c r="O120" s="118">
        <v>2322.1999999999998</v>
      </c>
      <c r="P120" s="118">
        <v>117.8</v>
      </c>
      <c r="Q120" s="118">
        <v>29.9</v>
      </c>
      <c r="R120" s="118">
        <v>98.7</v>
      </c>
      <c r="S120" s="118">
        <v>127.7</v>
      </c>
      <c r="T120" s="118">
        <v>472.8</v>
      </c>
      <c r="U120" s="118">
        <v>892.4</v>
      </c>
      <c r="V120" s="118">
        <v>52.5</v>
      </c>
      <c r="W120" s="118">
        <v>681</v>
      </c>
      <c r="X120" s="118">
        <v>158.9</v>
      </c>
      <c r="Y120" s="118">
        <v>175.1</v>
      </c>
      <c r="Z120" s="118">
        <v>2</v>
      </c>
      <c r="AA120" s="118">
        <v>1348.2</v>
      </c>
      <c r="AB120" s="118">
        <v>2024</v>
      </c>
      <c r="AC120" s="118">
        <v>1259.5</v>
      </c>
      <c r="AD120" s="118">
        <v>2670.8</v>
      </c>
      <c r="AE120" s="118">
        <v>-1409</v>
      </c>
      <c r="AF120" s="118">
        <v>-2.2999999999999998</v>
      </c>
      <c r="AG120" s="118">
        <v>764.5</v>
      </c>
      <c r="AH120" s="118">
        <v>122.6</v>
      </c>
      <c r="AI120" s="118">
        <v>-0.3</v>
      </c>
      <c r="AJ120" s="118">
        <v>643.20000000000005</v>
      </c>
      <c r="AK120" s="118">
        <v>126.6</v>
      </c>
      <c r="AL120" s="118">
        <v>516.6</v>
      </c>
      <c r="AM120" s="118">
        <v>-1</v>
      </c>
      <c r="AN120" s="118">
        <v>-675.8</v>
      </c>
      <c r="AO120" s="118">
        <v>-123.7</v>
      </c>
      <c r="AP120" s="118">
        <v>-921</v>
      </c>
      <c r="AQ120" s="118">
        <v>797.3</v>
      </c>
      <c r="AR120" s="118">
        <v>-552.1</v>
      </c>
      <c r="AS120" s="118">
        <v>0</v>
      </c>
      <c r="AT120" s="118">
        <v>-380.2</v>
      </c>
      <c r="AU120" s="118">
        <v>156</v>
      </c>
      <c r="AV120" s="120"/>
      <c r="AW120" s="120"/>
      <c r="AX120" s="120"/>
      <c r="AY120" s="120"/>
    </row>
    <row r="121" spans="1:51" x14ac:dyDescent="0.25">
      <c r="A121" s="111">
        <v>28856</v>
      </c>
      <c r="B121" s="118">
        <v>-543.29999999999995</v>
      </c>
      <c r="C121" s="118">
        <v>3722.1</v>
      </c>
      <c r="D121" s="118">
        <v>1979.9</v>
      </c>
      <c r="E121" s="112">
        <f t="shared" si="1"/>
        <v>2189.2999999999997</v>
      </c>
      <c r="F121" s="118">
        <v>135.69999999999999</v>
      </c>
      <c r="G121" s="118">
        <v>73.7</v>
      </c>
      <c r="H121" s="118">
        <v>75.2</v>
      </c>
      <c r="I121" s="118">
        <v>390</v>
      </c>
      <c r="J121" s="118">
        <v>691.9</v>
      </c>
      <c r="K121" s="118">
        <v>157.69999999999999</v>
      </c>
      <c r="L121" s="118">
        <v>162.1</v>
      </c>
      <c r="M121" s="118">
        <v>55.9</v>
      </c>
      <c r="N121" s="118">
        <v>4265.3999999999996</v>
      </c>
      <c r="O121" s="118">
        <v>2430.6999999999998</v>
      </c>
      <c r="P121" s="118">
        <v>119.3</v>
      </c>
      <c r="Q121" s="118">
        <v>21</v>
      </c>
      <c r="R121" s="118">
        <v>92.5</v>
      </c>
      <c r="S121" s="118">
        <v>107.4</v>
      </c>
      <c r="T121" s="118">
        <v>514.79999999999995</v>
      </c>
      <c r="U121" s="118">
        <v>769.7</v>
      </c>
      <c r="V121" s="118">
        <v>79.2</v>
      </c>
      <c r="W121" s="118">
        <v>471.2</v>
      </c>
      <c r="X121" s="118">
        <v>219.3</v>
      </c>
      <c r="Y121" s="118">
        <v>194.9</v>
      </c>
      <c r="Z121" s="118">
        <v>15.2</v>
      </c>
      <c r="AA121" s="118">
        <v>772.8</v>
      </c>
      <c r="AB121" s="118">
        <v>1150.0999999999999</v>
      </c>
      <c r="AC121" s="118">
        <v>1264.4000000000001</v>
      </c>
      <c r="AD121" s="118">
        <v>2116.4</v>
      </c>
      <c r="AE121" s="118">
        <v>-853.5</v>
      </c>
      <c r="AF121" s="118">
        <v>1.5</v>
      </c>
      <c r="AG121" s="118">
        <v>-114.3</v>
      </c>
      <c r="AH121" s="118">
        <v>-58.6</v>
      </c>
      <c r="AI121" s="118">
        <v>-12</v>
      </c>
      <c r="AJ121" s="118">
        <v>5.4</v>
      </c>
      <c r="AK121" s="118">
        <v>79.599999999999994</v>
      </c>
      <c r="AL121" s="118">
        <v>-74.2</v>
      </c>
      <c r="AM121" s="118">
        <v>-49</v>
      </c>
      <c r="AN121" s="118">
        <v>-377.3</v>
      </c>
      <c r="AO121" s="118">
        <v>25.9</v>
      </c>
      <c r="AP121" s="118">
        <v>-283.5</v>
      </c>
      <c r="AQ121" s="118">
        <v>309.5</v>
      </c>
      <c r="AR121" s="118">
        <v>-403.2</v>
      </c>
      <c r="AS121" s="118">
        <v>70</v>
      </c>
      <c r="AT121" s="118">
        <v>-88.6</v>
      </c>
      <c r="AU121" s="118">
        <v>210.9</v>
      </c>
      <c r="AV121" s="120"/>
      <c r="AW121" s="120"/>
      <c r="AX121" s="120"/>
      <c r="AY121" s="120"/>
    </row>
    <row r="122" spans="1:51" x14ac:dyDescent="0.25">
      <c r="A122" s="114">
        <v>28946</v>
      </c>
      <c r="B122" s="118">
        <v>-1187.9000000000001</v>
      </c>
      <c r="C122" s="118">
        <v>3786.4</v>
      </c>
      <c r="D122" s="118">
        <v>2074.3000000000002</v>
      </c>
      <c r="E122" s="112">
        <f t="shared" si="1"/>
        <v>2308.1000000000004</v>
      </c>
      <c r="F122" s="118">
        <v>152.30000000000001</v>
      </c>
      <c r="G122" s="118">
        <v>81.5</v>
      </c>
      <c r="H122" s="118">
        <v>71.8</v>
      </c>
      <c r="I122" s="118">
        <v>334.4</v>
      </c>
      <c r="J122" s="118">
        <v>689.2</v>
      </c>
      <c r="K122" s="118">
        <v>152.30000000000001</v>
      </c>
      <c r="L122" s="118">
        <v>163.4</v>
      </c>
      <c r="M122" s="118">
        <v>67.2</v>
      </c>
      <c r="N122" s="118">
        <v>4974.3</v>
      </c>
      <c r="O122" s="118">
        <v>2789.2</v>
      </c>
      <c r="P122" s="118">
        <v>119.2</v>
      </c>
      <c r="Q122" s="118">
        <v>40.700000000000003</v>
      </c>
      <c r="R122" s="118">
        <v>127.9</v>
      </c>
      <c r="S122" s="118">
        <v>178.8</v>
      </c>
      <c r="T122" s="118">
        <v>504.3</v>
      </c>
      <c r="U122" s="118">
        <v>1005.2</v>
      </c>
      <c r="V122" s="118">
        <v>69.7</v>
      </c>
      <c r="W122" s="118">
        <v>775</v>
      </c>
      <c r="X122" s="118">
        <v>160.5</v>
      </c>
      <c r="Y122" s="118">
        <v>199.4</v>
      </c>
      <c r="Z122" s="118">
        <v>9.5</v>
      </c>
      <c r="AA122" s="118">
        <v>1325.8</v>
      </c>
      <c r="AB122" s="118">
        <v>552.70000000000005</v>
      </c>
      <c r="AC122" s="118">
        <v>77.3</v>
      </c>
      <c r="AD122" s="118">
        <v>3046.7</v>
      </c>
      <c r="AE122" s="118">
        <v>-2975.8</v>
      </c>
      <c r="AF122" s="118">
        <v>6.4</v>
      </c>
      <c r="AG122" s="118">
        <v>475.4</v>
      </c>
      <c r="AH122" s="118">
        <v>398.2</v>
      </c>
      <c r="AI122" s="118">
        <v>-22.9</v>
      </c>
      <c r="AJ122" s="118">
        <v>118.1</v>
      </c>
      <c r="AK122" s="118">
        <v>22.1</v>
      </c>
      <c r="AL122" s="118">
        <v>96</v>
      </c>
      <c r="AM122" s="118">
        <v>-18</v>
      </c>
      <c r="AN122" s="118">
        <v>773.2</v>
      </c>
      <c r="AO122" s="118">
        <v>566.5</v>
      </c>
      <c r="AP122" s="118">
        <v>731.1</v>
      </c>
      <c r="AQ122" s="118">
        <v>-164.7</v>
      </c>
      <c r="AR122" s="118">
        <v>206.7</v>
      </c>
      <c r="AS122" s="118">
        <v>0</v>
      </c>
      <c r="AT122" s="118">
        <v>-41.1</v>
      </c>
      <c r="AU122" s="118">
        <v>96.8</v>
      </c>
      <c r="AV122" s="120"/>
      <c r="AW122" s="120"/>
      <c r="AX122" s="120"/>
      <c r="AY122" s="120"/>
    </row>
    <row r="123" spans="1:51" x14ac:dyDescent="0.25">
      <c r="A123" s="115">
        <v>29037</v>
      </c>
      <c r="B123" s="118">
        <v>-1650.3</v>
      </c>
      <c r="C123" s="118">
        <v>3944.6</v>
      </c>
      <c r="D123" s="118">
        <v>2096</v>
      </c>
      <c r="E123" s="112">
        <f t="shared" si="1"/>
        <v>2368</v>
      </c>
      <c r="F123" s="118">
        <v>164.5</v>
      </c>
      <c r="G123" s="118">
        <v>107.5</v>
      </c>
      <c r="H123" s="118">
        <v>84.8</v>
      </c>
      <c r="I123" s="118">
        <v>329</v>
      </c>
      <c r="J123" s="118">
        <v>753.9</v>
      </c>
      <c r="K123" s="118">
        <v>164.4</v>
      </c>
      <c r="L123" s="118">
        <v>175.4</v>
      </c>
      <c r="M123" s="118">
        <v>69.099999999999994</v>
      </c>
      <c r="N123" s="118">
        <v>5594.9</v>
      </c>
      <c r="O123" s="118">
        <v>3116.3</v>
      </c>
      <c r="P123" s="118">
        <v>157.9</v>
      </c>
      <c r="Q123" s="118">
        <v>47.7</v>
      </c>
      <c r="R123" s="118">
        <v>147.69999999999999</v>
      </c>
      <c r="S123" s="118">
        <v>223</v>
      </c>
      <c r="T123" s="118">
        <v>595.79999999999995</v>
      </c>
      <c r="U123" s="118">
        <v>1086</v>
      </c>
      <c r="V123" s="118">
        <v>115.5</v>
      </c>
      <c r="W123" s="118">
        <v>777.2</v>
      </c>
      <c r="X123" s="118">
        <v>193.2</v>
      </c>
      <c r="Y123" s="118">
        <v>216</v>
      </c>
      <c r="Z123" s="118">
        <v>4.5</v>
      </c>
      <c r="AA123" s="118">
        <v>1063.5</v>
      </c>
      <c r="AB123" s="118">
        <v>1361.1</v>
      </c>
      <c r="AC123" s="118">
        <v>636</v>
      </c>
      <c r="AD123" s="118">
        <v>2314.9</v>
      </c>
      <c r="AE123" s="118">
        <v>-1681.3</v>
      </c>
      <c r="AF123" s="118">
        <v>2.4</v>
      </c>
      <c r="AG123" s="118">
        <v>725.1</v>
      </c>
      <c r="AH123" s="118">
        <v>306.10000000000002</v>
      </c>
      <c r="AI123" s="118">
        <v>0</v>
      </c>
      <c r="AJ123" s="118">
        <v>411</v>
      </c>
      <c r="AK123" s="118">
        <v>14.4</v>
      </c>
      <c r="AL123" s="118">
        <v>396.6</v>
      </c>
      <c r="AM123" s="118">
        <v>8</v>
      </c>
      <c r="AN123" s="118">
        <v>-297.60000000000002</v>
      </c>
      <c r="AO123" s="118">
        <v>210.6</v>
      </c>
      <c r="AP123" s="118">
        <v>-221.1</v>
      </c>
      <c r="AQ123" s="118">
        <v>431.7</v>
      </c>
      <c r="AR123" s="118">
        <v>-508.2</v>
      </c>
      <c r="AS123" s="118">
        <v>0</v>
      </c>
      <c r="AT123" s="118">
        <v>537.6</v>
      </c>
      <c r="AU123" s="118">
        <v>-49.2</v>
      </c>
      <c r="AV123" s="120"/>
      <c r="AW123" s="120"/>
      <c r="AX123" s="120"/>
      <c r="AY123" s="120"/>
    </row>
    <row r="124" spans="1:51" x14ac:dyDescent="0.25">
      <c r="A124" s="116">
        <v>29129</v>
      </c>
      <c r="B124" s="118">
        <v>-1489</v>
      </c>
      <c r="C124" s="118">
        <v>4810.3999999999996</v>
      </c>
      <c r="D124" s="118">
        <v>2667.4</v>
      </c>
      <c r="E124" s="112">
        <f t="shared" si="1"/>
        <v>3077.9</v>
      </c>
      <c r="F124" s="118">
        <v>185.1</v>
      </c>
      <c r="G124" s="118">
        <v>225.4</v>
      </c>
      <c r="H124" s="118">
        <v>87.8</v>
      </c>
      <c r="I124" s="118">
        <v>389.9</v>
      </c>
      <c r="J124" s="118">
        <v>784.2</v>
      </c>
      <c r="K124" s="118">
        <v>220.5</v>
      </c>
      <c r="L124" s="118">
        <v>185.8</v>
      </c>
      <c r="M124" s="118">
        <v>64.3</v>
      </c>
      <c r="N124" s="118">
        <v>6299.5</v>
      </c>
      <c r="O124" s="118">
        <v>3643.4</v>
      </c>
      <c r="P124" s="118">
        <v>213.6</v>
      </c>
      <c r="Q124" s="118">
        <v>42.4</v>
      </c>
      <c r="R124" s="118">
        <v>143.69999999999999</v>
      </c>
      <c r="S124" s="118">
        <v>174.4</v>
      </c>
      <c r="T124" s="118">
        <v>630.79999999999995</v>
      </c>
      <c r="U124" s="118">
        <v>1205.3</v>
      </c>
      <c r="V124" s="118">
        <v>92.4</v>
      </c>
      <c r="W124" s="118">
        <v>865</v>
      </c>
      <c r="X124" s="118">
        <v>247.8</v>
      </c>
      <c r="Y124" s="118">
        <v>242.6</v>
      </c>
      <c r="Z124" s="118">
        <v>3.3</v>
      </c>
      <c r="AA124" s="118">
        <v>1371.2</v>
      </c>
      <c r="AB124" s="118">
        <v>1527.2</v>
      </c>
      <c r="AC124" s="118">
        <v>1169.0999999999999</v>
      </c>
      <c r="AD124" s="118">
        <v>2937</v>
      </c>
      <c r="AE124" s="118">
        <v>-1775.3</v>
      </c>
      <c r="AF124" s="118">
        <v>7.4</v>
      </c>
      <c r="AG124" s="118">
        <v>358.1</v>
      </c>
      <c r="AH124" s="118">
        <v>136.5</v>
      </c>
      <c r="AI124" s="118">
        <v>-4.5999999999999996</v>
      </c>
      <c r="AJ124" s="118">
        <v>218.2</v>
      </c>
      <c r="AK124" s="118">
        <v>116.6</v>
      </c>
      <c r="AL124" s="118">
        <v>101.7</v>
      </c>
      <c r="AM124" s="118">
        <v>8</v>
      </c>
      <c r="AN124" s="118">
        <v>-156.1</v>
      </c>
      <c r="AO124" s="118">
        <v>907.9</v>
      </c>
      <c r="AP124" s="118">
        <v>-21.1</v>
      </c>
      <c r="AQ124" s="118">
        <v>929</v>
      </c>
      <c r="AR124" s="118">
        <v>-1064</v>
      </c>
      <c r="AS124" s="118">
        <v>0</v>
      </c>
      <c r="AT124" s="118">
        <v>278.3</v>
      </c>
      <c r="AU124" s="118">
        <v>160.5</v>
      </c>
      <c r="AV124" s="120"/>
      <c r="AW124" s="120"/>
      <c r="AX124" s="120"/>
      <c r="AY124" s="120"/>
    </row>
    <row r="125" spans="1:51" x14ac:dyDescent="0.25">
      <c r="A125" s="111">
        <v>29221</v>
      </c>
      <c r="B125" s="118">
        <v>-1335.6</v>
      </c>
      <c r="C125" s="118">
        <v>5810.9</v>
      </c>
      <c r="D125" s="118"/>
      <c r="E125" s="118">
        <v>4016.1</v>
      </c>
      <c r="F125" s="118"/>
      <c r="G125" s="118"/>
      <c r="H125" s="118"/>
      <c r="I125" s="118"/>
      <c r="J125" s="118"/>
      <c r="K125" s="118"/>
      <c r="L125" s="118"/>
      <c r="M125" s="118"/>
      <c r="N125" s="118">
        <v>7146.5</v>
      </c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>
        <v>2346.1999999999998</v>
      </c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>
        <v>0</v>
      </c>
      <c r="AT125" s="118">
        <v>-1018.5</v>
      </c>
      <c r="AU125" s="118">
        <v>159</v>
      </c>
      <c r="AV125" s="120"/>
      <c r="AW125" s="120"/>
      <c r="AX125" s="120"/>
      <c r="AY125" s="120"/>
    </row>
    <row r="126" spans="1:51" x14ac:dyDescent="0.25">
      <c r="A126" s="114">
        <v>29312</v>
      </c>
      <c r="B126" s="118">
        <v>-2554.4</v>
      </c>
      <c r="C126" s="118">
        <v>6059.9</v>
      </c>
      <c r="D126" s="118"/>
      <c r="E126" s="118">
        <v>4427.1000000000004</v>
      </c>
      <c r="F126" s="118"/>
      <c r="G126" s="118"/>
      <c r="H126" s="118"/>
      <c r="I126" s="118"/>
      <c r="J126" s="118"/>
      <c r="K126" s="118"/>
      <c r="L126" s="118"/>
      <c r="M126" s="118"/>
      <c r="N126" s="118">
        <v>8614.2999999999993</v>
      </c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>
        <v>2670.8</v>
      </c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>
        <v>0</v>
      </c>
      <c r="AT126" s="118">
        <v>98.4</v>
      </c>
      <c r="AU126" s="118">
        <v>231.5</v>
      </c>
      <c r="AV126" s="120"/>
      <c r="AW126" s="120"/>
      <c r="AX126" s="120"/>
      <c r="AY126" s="120"/>
    </row>
    <row r="127" spans="1:51" x14ac:dyDescent="0.25">
      <c r="A127" s="115">
        <v>29403</v>
      </c>
      <c r="B127" s="118">
        <v>-3178.6</v>
      </c>
      <c r="C127" s="118">
        <v>6263.5</v>
      </c>
      <c r="D127" s="118"/>
      <c r="E127" s="118">
        <v>4669.2</v>
      </c>
      <c r="F127" s="118"/>
      <c r="G127" s="118"/>
      <c r="H127" s="118"/>
      <c r="I127" s="118"/>
      <c r="J127" s="118"/>
      <c r="K127" s="118"/>
      <c r="L127" s="118"/>
      <c r="M127" s="118"/>
      <c r="N127" s="118">
        <v>9442</v>
      </c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>
        <v>3614.4</v>
      </c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>
        <v>0</v>
      </c>
      <c r="AT127" s="118">
        <v>-243.4</v>
      </c>
      <c r="AU127" s="118">
        <v>226.2</v>
      </c>
      <c r="AV127" s="120"/>
      <c r="AW127" s="120"/>
      <c r="AX127" s="120"/>
      <c r="AY127" s="120"/>
    </row>
    <row r="128" spans="1:51" x14ac:dyDescent="0.25">
      <c r="A128" s="116">
        <v>29495</v>
      </c>
      <c r="B128" s="118">
        <v>-3365.6</v>
      </c>
      <c r="C128" s="118">
        <v>6726.3</v>
      </c>
      <c r="D128" s="118"/>
      <c r="E128" s="118">
        <v>4918.6000000000004</v>
      </c>
      <c r="F128" s="118"/>
      <c r="G128" s="118"/>
      <c r="H128" s="118"/>
      <c r="I128" s="118"/>
      <c r="J128" s="118"/>
      <c r="K128" s="118"/>
      <c r="L128" s="118"/>
      <c r="M128" s="118"/>
      <c r="N128" s="118">
        <v>10092</v>
      </c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>
        <v>2643.1</v>
      </c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>
        <v>0</v>
      </c>
      <c r="AT128" s="118">
        <v>1021.2</v>
      </c>
      <c r="AU128" s="118">
        <v>299.5</v>
      </c>
      <c r="AV128" s="120"/>
      <c r="AW128" s="120"/>
      <c r="AX128" s="120"/>
      <c r="AY128" s="120"/>
    </row>
    <row r="129" spans="1:51" x14ac:dyDescent="0.25">
      <c r="A129" s="111">
        <v>29587</v>
      </c>
      <c r="B129" s="118">
        <v>-2584.6999999999998</v>
      </c>
      <c r="C129" s="118">
        <v>8156.3</v>
      </c>
      <c r="D129" s="118"/>
      <c r="E129" s="118">
        <v>6190.7</v>
      </c>
      <c r="F129" s="118"/>
      <c r="G129" s="118"/>
      <c r="H129" s="118"/>
      <c r="I129" s="118"/>
      <c r="J129" s="118"/>
      <c r="K129" s="118"/>
      <c r="L129" s="118"/>
      <c r="M129" s="118"/>
      <c r="N129" s="118">
        <v>10741</v>
      </c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>
        <v>2643.8</v>
      </c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>
        <v>0</v>
      </c>
      <c r="AT129" s="118">
        <v>154.80000000000001</v>
      </c>
      <c r="AU129" s="118">
        <v>267.10000000000002</v>
      </c>
      <c r="AV129" s="120"/>
      <c r="AW129" s="120"/>
      <c r="AX129" s="120"/>
      <c r="AY129" s="120"/>
    </row>
    <row r="130" spans="1:51" x14ac:dyDescent="0.25">
      <c r="A130" s="114">
        <v>29677</v>
      </c>
      <c r="B130" s="118">
        <v>-3877.5</v>
      </c>
      <c r="C130" s="118">
        <v>8132.1</v>
      </c>
      <c r="D130" s="118"/>
      <c r="E130" s="118">
        <v>6189.2</v>
      </c>
      <c r="F130" s="118"/>
      <c r="G130" s="118"/>
      <c r="H130" s="118"/>
      <c r="I130" s="118"/>
      <c r="J130" s="118"/>
      <c r="K130" s="118"/>
      <c r="L130" s="118"/>
      <c r="M130" s="118"/>
      <c r="N130" s="118">
        <v>12009.6</v>
      </c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>
        <v>6508.2</v>
      </c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>
        <v>0</v>
      </c>
      <c r="AT130" s="118">
        <v>-3183.9</v>
      </c>
      <c r="AU130" s="118">
        <v>-562.1</v>
      </c>
      <c r="AV130" s="120"/>
      <c r="AW130" s="120"/>
      <c r="AX130" s="120"/>
      <c r="AY130" s="120"/>
    </row>
    <row r="131" spans="1:51" x14ac:dyDescent="0.25">
      <c r="A131" s="115">
        <v>29768</v>
      </c>
      <c r="B131" s="118">
        <v>-5078.6000000000004</v>
      </c>
      <c r="C131" s="118">
        <v>6988.6</v>
      </c>
      <c r="D131" s="118"/>
      <c r="E131" s="118">
        <v>5031.3</v>
      </c>
      <c r="F131" s="118"/>
      <c r="G131" s="118"/>
      <c r="H131" s="118"/>
      <c r="I131" s="118"/>
      <c r="J131" s="118"/>
      <c r="K131" s="118"/>
      <c r="L131" s="118"/>
      <c r="M131" s="118"/>
      <c r="N131" s="118">
        <v>12067.2</v>
      </c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>
        <v>7455.7</v>
      </c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>
        <v>0</v>
      </c>
      <c r="AT131" s="118">
        <v>-2127.4</v>
      </c>
      <c r="AU131" s="118">
        <v>244.4</v>
      </c>
      <c r="AV131" s="120"/>
      <c r="AW131" s="120"/>
      <c r="AX131" s="120"/>
      <c r="AY131" s="120"/>
    </row>
    <row r="132" spans="1:51" x14ac:dyDescent="0.25">
      <c r="A132" s="116">
        <v>29860</v>
      </c>
      <c r="B132" s="118">
        <v>-4699.8</v>
      </c>
      <c r="C132" s="118">
        <v>7834.4</v>
      </c>
      <c r="D132" s="118"/>
      <c r="E132" s="118">
        <v>5896.2</v>
      </c>
      <c r="F132" s="118"/>
      <c r="G132" s="118"/>
      <c r="H132" s="118"/>
      <c r="I132" s="118"/>
      <c r="J132" s="118"/>
      <c r="K132" s="118"/>
      <c r="L132" s="118"/>
      <c r="M132" s="118"/>
      <c r="N132" s="118">
        <v>12534.2</v>
      </c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>
        <v>10008.6</v>
      </c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>
        <v>0</v>
      </c>
      <c r="AT132" s="118">
        <v>-4064.5</v>
      </c>
      <c r="AU132" s="118">
        <v>1082</v>
      </c>
      <c r="AV132" s="120"/>
      <c r="AW132" s="120"/>
      <c r="AX132" s="120"/>
      <c r="AY132" s="120"/>
    </row>
    <row r="133" spans="1:51" x14ac:dyDescent="0.25">
      <c r="A133" s="111">
        <v>29952</v>
      </c>
      <c r="B133" s="118">
        <v>-4093.6</v>
      </c>
      <c r="C133" s="118">
        <v>7018.3</v>
      </c>
      <c r="D133" s="118"/>
      <c r="E133" s="118">
        <v>5161.6000000000004</v>
      </c>
      <c r="F133" s="118"/>
      <c r="G133" s="118"/>
      <c r="H133" s="118"/>
      <c r="I133" s="118"/>
      <c r="J133" s="118"/>
      <c r="K133" s="118"/>
      <c r="L133" s="118"/>
      <c r="M133" s="118"/>
      <c r="N133" s="118">
        <v>11111.9</v>
      </c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>
        <v>2614</v>
      </c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>
        <v>0</v>
      </c>
      <c r="AT133" s="118">
        <v>-83.5</v>
      </c>
      <c r="AU133" s="118">
        <v>-1703</v>
      </c>
      <c r="AV133" s="120"/>
      <c r="AW133" s="120"/>
      <c r="AX133" s="120"/>
      <c r="AY133" s="120"/>
    </row>
    <row r="134" spans="1:51" x14ac:dyDescent="0.25">
      <c r="A134" s="114">
        <v>30042</v>
      </c>
      <c r="B134" s="118">
        <v>-2523.6999999999998</v>
      </c>
      <c r="C134" s="118">
        <v>7708.7</v>
      </c>
      <c r="D134" s="118"/>
      <c r="E134" s="118">
        <v>5873.1</v>
      </c>
      <c r="F134" s="118"/>
      <c r="G134" s="118"/>
      <c r="H134" s="118"/>
      <c r="I134" s="118"/>
      <c r="J134" s="118"/>
      <c r="K134" s="118"/>
      <c r="L134" s="118"/>
      <c r="M134" s="118"/>
      <c r="N134" s="118">
        <v>10232.4</v>
      </c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>
        <v>3178</v>
      </c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>
        <v>0</v>
      </c>
      <c r="AT134" s="118">
        <v>-1790.9</v>
      </c>
      <c r="AU134" s="118">
        <v>-1170.7</v>
      </c>
      <c r="AV134" s="120"/>
      <c r="AW134" s="120"/>
      <c r="AX134" s="120"/>
      <c r="AY134" s="120"/>
    </row>
    <row r="135" spans="1:51" x14ac:dyDescent="0.25">
      <c r="A135" s="115">
        <v>30133</v>
      </c>
      <c r="B135" s="118">
        <v>-375.1</v>
      </c>
      <c r="C135" s="118">
        <v>8038.1</v>
      </c>
      <c r="D135" s="118"/>
      <c r="E135" s="118">
        <v>6329.7</v>
      </c>
      <c r="F135" s="118"/>
      <c r="G135" s="118"/>
      <c r="H135" s="118"/>
      <c r="I135" s="118"/>
      <c r="J135" s="118"/>
      <c r="K135" s="118"/>
      <c r="L135" s="118"/>
      <c r="M135" s="118"/>
      <c r="N135" s="118">
        <v>8413.2000000000007</v>
      </c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>
        <v>2978.2</v>
      </c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>
        <v>0</v>
      </c>
      <c r="AT135" s="118">
        <v>-3019.1</v>
      </c>
      <c r="AU135" s="118">
        <v>-205.3</v>
      </c>
      <c r="AV135" s="120"/>
      <c r="AW135" s="120"/>
      <c r="AX135" s="120"/>
      <c r="AY135" s="120"/>
    </row>
    <row r="136" spans="1:51" x14ac:dyDescent="0.25">
      <c r="A136" s="123">
        <v>30225</v>
      </c>
      <c r="B136" s="124">
        <v>1102.2</v>
      </c>
      <c r="C136" s="124">
        <v>8207</v>
      </c>
      <c r="D136" s="124"/>
      <c r="E136" s="124">
        <v>6690.9</v>
      </c>
      <c r="F136" s="124"/>
      <c r="G136" s="124"/>
      <c r="H136" s="124"/>
      <c r="I136" s="124"/>
      <c r="J136" s="124"/>
      <c r="K136" s="124"/>
      <c r="L136" s="124"/>
      <c r="M136" s="124"/>
      <c r="N136" s="124">
        <v>7104.8</v>
      </c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>
        <v>1207.3</v>
      </c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>
        <v>0</v>
      </c>
      <c r="AT136" s="124">
        <v>-2512.1999999999998</v>
      </c>
      <c r="AU136" s="124">
        <v>-123.9</v>
      </c>
      <c r="AV136" s="120"/>
      <c r="AW136" s="120"/>
      <c r="AX136" s="120"/>
      <c r="AY136" s="120"/>
    </row>
  </sheetData>
  <mergeCells count="47">
    <mergeCell ref="E2:E4"/>
    <mergeCell ref="AR2:AR4"/>
    <mergeCell ref="AS2:AS4"/>
    <mergeCell ref="AK2:AK4"/>
    <mergeCell ref="AE2:AE4"/>
    <mergeCell ref="AF2:AF4"/>
    <mergeCell ref="AG2:AG4"/>
    <mergeCell ref="AH2:AH4"/>
    <mergeCell ref="AI2:AI4"/>
    <mergeCell ref="AJ2:AJ4"/>
    <mergeCell ref="Z2:Z4"/>
    <mergeCell ref="AA2:AA4"/>
    <mergeCell ref="AB2:AB4"/>
    <mergeCell ref="AC2:AC4"/>
    <mergeCell ref="AD2:AD4"/>
    <mergeCell ref="Y2:Y4"/>
    <mergeCell ref="AT2:AT4"/>
    <mergeCell ref="AU2:AU4"/>
    <mergeCell ref="AL2:AL4"/>
    <mergeCell ref="AM2:AM4"/>
    <mergeCell ref="AN2:AN4"/>
    <mergeCell ref="AO2:AO4"/>
    <mergeCell ref="AP2:AP4"/>
    <mergeCell ref="AQ2:AQ4"/>
    <mergeCell ref="V2:V4"/>
    <mergeCell ref="W2:W4"/>
    <mergeCell ref="N2:N4"/>
    <mergeCell ref="O2:O4"/>
    <mergeCell ref="P2:P4"/>
    <mergeCell ref="Q2:Q4"/>
    <mergeCell ref="R2:R4"/>
    <mergeCell ref="X2:X4"/>
    <mergeCell ref="M2:M4"/>
    <mergeCell ref="A2:A4"/>
    <mergeCell ref="B2:B4"/>
    <mergeCell ref="C2:C4"/>
    <mergeCell ref="D2:D4"/>
    <mergeCell ref="F2:F4"/>
    <mergeCell ref="G2:G4"/>
    <mergeCell ref="H2:H4"/>
    <mergeCell ref="I2:I4"/>
    <mergeCell ref="J2:J4"/>
    <mergeCell ref="K2:K4"/>
    <mergeCell ref="L2:L4"/>
    <mergeCell ref="S2:S4"/>
    <mergeCell ref="T2:T4"/>
    <mergeCell ref="U2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16"/>
  <sheetViews>
    <sheetView workbookViewId="0">
      <selection activeCell="K20" sqref="K20"/>
    </sheetView>
  </sheetViews>
  <sheetFormatPr baseColWidth="10" defaultRowHeight="15.75" x14ac:dyDescent="0.25"/>
  <cols>
    <col min="1" max="1" width="14.85546875" style="1" bestFit="1" customWidth="1"/>
    <col min="2" max="4" width="11.42578125" style="1"/>
    <col min="5" max="5" width="15.28515625" style="1" customWidth="1"/>
    <col min="6" max="6" width="15" style="1" customWidth="1"/>
    <col min="7" max="7" width="13.85546875" style="1" customWidth="1"/>
    <col min="8" max="8" width="12.7109375" style="1" customWidth="1"/>
    <col min="9" max="9" width="12.28515625" style="1" customWidth="1"/>
    <col min="10" max="16384" width="11.42578125" style="1"/>
  </cols>
  <sheetData>
    <row r="2" spans="1:9" ht="15.75" customHeight="1" x14ac:dyDescent="0.25">
      <c r="A2" s="2"/>
      <c r="B2" s="135" t="s">
        <v>52</v>
      </c>
      <c r="C2" s="135" t="s">
        <v>53</v>
      </c>
    </row>
    <row r="3" spans="1:9" x14ac:dyDescent="0.25">
      <c r="A3" s="5" t="s">
        <v>16</v>
      </c>
      <c r="B3" s="136"/>
      <c r="C3" s="136"/>
      <c r="E3" s="1" t="s">
        <v>54</v>
      </c>
    </row>
    <row r="4" spans="1:9" x14ac:dyDescent="0.25">
      <c r="A4" s="6"/>
      <c r="B4" s="137"/>
      <c r="C4" s="137"/>
      <c r="E4" s="85"/>
      <c r="F4" s="86" t="s">
        <v>48</v>
      </c>
      <c r="G4" s="86" t="s">
        <v>49</v>
      </c>
      <c r="H4" s="86" t="s">
        <v>50</v>
      </c>
      <c r="I4" s="86" t="s">
        <v>51</v>
      </c>
    </row>
    <row r="5" spans="1:9" x14ac:dyDescent="0.25">
      <c r="A5" s="51">
        <v>11689</v>
      </c>
      <c r="B5" s="61" t="s">
        <v>5</v>
      </c>
      <c r="C5" s="61" t="s">
        <v>5</v>
      </c>
      <c r="E5" s="77">
        <v>1932</v>
      </c>
      <c r="F5" s="61" t="s">
        <v>5</v>
      </c>
      <c r="G5" s="61" t="s">
        <v>5</v>
      </c>
      <c r="H5" s="61" t="s">
        <v>5</v>
      </c>
      <c r="I5" s="61" t="s">
        <v>5</v>
      </c>
    </row>
    <row r="6" spans="1:9" x14ac:dyDescent="0.25">
      <c r="A6" s="52">
        <v>11780</v>
      </c>
      <c r="B6" s="61" t="s">
        <v>5</v>
      </c>
      <c r="C6" s="61" t="s">
        <v>5</v>
      </c>
      <c r="E6" s="77">
        <v>1933</v>
      </c>
      <c r="F6" s="61" t="s">
        <v>5</v>
      </c>
      <c r="G6" s="61" t="s">
        <v>5</v>
      </c>
      <c r="H6" s="61" t="s">
        <v>5</v>
      </c>
      <c r="I6" s="61" t="s">
        <v>5</v>
      </c>
    </row>
    <row r="7" spans="1:9" x14ac:dyDescent="0.25">
      <c r="A7" s="53">
        <v>11871</v>
      </c>
      <c r="B7" s="61" t="s">
        <v>5</v>
      </c>
      <c r="C7" s="61" t="s">
        <v>5</v>
      </c>
      <c r="E7" s="77">
        <v>1934</v>
      </c>
      <c r="F7" s="61" t="s">
        <v>5</v>
      </c>
      <c r="G7" s="61" t="s">
        <v>5</v>
      </c>
      <c r="H7" s="61" t="s">
        <v>5</v>
      </c>
      <c r="I7" s="61" t="s">
        <v>5</v>
      </c>
    </row>
    <row r="8" spans="1:9" x14ac:dyDescent="0.25">
      <c r="A8" s="54">
        <v>11963</v>
      </c>
      <c r="B8" s="61" t="s">
        <v>5</v>
      </c>
      <c r="C8" s="61" t="s">
        <v>5</v>
      </c>
      <c r="E8" s="77">
        <v>1935</v>
      </c>
      <c r="F8" s="4">
        <v>53.227931488801048</v>
      </c>
      <c r="G8" s="4">
        <v>52.542819499341242</v>
      </c>
      <c r="H8" s="4">
        <v>59.446640316205531</v>
      </c>
      <c r="I8" s="4">
        <v>58.603425559947297</v>
      </c>
    </row>
    <row r="9" spans="1:9" x14ac:dyDescent="0.25">
      <c r="A9" s="51">
        <v>12055</v>
      </c>
      <c r="B9" s="61" t="s">
        <v>5</v>
      </c>
      <c r="C9" s="61" t="s">
        <v>5</v>
      </c>
      <c r="E9" s="77">
        <v>1936</v>
      </c>
      <c r="F9" s="4">
        <v>58.445322793148883</v>
      </c>
      <c r="G9" s="4">
        <v>57.12779973649539</v>
      </c>
      <c r="H9" s="4">
        <v>62.397891963109352</v>
      </c>
      <c r="I9" s="4">
        <v>59.130434782608695</v>
      </c>
    </row>
    <row r="10" spans="1:9" x14ac:dyDescent="0.25">
      <c r="A10" s="52">
        <v>12145</v>
      </c>
      <c r="B10" s="61" t="s">
        <v>5</v>
      </c>
      <c r="C10" s="61" t="s">
        <v>5</v>
      </c>
      <c r="E10" s="77">
        <v>1937</v>
      </c>
      <c r="F10" s="4">
        <v>63.030303030303024</v>
      </c>
      <c r="G10" s="4">
        <v>64.664031620553359</v>
      </c>
      <c r="H10" s="4">
        <v>64.76943346508564</v>
      </c>
      <c r="I10" s="4">
        <v>68.932806324110672</v>
      </c>
    </row>
    <row r="11" spans="1:9" x14ac:dyDescent="0.25">
      <c r="A11" s="53">
        <v>12236</v>
      </c>
      <c r="B11" s="61" t="s">
        <v>5</v>
      </c>
      <c r="C11" s="61" t="s">
        <v>5</v>
      </c>
      <c r="E11" s="77">
        <v>1938</v>
      </c>
      <c r="F11" s="4">
        <v>70.092226613965749</v>
      </c>
      <c r="G11" s="4">
        <v>61.660079051383399</v>
      </c>
      <c r="H11" s="4">
        <v>68.247694334650859</v>
      </c>
      <c r="I11" s="4">
        <v>59.762845849802368</v>
      </c>
    </row>
    <row r="12" spans="1:9" x14ac:dyDescent="0.25">
      <c r="A12" s="54">
        <v>12328</v>
      </c>
      <c r="B12" s="61" t="s">
        <v>5</v>
      </c>
      <c r="C12" s="61" t="s">
        <v>5</v>
      </c>
      <c r="E12" s="77">
        <v>1939</v>
      </c>
      <c r="F12" s="4">
        <v>62.345191040843218</v>
      </c>
      <c r="G12" s="4">
        <v>63.177865612648219</v>
      </c>
      <c r="H12" s="4">
        <v>64.073781291172594</v>
      </c>
      <c r="I12" s="4">
        <v>59.899868247694329</v>
      </c>
    </row>
    <row r="13" spans="1:9" x14ac:dyDescent="0.25">
      <c r="A13" s="51">
        <v>12420</v>
      </c>
      <c r="B13" s="61" t="s">
        <v>5</v>
      </c>
      <c r="C13" s="61" t="s">
        <v>5</v>
      </c>
      <c r="E13" s="77">
        <v>1940</v>
      </c>
      <c r="F13" s="4">
        <v>59.388669301712781</v>
      </c>
      <c r="G13" s="4">
        <v>61.707509881422929</v>
      </c>
      <c r="H13" s="4">
        <v>64.927536231884062</v>
      </c>
      <c r="I13" s="4">
        <v>61.638998682476945</v>
      </c>
    </row>
    <row r="14" spans="1:9" x14ac:dyDescent="0.25">
      <c r="A14" s="52">
        <v>12510</v>
      </c>
      <c r="B14" s="61" t="s">
        <v>5</v>
      </c>
      <c r="C14" s="61" t="s">
        <v>5</v>
      </c>
      <c r="E14" s="77">
        <v>1941</v>
      </c>
      <c r="F14" s="4">
        <v>63.272727272727266</v>
      </c>
      <c r="G14" s="4">
        <v>64.274044795783922</v>
      </c>
      <c r="H14" s="4">
        <v>69.180500658761531</v>
      </c>
      <c r="I14" s="4">
        <v>66.661396574440047</v>
      </c>
    </row>
    <row r="15" spans="1:9" x14ac:dyDescent="0.25">
      <c r="A15" s="53">
        <v>12601</v>
      </c>
      <c r="B15" s="61" t="s">
        <v>5</v>
      </c>
      <c r="C15" s="61" t="s">
        <v>5</v>
      </c>
      <c r="E15" s="77">
        <v>1942</v>
      </c>
      <c r="F15" s="4">
        <v>71.251646903820813</v>
      </c>
      <c r="G15" s="4">
        <v>69.997364953886688</v>
      </c>
      <c r="H15" s="4">
        <v>67.747035573122531</v>
      </c>
      <c r="I15" s="4">
        <v>68.743083003952563</v>
      </c>
    </row>
    <row r="16" spans="1:9" x14ac:dyDescent="0.25">
      <c r="A16" s="54">
        <v>12693</v>
      </c>
      <c r="B16" s="61" t="s">
        <v>5</v>
      </c>
      <c r="C16" s="61" t="s">
        <v>5</v>
      </c>
      <c r="E16" s="77">
        <v>1943</v>
      </c>
      <c r="F16" s="4">
        <v>72.748353096179173</v>
      </c>
      <c r="G16" s="4">
        <v>69.939393939393952</v>
      </c>
      <c r="H16" s="4">
        <v>74.524374176548093</v>
      </c>
      <c r="I16" s="4">
        <v>72.722002635046124</v>
      </c>
    </row>
    <row r="17" spans="1:9" x14ac:dyDescent="0.25">
      <c r="A17" s="51">
        <v>12785</v>
      </c>
      <c r="B17" s="58">
        <v>101</v>
      </c>
      <c r="C17" s="4">
        <f>(B17/D$78)*100</f>
        <v>53.227931488801048</v>
      </c>
      <c r="E17" s="77">
        <v>1944</v>
      </c>
      <c r="F17" s="4">
        <v>70.877470355731234</v>
      </c>
      <c r="G17" s="4">
        <v>77.164690382081673</v>
      </c>
      <c r="H17" s="4">
        <v>73.243741765480891</v>
      </c>
      <c r="I17" s="4">
        <v>76.77470355731225</v>
      </c>
    </row>
    <row r="18" spans="1:9" x14ac:dyDescent="0.25">
      <c r="A18" s="52">
        <v>12875</v>
      </c>
      <c r="B18" s="58">
        <v>99.7</v>
      </c>
      <c r="C18" s="4">
        <f t="shared" ref="C18:C80" si="0">(B18/D$78)*100</f>
        <v>52.542819499341242</v>
      </c>
      <c r="E18" s="77">
        <v>1945</v>
      </c>
      <c r="F18" s="4">
        <v>76.4163372859025</v>
      </c>
      <c r="G18" s="4">
        <v>78.951251646903813</v>
      </c>
      <c r="H18" s="4">
        <v>82.587615283267453</v>
      </c>
      <c r="I18" s="4">
        <v>79.699604743083</v>
      </c>
    </row>
    <row r="19" spans="1:9" x14ac:dyDescent="0.25">
      <c r="A19" s="53">
        <v>12966</v>
      </c>
      <c r="B19" s="58">
        <v>112.8</v>
      </c>
      <c r="C19" s="4">
        <f t="shared" si="0"/>
        <v>59.446640316205531</v>
      </c>
      <c r="E19" s="77">
        <v>1946</v>
      </c>
      <c r="F19" s="4">
        <v>73.781291172595516</v>
      </c>
      <c r="G19" s="4">
        <v>84.664031620553359</v>
      </c>
      <c r="H19" s="4">
        <v>86.619235836627155</v>
      </c>
      <c r="I19" s="4">
        <v>82.308300395256921</v>
      </c>
    </row>
    <row r="20" spans="1:9" x14ac:dyDescent="0.25">
      <c r="A20" s="54">
        <v>13058</v>
      </c>
      <c r="B20" s="58">
        <v>111.2</v>
      </c>
      <c r="C20" s="4">
        <f t="shared" si="0"/>
        <v>58.603425559947297</v>
      </c>
      <c r="E20" s="77">
        <v>1947</v>
      </c>
      <c r="F20" s="4">
        <v>85.465085638998673</v>
      </c>
      <c r="G20" s="4">
        <v>87.372859025032938</v>
      </c>
      <c r="H20" s="4">
        <v>84.305665349143609</v>
      </c>
      <c r="I20" s="4">
        <v>83.731225296442688</v>
      </c>
    </row>
    <row r="21" spans="1:9" x14ac:dyDescent="0.25">
      <c r="A21" s="51">
        <v>13150</v>
      </c>
      <c r="B21" s="58">
        <v>110.9</v>
      </c>
      <c r="C21" s="4">
        <f t="shared" si="0"/>
        <v>58.445322793148883</v>
      </c>
      <c r="E21" s="77">
        <v>1948</v>
      </c>
      <c r="F21" s="4">
        <v>79.836627140974969</v>
      </c>
      <c r="G21" s="4">
        <v>87.968379446640313</v>
      </c>
      <c r="H21" s="4">
        <v>87.99472990777339</v>
      </c>
      <c r="I21" s="4">
        <v>86.740447957839265</v>
      </c>
    </row>
    <row r="22" spans="1:9" x14ac:dyDescent="0.25">
      <c r="A22" s="52">
        <v>13241</v>
      </c>
      <c r="B22" s="58">
        <v>108.4</v>
      </c>
      <c r="C22" s="4">
        <f t="shared" si="0"/>
        <v>57.12779973649539</v>
      </c>
      <c r="E22" s="77">
        <v>1949</v>
      </c>
      <c r="F22" s="4">
        <v>87.694334650856405</v>
      </c>
      <c r="G22" s="4">
        <v>91.483530961791843</v>
      </c>
      <c r="H22" s="4">
        <v>93.976284584980235</v>
      </c>
      <c r="I22" s="4">
        <v>94.555994729907766</v>
      </c>
    </row>
    <row r="23" spans="1:9" x14ac:dyDescent="0.25">
      <c r="A23" s="53">
        <v>13332</v>
      </c>
      <c r="B23" s="58">
        <v>118.4</v>
      </c>
      <c r="C23" s="4">
        <f t="shared" si="0"/>
        <v>62.397891963109352</v>
      </c>
      <c r="E23" s="87">
        <v>1950</v>
      </c>
      <c r="F23" s="9">
        <v>98.023715415019765</v>
      </c>
      <c r="G23" s="9">
        <v>96.021080368906453</v>
      </c>
      <c r="H23" s="9">
        <v>105.32806324110673</v>
      </c>
      <c r="I23" s="9">
        <v>100.62714097496706</v>
      </c>
    </row>
    <row r="24" spans="1:9" x14ac:dyDescent="0.25">
      <c r="A24" s="54">
        <v>13424</v>
      </c>
      <c r="B24" s="58">
        <v>112.2</v>
      </c>
      <c r="C24" s="4">
        <f t="shared" si="0"/>
        <v>59.130434782608695</v>
      </c>
    </row>
    <row r="25" spans="1:9" x14ac:dyDescent="0.25">
      <c r="A25" s="51">
        <v>13516</v>
      </c>
      <c r="B25" s="58">
        <v>119.6</v>
      </c>
      <c r="C25" s="4">
        <f t="shared" si="0"/>
        <v>63.030303030303024</v>
      </c>
    </row>
    <row r="26" spans="1:9" x14ac:dyDescent="0.25">
      <c r="A26" s="52">
        <v>13606</v>
      </c>
      <c r="B26" s="59">
        <v>122.7</v>
      </c>
      <c r="C26" s="4">
        <f t="shared" si="0"/>
        <v>64.664031620553359</v>
      </c>
    </row>
    <row r="27" spans="1:9" x14ac:dyDescent="0.25">
      <c r="A27" s="53">
        <v>13697</v>
      </c>
      <c r="B27" s="59">
        <v>122.9</v>
      </c>
      <c r="C27" s="4">
        <f t="shared" si="0"/>
        <v>64.76943346508564</v>
      </c>
    </row>
    <row r="28" spans="1:9" x14ac:dyDescent="0.25">
      <c r="A28" s="54">
        <v>13789</v>
      </c>
      <c r="B28" s="59">
        <v>130.80000000000001</v>
      </c>
      <c r="C28" s="4">
        <f t="shared" si="0"/>
        <v>68.932806324110672</v>
      </c>
    </row>
    <row r="29" spans="1:9" x14ac:dyDescent="0.25">
      <c r="A29" s="51">
        <v>13881</v>
      </c>
      <c r="B29" s="59">
        <v>133</v>
      </c>
      <c r="C29" s="4">
        <f t="shared" si="0"/>
        <v>70.092226613965749</v>
      </c>
    </row>
    <row r="30" spans="1:9" x14ac:dyDescent="0.25">
      <c r="A30" s="52">
        <v>13971</v>
      </c>
      <c r="B30" s="59">
        <v>117</v>
      </c>
      <c r="C30" s="4">
        <f t="shared" si="0"/>
        <v>61.660079051383399</v>
      </c>
    </row>
    <row r="31" spans="1:9" x14ac:dyDescent="0.25">
      <c r="A31" s="53">
        <v>14062</v>
      </c>
      <c r="B31" s="58">
        <v>129.5</v>
      </c>
      <c r="C31" s="4">
        <f t="shared" si="0"/>
        <v>68.247694334650859</v>
      </c>
    </row>
    <row r="32" spans="1:9" x14ac:dyDescent="0.25">
      <c r="A32" s="54">
        <v>14154</v>
      </c>
      <c r="B32" s="58">
        <v>113.4</v>
      </c>
      <c r="C32" s="4">
        <f t="shared" si="0"/>
        <v>59.762845849802368</v>
      </c>
    </row>
    <row r="33" spans="1:3" x14ac:dyDescent="0.25">
      <c r="A33" s="51">
        <v>14246</v>
      </c>
      <c r="B33" s="60">
        <v>118.3</v>
      </c>
      <c r="C33" s="4">
        <f t="shared" si="0"/>
        <v>62.345191040843218</v>
      </c>
    </row>
    <row r="34" spans="1:3" x14ac:dyDescent="0.25">
      <c r="A34" s="52">
        <v>14336</v>
      </c>
      <c r="B34" s="58">
        <v>119.88</v>
      </c>
      <c r="C34" s="4">
        <f t="shared" si="0"/>
        <v>63.177865612648219</v>
      </c>
    </row>
    <row r="35" spans="1:3" x14ac:dyDescent="0.25">
      <c r="A35" s="53">
        <v>14427</v>
      </c>
      <c r="B35" s="58">
        <v>121.58</v>
      </c>
      <c r="C35" s="4">
        <f t="shared" si="0"/>
        <v>64.073781291172594</v>
      </c>
    </row>
    <row r="36" spans="1:3" x14ac:dyDescent="0.25">
      <c r="A36" s="54">
        <v>14519</v>
      </c>
      <c r="B36" s="58">
        <v>113.66</v>
      </c>
      <c r="C36" s="4">
        <f t="shared" si="0"/>
        <v>59.899868247694329</v>
      </c>
    </row>
    <row r="37" spans="1:3" x14ac:dyDescent="0.25">
      <c r="A37" s="51">
        <v>14611</v>
      </c>
      <c r="B37" s="58">
        <v>112.69</v>
      </c>
      <c r="C37" s="4">
        <f t="shared" si="0"/>
        <v>59.388669301712781</v>
      </c>
    </row>
    <row r="38" spans="1:3" x14ac:dyDescent="0.25">
      <c r="A38" s="52">
        <v>14702</v>
      </c>
      <c r="B38" s="58">
        <v>117.09</v>
      </c>
      <c r="C38" s="4">
        <f t="shared" si="0"/>
        <v>61.707509881422929</v>
      </c>
    </row>
    <row r="39" spans="1:3" x14ac:dyDescent="0.25">
      <c r="A39" s="53">
        <v>14793</v>
      </c>
      <c r="B39" s="62">
        <v>123.2</v>
      </c>
      <c r="C39" s="4">
        <f t="shared" si="0"/>
        <v>64.927536231884062</v>
      </c>
    </row>
    <row r="40" spans="1:3" x14ac:dyDescent="0.25">
      <c r="A40" s="54">
        <v>14885</v>
      </c>
      <c r="B40" s="62">
        <v>116.96</v>
      </c>
      <c r="C40" s="4">
        <f t="shared" si="0"/>
        <v>61.638998682476945</v>
      </c>
    </row>
    <row r="41" spans="1:3" x14ac:dyDescent="0.25">
      <c r="A41" s="51">
        <v>14977</v>
      </c>
      <c r="B41" s="62">
        <v>120.06</v>
      </c>
      <c r="C41" s="4">
        <f t="shared" si="0"/>
        <v>63.272727272727266</v>
      </c>
    </row>
    <row r="42" spans="1:3" x14ac:dyDescent="0.25">
      <c r="A42" s="52">
        <v>15067</v>
      </c>
      <c r="B42" s="62">
        <v>121.96</v>
      </c>
      <c r="C42" s="4">
        <f t="shared" si="0"/>
        <v>64.274044795783922</v>
      </c>
    </row>
    <row r="43" spans="1:3" x14ac:dyDescent="0.25">
      <c r="A43" s="53">
        <v>15158</v>
      </c>
      <c r="B43" s="62">
        <v>131.27000000000001</v>
      </c>
      <c r="C43" s="4">
        <f t="shared" si="0"/>
        <v>69.180500658761531</v>
      </c>
    </row>
    <row r="44" spans="1:3" x14ac:dyDescent="0.25">
      <c r="A44" s="54">
        <v>15250</v>
      </c>
      <c r="B44" s="4">
        <v>126.49</v>
      </c>
      <c r="C44" s="4">
        <f t="shared" si="0"/>
        <v>66.661396574440047</v>
      </c>
    </row>
    <row r="45" spans="1:3" x14ac:dyDescent="0.25">
      <c r="A45" s="51">
        <v>15342</v>
      </c>
      <c r="B45" s="62">
        <v>135.19999999999999</v>
      </c>
      <c r="C45" s="4">
        <f t="shared" si="0"/>
        <v>71.251646903820813</v>
      </c>
    </row>
    <row r="46" spans="1:3" x14ac:dyDescent="0.25">
      <c r="A46" s="52">
        <v>15432</v>
      </c>
      <c r="B46" s="62">
        <v>132.82</v>
      </c>
      <c r="C46" s="4">
        <f t="shared" si="0"/>
        <v>69.997364953886688</v>
      </c>
    </row>
    <row r="47" spans="1:3" x14ac:dyDescent="0.25">
      <c r="A47" s="53">
        <v>15523</v>
      </c>
      <c r="B47" s="62">
        <v>128.55000000000001</v>
      </c>
      <c r="C47" s="4">
        <f t="shared" si="0"/>
        <v>67.747035573122531</v>
      </c>
    </row>
    <row r="48" spans="1:3" x14ac:dyDescent="0.25">
      <c r="A48" s="54">
        <v>15615</v>
      </c>
      <c r="B48" s="62">
        <v>130.44</v>
      </c>
      <c r="C48" s="4">
        <f t="shared" si="0"/>
        <v>68.743083003952563</v>
      </c>
    </row>
    <row r="49" spans="1:3" x14ac:dyDescent="0.25">
      <c r="A49" s="51">
        <v>15707</v>
      </c>
      <c r="B49" s="4">
        <v>138.04</v>
      </c>
      <c r="C49" s="4">
        <f t="shared" si="0"/>
        <v>72.748353096179173</v>
      </c>
    </row>
    <row r="50" spans="1:3" x14ac:dyDescent="0.25">
      <c r="A50" s="52">
        <v>15797</v>
      </c>
      <c r="B50" s="62">
        <v>132.71</v>
      </c>
      <c r="C50" s="4">
        <f t="shared" si="0"/>
        <v>69.939393939393952</v>
      </c>
    </row>
    <row r="51" spans="1:3" x14ac:dyDescent="0.25">
      <c r="A51" s="53">
        <v>15888</v>
      </c>
      <c r="B51" s="4">
        <v>141.41</v>
      </c>
      <c r="C51" s="4">
        <f t="shared" si="0"/>
        <v>74.524374176548093</v>
      </c>
    </row>
    <row r="52" spans="1:3" x14ac:dyDescent="0.25">
      <c r="A52" s="54">
        <v>15980</v>
      </c>
      <c r="B52" s="4">
        <v>137.99</v>
      </c>
      <c r="C52" s="4">
        <f t="shared" si="0"/>
        <v>72.722002635046124</v>
      </c>
    </row>
    <row r="53" spans="1:3" x14ac:dyDescent="0.25">
      <c r="A53" s="51">
        <v>16072</v>
      </c>
      <c r="B53" s="4">
        <v>134.49</v>
      </c>
      <c r="C53" s="4">
        <f t="shared" si="0"/>
        <v>70.877470355731234</v>
      </c>
    </row>
    <row r="54" spans="1:3" x14ac:dyDescent="0.25">
      <c r="A54" s="52">
        <v>16163</v>
      </c>
      <c r="B54" s="4">
        <v>146.41999999999999</v>
      </c>
      <c r="C54" s="4">
        <f t="shared" si="0"/>
        <v>77.164690382081673</v>
      </c>
    </row>
    <row r="55" spans="1:3" x14ac:dyDescent="0.25">
      <c r="A55" s="53">
        <v>16254</v>
      </c>
      <c r="B55" s="4">
        <v>138.97999999999999</v>
      </c>
      <c r="C55" s="4">
        <f t="shared" si="0"/>
        <v>73.243741765480891</v>
      </c>
    </row>
    <row r="56" spans="1:3" x14ac:dyDescent="0.25">
      <c r="A56" s="54">
        <v>16346</v>
      </c>
      <c r="B56" s="4">
        <v>145.68</v>
      </c>
      <c r="C56" s="4">
        <f t="shared" si="0"/>
        <v>76.77470355731225</v>
      </c>
    </row>
    <row r="57" spans="1:3" x14ac:dyDescent="0.25">
      <c r="A57" s="51">
        <v>16438</v>
      </c>
      <c r="B57" s="4">
        <v>145</v>
      </c>
      <c r="C57" s="4">
        <f t="shared" si="0"/>
        <v>76.4163372859025</v>
      </c>
    </row>
    <row r="58" spans="1:3" x14ac:dyDescent="0.25">
      <c r="A58" s="52">
        <v>16528</v>
      </c>
      <c r="B58" s="4">
        <v>149.81</v>
      </c>
      <c r="C58" s="4">
        <f t="shared" si="0"/>
        <v>78.951251646903813</v>
      </c>
    </row>
    <row r="59" spans="1:3" x14ac:dyDescent="0.25">
      <c r="A59" s="53">
        <v>16619</v>
      </c>
      <c r="B59" s="4">
        <v>156.71</v>
      </c>
      <c r="C59" s="4">
        <f t="shared" si="0"/>
        <v>82.587615283267453</v>
      </c>
    </row>
    <row r="60" spans="1:3" x14ac:dyDescent="0.25">
      <c r="A60" s="54">
        <v>16711</v>
      </c>
      <c r="B60" s="4">
        <v>151.22999999999999</v>
      </c>
      <c r="C60" s="4">
        <f t="shared" si="0"/>
        <v>79.699604743083</v>
      </c>
    </row>
    <row r="61" spans="1:3" x14ac:dyDescent="0.25">
      <c r="A61" s="51">
        <v>16803</v>
      </c>
      <c r="B61" s="4">
        <v>140</v>
      </c>
      <c r="C61" s="4">
        <f t="shared" si="0"/>
        <v>73.781291172595516</v>
      </c>
    </row>
    <row r="62" spans="1:3" x14ac:dyDescent="0.25">
      <c r="A62" s="52">
        <v>16893</v>
      </c>
      <c r="B62" s="4">
        <v>160.65</v>
      </c>
      <c r="C62" s="4">
        <f t="shared" si="0"/>
        <v>84.664031620553359</v>
      </c>
    </row>
    <row r="63" spans="1:3" x14ac:dyDescent="0.25">
      <c r="A63" s="53">
        <v>16984</v>
      </c>
      <c r="B63" s="4">
        <v>164.36</v>
      </c>
      <c r="C63" s="4">
        <f t="shared" si="0"/>
        <v>86.619235836627155</v>
      </c>
    </row>
    <row r="64" spans="1:3" x14ac:dyDescent="0.25">
      <c r="A64" s="54">
        <v>17076</v>
      </c>
      <c r="B64" s="4">
        <v>156.18</v>
      </c>
      <c r="C64" s="4">
        <f t="shared" si="0"/>
        <v>82.308300395256921</v>
      </c>
    </row>
    <row r="65" spans="1:4" x14ac:dyDescent="0.25">
      <c r="A65" s="51">
        <v>17168</v>
      </c>
      <c r="B65" s="4">
        <v>162.16999999999999</v>
      </c>
      <c r="C65" s="4">
        <f t="shared" si="0"/>
        <v>85.465085638998673</v>
      </c>
    </row>
    <row r="66" spans="1:4" x14ac:dyDescent="0.25">
      <c r="A66" s="52">
        <v>17258</v>
      </c>
      <c r="B66" s="4">
        <v>165.79</v>
      </c>
      <c r="C66" s="4">
        <f t="shared" si="0"/>
        <v>87.372859025032938</v>
      </c>
    </row>
    <row r="67" spans="1:4" x14ac:dyDescent="0.25">
      <c r="A67" s="53">
        <v>17349</v>
      </c>
      <c r="B67" s="4">
        <v>159.97</v>
      </c>
      <c r="C67" s="4">
        <f t="shared" si="0"/>
        <v>84.305665349143609</v>
      </c>
    </row>
    <row r="68" spans="1:4" x14ac:dyDescent="0.25">
      <c r="A68" s="54">
        <v>17441</v>
      </c>
      <c r="B68" s="4">
        <v>158.88</v>
      </c>
      <c r="C68" s="4">
        <f t="shared" si="0"/>
        <v>83.731225296442688</v>
      </c>
    </row>
    <row r="69" spans="1:4" x14ac:dyDescent="0.25">
      <c r="A69" s="51">
        <v>17533</v>
      </c>
      <c r="B69" s="4">
        <v>151.49</v>
      </c>
      <c r="C69" s="4">
        <f t="shared" si="0"/>
        <v>79.836627140974969</v>
      </c>
    </row>
    <row r="70" spans="1:4" x14ac:dyDescent="0.25">
      <c r="A70" s="52">
        <v>17624</v>
      </c>
      <c r="B70" s="4">
        <v>166.92</v>
      </c>
      <c r="C70" s="4">
        <f t="shared" si="0"/>
        <v>87.968379446640313</v>
      </c>
    </row>
    <row r="71" spans="1:4" x14ac:dyDescent="0.25">
      <c r="A71" s="53">
        <v>17715</v>
      </c>
      <c r="B71" s="4">
        <v>166.97</v>
      </c>
      <c r="C71" s="4">
        <f t="shared" si="0"/>
        <v>87.99472990777339</v>
      </c>
    </row>
    <row r="72" spans="1:4" x14ac:dyDescent="0.25">
      <c r="A72" s="54">
        <v>17807</v>
      </c>
      <c r="B72" s="4">
        <v>164.59</v>
      </c>
      <c r="C72" s="4">
        <f t="shared" si="0"/>
        <v>86.740447957839265</v>
      </c>
    </row>
    <row r="73" spans="1:4" x14ac:dyDescent="0.25">
      <c r="A73" s="51">
        <v>17899</v>
      </c>
      <c r="B73" s="4">
        <v>166.4</v>
      </c>
      <c r="C73" s="4">
        <f t="shared" si="0"/>
        <v>87.694334650856405</v>
      </c>
    </row>
    <row r="74" spans="1:4" x14ac:dyDescent="0.25">
      <c r="A74" s="52">
        <v>17989</v>
      </c>
      <c r="B74" s="4">
        <v>173.59</v>
      </c>
      <c r="C74" s="4">
        <f t="shared" si="0"/>
        <v>91.483530961791843</v>
      </c>
    </row>
    <row r="75" spans="1:4" x14ac:dyDescent="0.25">
      <c r="A75" s="53">
        <v>18080</v>
      </c>
      <c r="B75" s="4">
        <v>178.32</v>
      </c>
      <c r="C75" s="4">
        <f t="shared" si="0"/>
        <v>93.976284584980235</v>
      </c>
    </row>
    <row r="76" spans="1:4" x14ac:dyDescent="0.25">
      <c r="A76" s="54">
        <v>18172</v>
      </c>
      <c r="B76" s="4">
        <v>179.42</v>
      </c>
      <c r="C76" s="4">
        <f t="shared" si="0"/>
        <v>94.555994729907766</v>
      </c>
    </row>
    <row r="77" spans="1:4" x14ac:dyDescent="0.25">
      <c r="A77" s="51">
        <v>18264</v>
      </c>
      <c r="B77" s="4">
        <v>186</v>
      </c>
      <c r="C77" s="4">
        <f t="shared" si="0"/>
        <v>98.023715415019765</v>
      </c>
    </row>
    <row r="78" spans="1:4" x14ac:dyDescent="0.25">
      <c r="A78" s="52">
        <v>18354</v>
      </c>
      <c r="B78" s="4">
        <v>182.2</v>
      </c>
      <c r="C78" s="4">
        <f t="shared" si="0"/>
        <v>96.021080368906453</v>
      </c>
      <c r="D78" s="92">
        <f>AVERAGE(B77:B80)</f>
        <v>189.75</v>
      </c>
    </row>
    <row r="79" spans="1:4" x14ac:dyDescent="0.25">
      <c r="A79" s="53">
        <v>18445</v>
      </c>
      <c r="B79" s="4">
        <v>199.86</v>
      </c>
      <c r="C79" s="4">
        <f t="shared" si="0"/>
        <v>105.32806324110673</v>
      </c>
    </row>
    <row r="80" spans="1:4" x14ac:dyDescent="0.25">
      <c r="A80" s="56">
        <v>18537</v>
      </c>
      <c r="B80" s="9">
        <v>190.94</v>
      </c>
      <c r="C80" s="9">
        <f t="shared" si="0"/>
        <v>100.62714097496706</v>
      </c>
    </row>
    <row r="81" spans="1:2" x14ac:dyDescent="0.25">
      <c r="A81" s="51"/>
      <c r="B81" s="10"/>
    </row>
    <row r="82" spans="1:2" x14ac:dyDescent="0.25">
      <c r="A82" s="52"/>
      <c r="B82" s="10"/>
    </row>
    <row r="83" spans="1:2" x14ac:dyDescent="0.25">
      <c r="A83" s="53"/>
      <c r="B83" s="10"/>
    </row>
    <row r="84" spans="1:2" x14ac:dyDescent="0.25">
      <c r="A84" s="54"/>
      <c r="B84" s="10"/>
    </row>
    <row r="85" spans="1:2" x14ac:dyDescent="0.25">
      <c r="A85" s="51"/>
      <c r="B85" s="10"/>
    </row>
    <row r="86" spans="1:2" x14ac:dyDescent="0.25">
      <c r="A86" s="52"/>
      <c r="B86" s="10"/>
    </row>
    <row r="87" spans="1:2" x14ac:dyDescent="0.25">
      <c r="A87" s="53"/>
      <c r="B87" s="10"/>
    </row>
    <row r="88" spans="1:2" x14ac:dyDescent="0.25">
      <c r="A88" s="54"/>
      <c r="B88" s="10"/>
    </row>
    <row r="89" spans="1:2" x14ac:dyDescent="0.25">
      <c r="A89" s="51"/>
      <c r="B89" s="10"/>
    </row>
    <row r="90" spans="1:2" x14ac:dyDescent="0.25">
      <c r="A90" s="52"/>
      <c r="B90" s="10"/>
    </row>
    <row r="91" spans="1:2" x14ac:dyDescent="0.25">
      <c r="A91" s="53"/>
      <c r="B91" s="10"/>
    </row>
    <row r="92" spans="1:2" x14ac:dyDescent="0.25">
      <c r="A92" s="54"/>
      <c r="B92" s="10"/>
    </row>
    <row r="93" spans="1:2" x14ac:dyDescent="0.25">
      <c r="A93" s="51"/>
      <c r="B93" s="44"/>
    </row>
    <row r="94" spans="1:2" x14ac:dyDescent="0.25">
      <c r="A94" s="52"/>
      <c r="B94" s="44"/>
    </row>
    <row r="95" spans="1:2" x14ac:dyDescent="0.25">
      <c r="A95" s="53"/>
      <c r="B95" s="44"/>
    </row>
    <row r="96" spans="1:2" x14ac:dyDescent="0.25">
      <c r="A96" s="54"/>
      <c r="B96" s="44"/>
    </row>
    <row r="97" spans="1:2" x14ac:dyDescent="0.25">
      <c r="A97" s="51"/>
      <c r="B97" s="44"/>
    </row>
    <row r="98" spans="1:2" x14ac:dyDescent="0.25">
      <c r="A98" s="52"/>
      <c r="B98" s="44"/>
    </row>
    <row r="99" spans="1:2" x14ac:dyDescent="0.25">
      <c r="A99" s="53"/>
      <c r="B99" s="44"/>
    </row>
    <row r="100" spans="1:2" x14ac:dyDescent="0.25">
      <c r="A100" s="54"/>
      <c r="B100" s="10"/>
    </row>
    <row r="101" spans="1:2" x14ac:dyDescent="0.25">
      <c r="A101" s="51"/>
      <c r="B101" s="44"/>
    </row>
    <row r="102" spans="1:2" x14ac:dyDescent="0.25">
      <c r="A102" s="52"/>
      <c r="B102" s="44"/>
    </row>
    <row r="103" spans="1:2" x14ac:dyDescent="0.25">
      <c r="A103" s="53"/>
      <c r="B103" s="44"/>
    </row>
    <row r="104" spans="1:2" x14ac:dyDescent="0.25">
      <c r="A104" s="54"/>
      <c r="B104" s="44"/>
    </row>
    <row r="105" spans="1:2" x14ac:dyDescent="0.25">
      <c r="A105" s="51"/>
      <c r="B105" s="44"/>
    </row>
    <row r="106" spans="1:2" x14ac:dyDescent="0.25">
      <c r="A106" s="52"/>
      <c r="B106" s="44"/>
    </row>
    <row r="107" spans="1:2" x14ac:dyDescent="0.25">
      <c r="A107" s="53"/>
      <c r="B107" s="44"/>
    </row>
    <row r="108" spans="1:2" x14ac:dyDescent="0.25">
      <c r="A108" s="54"/>
      <c r="B108" s="44"/>
    </row>
    <row r="109" spans="1:2" x14ac:dyDescent="0.25">
      <c r="A109" s="51"/>
      <c r="B109" s="44"/>
    </row>
    <row r="110" spans="1:2" x14ac:dyDescent="0.25">
      <c r="A110" s="52"/>
      <c r="B110" s="44"/>
    </row>
    <row r="111" spans="1:2" x14ac:dyDescent="0.25">
      <c r="A111" s="53"/>
      <c r="B111" s="44"/>
    </row>
    <row r="112" spans="1:2" x14ac:dyDescent="0.25">
      <c r="A112" s="54"/>
      <c r="B112" s="44"/>
    </row>
    <row r="113" spans="1:2" x14ac:dyDescent="0.25">
      <c r="A113" s="51"/>
      <c r="B113" s="44"/>
    </row>
    <row r="114" spans="1:2" x14ac:dyDescent="0.25">
      <c r="A114" s="52"/>
      <c r="B114" s="44"/>
    </row>
    <row r="115" spans="1:2" x14ac:dyDescent="0.25">
      <c r="A115" s="53"/>
      <c r="B115" s="44"/>
    </row>
    <row r="116" spans="1:2" x14ac:dyDescent="0.25">
      <c r="A116" s="54"/>
      <c r="B116" s="44"/>
    </row>
    <row r="117" spans="1:2" x14ac:dyDescent="0.25">
      <c r="A117" s="51"/>
      <c r="B117" s="44"/>
    </row>
    <row r="118" spans="1:2" x14ac:dyDescent="0.25">
      <c r="A118" s="52"/>
      <c r="B118" s="44"/>
    </row>
    <row r="119" spans="1:2" x14ac:dyDescent="0.25">
      <c r="A119" s="53"/>
      <c r="B119" s="44"/>
    </row>
    <row r="120" spans="1:2" x14ac:dyDescent="0.25">
      <c r="A120" s="54"/>
      <c r="B120" s="44"/>
    </row>
    <row r="121" spans="1:2" x14ac:dyDescent="0.25">
      <c r="A121" s="51"/>
      <c r="B121" s="10"/>
    </row>
    <row r="122" spans="1:2" x14ac:dyDescent="0.25">
      <c r="A122" s="52"/>
      <c r="B122" s="10"/>
    </row>
    <row r="123" spans="1:2" x14ac:dyDescent="0.25">
      <c r="A123" s="53"/>
      <c r="B123" s="10"/>
    </row>
    <row r="124" spans="1:2" x14ac:dyDescent="0.25">
      <c r="A124" s="54"/>
      <c r="B124" s="10"/>
    </row>
    <row r="125" spans="1:2" x14ac:dyDescent="0.25">
      <c r="A125" s="51"/>
      <c r="B125" s="10"/>
    </row>
    <row r="126" spans="1:2" x14ac:dyDescent="0.25">
      <c r="A126" s="52"/>
      <c r="B126" s="10"/>
    </row>
    <row r="127" spans="1:2" x14ac:dyDescent="0.25">
      <c r="A127" s="53"/>
      <c r="B127" s="10"/>
    </row>
    <row r="128" spans="1:2" x14ac:dyDescent="0.25">
      <c r="A128" s="54"/>
      <c r="B128" s="10"/>
    </row>
    <row r="129" spans="1:2" x14ac:dyDescent="0.25">
      <c r="A129" s="19"/>
      <c r="B129" s="44"/>
    </row>
    <row r="130" spans="1:2" x14ac:dyDescent="0.25">
      <c r="A130" s="19"/>
    </row>
    <row r="131" spans="1:2" x14ac:dyDescent="0.25">
      <c r="A131" s="19"/>
    </row>
    <row r="132" spans="1:2" x14ac:dyDescent="0.25">
      <c r="A132" s="19"/>
    </row>
    <row r="133" spans="1:2" x14ac:dyDescent="0.25">
      <c r="A133" s="19"/>
    </row>
    <row r="134" spans="1:2" x14ac:dyDescent="0.25">
      <c r="A134" s="19"/>
    </row>
    <row r="135" spans="1:2" x14ac:dyDescent="0.25">
      <c r="A135" s="19"/>
    </row>
    <row r="136" spans="1:2" x14ac:dyDescent="0.25">
      <c r="A136" s="19"/>
    </row>
    <row r="137" spans="1:2" x14ac:dyDescent="0.25">
      <c r="A137" s="19"/>
    </row>
    <row r="138" spans="1:2" x14ac:dyDescent="0.25">
      <c r="A138" s="19"/>
    </row>
    <row r="139" spans="1:2" x14ac:dyDescent="0.25">
      <c r="A139" s="19"/>
    </row>
    <row r="140" spans="1:2" x14ac:dyDescent="0.25">
      <c r="A140" s="19"/>
    </row>
    <row r="141" spans="1:2" x14ac:dyDescent="0.25">
      <c r="A141" s="19"/>
    </row>
    <row r="142" spans="1:2" x14ac:dyDescent="0.25">
      <c r="A142" s="19"/>
    </row>
    <row r="143" spans="1:2" x14ac:dyDescent="0.25">
      <c r="A143" s="19"/>
    </row>
    <row r="144" spans="1:2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  <row r="155" spans="1:1" x14ac:dyDescent="0.25">
      <c r="A155" s="19"/>
    </row>
    <row r="156" spans="1:1" x14ac:dyDescent="0.25">
      <c r="A156" s="19"/>
    </row>
    <row r="157" spans="1:1" x14ac:dyDescent="0.25">
      <c r="A157" s="19"/>
    </row>
    <row r="158" spans="1:1" x14ac:dyDescent="0.25">
      <c r="A158" s="19"/>
    </row>
    <row r="159" spans="1:1" x14ac:dyDescent="0.25">
      <c r="A159" s="19"/>
    </row>
    <row r="160" spans="1:1" x14ac:dyDescent="0.25">
      <c r="A160" s="19"/>
    </row>
    <row r="161" spans="1:1" x14ac:dyDescent="0.25">
      <c r="A161" s="19"/>
    </row>
    <row r="162" spans="1:1" x14ac:dyDescent="0.25">
      <c r="A162" s="19"/>
    </row>
    <row r="163" spans="1:1" x14ac:dyDescent="0.25">
      <c r="A163" s="19"/>
    </row>
    <row r="164" spans="1:1" x14ac:dyDescent="0.25">
      <c r="A164" s="19"/>
    </row>
    <row r="165" spans="1:1" x14ac:dyDescent="0.25">
      <c r="A165" s="19"/>
    </row>
    <row r="166" spans="1:1" x14ac:dyDescent="0.25">
      <c r="A166" s="19"/>
    </row>
    <row r="167" spans="1:1" x14ac:dyDescent="0.25">
      <c r="A167" s="19"/>
    </row>
    <row r="168" spans="1:1" x14ac:dyDescent="0.25">
      <c r="A168" s="19"/>
    </row>
    <row r="169" spans="1:1" x14ac:dyDescent="0.25">
      <c r="A169" s="19"/>
    </row>
    <row r="170" spans="1:1" x14ac:dyDescent="0.25">
      <c r="A170" s="19"/>
    </row>
    <row r="171" spans="1:1" x14ac:dyDescent="0.25">
      <c r="A171" s="19"/>
    </row>
    <row r="172" spans="1:1" x14ac:dyDescent="0.25">
      <c r="A172" s="19"/>
    </row>
    <row r="173" spans="1:1" x14ac:dyDescent="0.25">
      <c r="A173" s="19"/>
    </row>
    <row r="174" spans="1:1" x14ac:dyDescent="0.25">
      <c r="A174" s="19"/>
    </row>
    <row r="175" spans="1:1" x14ac:dyDescent="0.25">
      <c r="A175" s="19"/>
    </row>
    <row r="176" spans="1:1" x14ac:dyDescent="0.25">
      <c r="A176" s="19"/>
    </row>
    <row r="177" spans="1:1" x14ac:dyDescent="0.25">
      <c r="A177" s="19"/>
    </row>
    <row r="178" spans="1:1" x14ac:dyDescent="0.25">
      <c r="A178" s="19"/>
    </row>
    <row r="179" spans="1:1" x14ac:dyDescent="0.25">
      <c r="A179" s="19"/>
    </row>
    <row r="180" spans="1:1" x14ac:dyDescent="0.25">
      <c r="A180" s="19"/>
    </row>
    <row r="181" spans="1:1" x14ac:dyDescent="0.25">
      <c r="A181" s="19"/>
    </row>
    <row r="182" spans="1:1" x14ac:dyDescent="0.25">
      <c r="A182" s="19"/>
    </row>
    <row r="183" spans="1:1" x14ac:dyDescent="0.25">
      <c r="A183" s="19"/>
    </row>
    <row r="184" spans="1:1" x14ac:dyDescent="0.25">
      <c r="A184" s="19"/>
    </row>
    <row r="185" spans="1:1" x14ac:dyDescent="0.25">
      <c r="A185" s="19"/>
    </row>
    <row r="186" spans="1:1" x14ac:dyDescent="0.25">
      <c r="A186" s="19"/>
    </row>
    <row r="187" spans="1:1" x14ac:dyDescent="0.25">
      <c r="A187" s="19"/>
    </row>
    <row r="188" spans="1:1" x14ac:dyDescent="0.25">
      <c r="A188" s="19"/>
    </row>
    <row r="189" spans="1:1" x14ac:dyDescent="0.25">
      <c r="A189" s="19"/>
    </row>
    <row r="190" spans="1:1" x14ac:dyDescent="0.25">
      <c r="A190" s="19"/>
    </row>
    <row r="191" spans="1:1" x14ac:dyDescent="0.25">
      <c r="A191" s="19"/>
    </row>
    <row r="192" spans="1:1" x14ac:dyDescent="0.25">
      <c r="A192" s="19"/>
    </row>
    <row r="193" spans="1:1" x14ac:dyDescent="0.25">
      <c r="A193" s="19"/>
    </row>
    <row r="194" spans="1:1" x14ac:dyDescent="0.25">
      <c r="A194" s="19"/>
    </row>
    <row r="195" spans="1:1" x14ac:dyDescent="0.25">
      <c r="A195" s="19"/>
    </row>
    <row r="196" spans="1:1" x14ac:dyDescent="0.25">
      <c r="A196" s="19"/>
    </row>
    <row r="197" spans="1:1" x14ac:dyDescent="0.25">
      <c r="A197" s="19"/>
    </row>
    <row r="198" spans="1:1" x14ac:dyDescent="0.25">
      <c r="A198" s="19"/>
    </row>
    <row r="199" spans="1:1" x14ac:dyDescent="0.25">
      <c r="A199" s="19"/>
    </row>
    <row r="200" spans="1:1" x14ac:dyDescent="0.25">
      <c r="A200" s="19"/>
    </row>
    <row r="201" spans="1:1" x14ac:dyDescent="0.25">
      <c r="A201" s="19"/>
    </row>
    <row r="202" spans="1:1" x14ac:dyDescent="0.25">
      <c r="A202" s="19"/>
    </row>
    <row r="203" spans="1:1" x14ac:dyDescent="0.25">
      <c r="A203" s="19"/>
    </row>
    <row r="204" spans="1:1" x14ac:dyDescent="0.25">
      <c r="A204" s="19"/>
    </row>
    <row r="205" spans="1:1" x14ac:dyDescent="0.25">
      <c r="A205" s="19"/>
    </row>
    <row r="206" spans="1:1" x14ac:dyDescent="0.25">
      <c r="A206" s="19"/>
    </row>
    <row r="207" spans="1:1" x14ac:dyDescent="0.25">
      <c r="A207" s="19"/>
    </row>
    <row r="208" spans="1:1" x14ac:dyDescent="0.25">
      <c r="A208" s="19"/>
    </row>
    <row r="209" spans="1:1" x14ac:dyDescent="0.25">
      <c r="A209" s="19"/>
    </row>
    <row r="210" spans="1:1" x14ac:dyDescent="0.25">
      <c r="A210" s="19"/>
    </row>
    <row r="211" spans="1:1" x14ac:dyDescent="0.25">
      <c r="A211" s="19"/>
    </row>
    <row r="212" spans="1:1" x14ac:dyDescent="0.25">
      <c r="A212" s="19"/>
    </row>
    <row r="213" spans="1:1" x14ac:dyDescent="0.25">
      <c r="A213" s="19"/>
    </row>
    <row r="214" spans="1:1" x14ac:dyDescent="0.25">
      <c r="A214" s="19"/>
    </row>
    <row r="215" spans="1:1" x14ac:dyDescent="0.25">
      <c r="A215" s="19"/>
    </row>
    <row r="216" spans="1:1" x14ac:dyDescent="0.25">
      <c r="A216" s="19"/>
    </row>
    <row r="217" spans="1:1" x14ac:dyDescent="0.25">
      <c r="A217" s="19"/>
    </row>
    <row r="218" spans="1:1" x14ac:dyDescent="0.25">
      <c r="A218" s="19"/>
    </row>
    <row r="219" spans="1:1" x14ac:dyDescent="0.25">
      <c r="A219" s="19"/>
    </row>
    <row r="220" spans="1:1" x14ac:dyDescent="0.25">
      <c r="A220" s="19"/>
    </row>
    <row r="221" spans="1:1" x14ac:dyDescent="0.25">
      <c r="A221" s="19"/>
    </row>
    <row r="222" spans="1:1" x14ac:dyDescent="0.25">
      <c r="A222" s="19"/>
    </row>
    <row r="223" spans="1:1" x14ac:dyDescent="0.25">
      <c r="A223" s="19"/>
    </row>
    <row r="224" spans="1:1" x14ac:dyDescent="0.25">
      <c r="A224" s="19"/>
    </row>
    <row r="225" spans="1:1" x14ac:dyDescent="0.25">
      <c r="A225" s="19"/>
    </row>
    <row r="226" spans="1:1" x14ac:dyDescent="0.25">
      <c r="A226" s="19"/>
    </row>
    <row r="227" spans="1:1" x14ac:dyDescent="0.25">
      <c r="A227" s="19"/>
    </row>
    <row r="228" spans="1:1" x14ac:dyDescent="0.25">
      <c r="A228" s="19"/>
    </row>
    <row r="229" spans="1:1" x14ac:dyDescent="0.25">
      <c r="A229" s="19"/>
    </row>
    <row r="230" spans="1:1" x14ac:dyDescent="0.25">
      <c r="A230" s="19"/>
    </row>
    <row r="231" spans="1:1" x14ac:dyDescent="0.25">
      <c r="A231" s="19"/>
    </row>
    <row r="232" spans="1:1" x14ac:dyDescent="0.25">
      <c r="A232" s="19"/>
    </row>
    <row r="233" spans="1:1" x14ac:dyDescent="0.25">
      <c r="A233" s="19"/>
    </row>
    <row r="234" spans="1:1" x14ac:dyDescent="0.25">
      <c r="A234" s="19"/>
    </row>
    <row r="235" spans="1:1" x14ac:dyDescent="0.25">
      <c r="A235" s="19"/>
    </row>
    <row r="236" spans="1:1" x14ac:dyDescent="0.25">
      <c r="A236" s="19"/>
    </row>
    <row r="237" spans="1:1" x14ac:dyDescent="0.25">
      <c r="A237" s="19"/>
    </row>
    <row r="238" spans="1:1" x14ac:dyDescent="0.25">
      <c r="A238" s="19"/>
    </row>
    <row r="239" spans="1:1" x14ac:dyDescent="0.25">
      <c r="A239" s="19"/>
    </row>
    <row r="240" spans="1:1" x14ac:dyDescent="0.25">
      <c r="A240" s="19"/>
    </row>
    <row r="241" spans="1:1" x14ac:dyDescent="0.25">
      <c r="A241" s="19"/>
    </row>
    <row r="242" spans="1:1" x14ac:dyDescent="0.25">
      <c r="A242" s="19"/>
    </row>
    <row r="243" spans="1:1" x14ac:dyDescent="0.25">
      <c r="A243" s="19"/>
    </row>
    <row r="244" spans="1:1" x14ac:dyDescent="0.25">
      <c r="A244" s="19"/>
    </row>
    <row r="245" spans="1:1" x14ac:dyDescent="0.25">
      <c r="A245" s="19"/>
    </row>
    <row r="246" spans="1:1" x14ac:dyDescent="0.25">
      <c r="A246" s="19"/>
    </row>
    <row r="247" spans="1:1" x14ac:dyDescent="0.25">
      <c r="A247" s="19"/>
    </row>
    <row r="248" spans="1:1" x14ac:dyDescent="0.25">
      <c r="A248" s="19"/>
    </row>
    <row r="249" spans="1:1" x14ac:dyDescent="0.25">
      <c r="A249" s="19"/>
    </row>
    <row r="250" spans="1:1" x14ac:dyDescent="0.25">
      <c r="A250" s="19"/>
    </row>
    <row r="251" spans="1:1" x14ac:dyDescent="0.25">
      <c r="A251" s="19"/>
    </row>
    <row r="252" spans="1:1" x14ac:dyDescent="0.25">
      <c r="A252" s="19"/>
    </row>
    <row r="253" spans="1:1" x14ac:dyDescent="0.25">
      <c r="A253" s="19"/>
    </row>
    <row r="254" spans="1:1" x14ac:dyDescent="0.25">
      <c r="A254" s="19"/>
    </row>
    <row r="255" spans="1:1" x14ac:dyDescent="0.25">
      <c r="A255" s="19"/>
    </row>
    <row r="256" spans="1:1" x14ac:dyDescent="0.25">
      <c r="A256" s="19"/>
    </row>
    <row r="257" spans="1:1" x14ac:dyDescent="0.25">
      <c r="A257" s="19"/>
    </row>
    <row r="258" spans="1:1" x14ac:dyDescent="0.25">
      <c r="A258" s="19"/>
    </row>
    <row r="259" spans="1:1" x14ac:dyDescent="0.25">
      <c r="A259" s="19"/>
    </row>
    <row r="260" spans="1:1" x14ac:dyDescent="0.25">
      <c r="A260" s="19"/>
    </row>
    <row r="261" spans="1:1" x14ac:dyDescent="0.25">
      <c r="A261" s="19"/>
    </row>
    <row r="262" spans="1:1" x14ac:dyDescent="0.25">
      <c r="A262" s="19"/>
    </row>
    <row r="263" spans="1:1" x14ac:dyDescent="0.25">
      <c r="A263" s="19"/>
    </row>
    <row r="264" spans="1:1" x14ac:dyDescent="0.25">
      <c r="A264" s="19"/>
    </row>
    <row r="265" spans="1:1" x14ac:dyDescent="0.25">
      <c r="A265" s="19"/>
    </row>
    <row r="266" spans="1:1" x14ac:dyDescent="0.25">
      <c r="A266" s="19"/>
    </row>
    <row r="267" spans="1:1" x14ac:dyDescent="0.25">
      <c r="A267" s="19"/>
    </row>
    <row r="268" spans="1:1" x14ac:dyDescent="0.25">
      <c r="A268" s="19"/>
    </row>
    <row r="269" spans="1:1" x14ac:dyDescent="0.25">
      <c r="A269" s="19"/>
    </row>
    <row r="270" spans="1:1" x14ac:dyDescent="0.25">
      <c r="A270" s="19"/>
    </row>
    <row r="271" spans="1:1" x14ac:dyDescent="0.25">
      <c r="A271" s="19"/>
    </row>
    <row r="272" spans="1:1" x14ac:dyDescent="0.25">
      <c r="A272" s="19"/>
    </row>
    <row r="273" spans="1:1" x14ac:dyDescent="0.25">
      <c r="A273" s="19"/>
    </row>
    <row r="274" spans="1:1" x14ac:dyDescent="0.25">
      <c r="A274" s="19"/>
    </row>
    <row r="275" spans="1:1" x14ac:dyDescent="0.25">
      <c r="A275" s="19"/>
    </row>
    <row r="276" spans="1:1" x14ac:dyDescent="0.25">
      <c r="A276" s="19"/>
    </row>
    <row r="277" spans="1:1" x14ac:dyDescent="0.25">
      <c r="A277" s="19"/>
    </row>
    <row r="278" spans="1:1" x14ac:dyDescent="0.25">
      <c r="A278" s="19"/>
    </row>
    <row r="279" spans="1:1" x14ac:dyDescent="0.25">
      <c r="A279" s="19"/>
    </row>
    <row r="280" spans="1:1" x14ac:dyDescent="0.25">
      <c r="A280" s="19"/>
    </row>
    <row r="281" spans="1:1" x14ac:dyDescent="0.25">
      <c r="A281" s="19"/>
    </row>
    <row r="282" spans="1:1" x14ac:dyDescent="0.25">
      <c r="A282" s="19"/>
    </row>
    <row r="283" spans="1:1" x14ac:dyDescent="0.25">
      <c r="A283" s="19"/>
    </row>
    <row r="284" spans="1:1" x14ac:dyDescent="0.25">
      <c r="A284" s="19"/>
    </row>
    <row r="285" spans="1:1" x14ac:dyDescent="0.25">
      <c r="A285" s="19"/>
    </row>
    <row r="286" spans="1:1" x14ac:dyDescent="0.25">
      <c r="A286" s="19"/>
    </row>
    <row r="287" spans="1:1" x14ac:dyDescent="0.25">
      <c r="A287" s="19"/>
    </row>
    <row r="288" spans="1: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  <row r="303" spans="1:1" x14ac:dyDescent="0.25">
      <c r="A303" s="19"/>
    </row>
    <row r="304" spans="1: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</sheetData>
  <mergeCells count="2">
    <mergeCell ref="B2:B4"/>
    <mergeCell ref="C2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6"/>
  <sheetViews>
    <sheetView topLeftCell="A185" workbookViewId="0">
      <selection activeCell="C143" sqref="C143"/>
    </sheetView>
  </sheetViews>
  <sheetFormatPr baseColWidth="10" defaultColWidth="10.85546875" defaultRowHeight="15" x14ac:dyDescent="0.25"/>
  <cols>
    <col min="1" max="6" width="10.85546875" style="13"/>
    <col min="7" max="7" width="7.85546875" style="13" customWidth="1"/>
    <col min="8" max="18" width="5.5703125" style="13" bestFit="1" customWidth="1"/>
    <col min="19" max="20" width="10.85546875" style="13"/>
    <col min="21" max="32" width="5.5703125" style="13" bestFit="1" customWidth="1"/>
    <col min="33" max="16384" width="10.85546875" style="13"/>
  </cols>
  <sheetData>
    <row r="1" spans="1:32" x14ac:dyDescent="0.25">
      <c r="A1" s="125" t="s">
        <v>4</v>
      </c>
      <c r="B1" s="125" t="s">
        <v>11</v>
      </c>
      <c r="C1" s="125" t="s">
        <v>12</v>
      </c>
      <c r="D1" s="125" t="s">
        <v>13</v>
      </c>
    </row>
    <row r="2" spans="1:32" ht="15" customHeight="1" x14ac:dyDescent="0.25">
      <c r="A2" s="126"/>
      <c r="B2" s="126"/>
      <c r="C2" s="126"/>
      <c r="D2" s="126"/>
    </row>
    <row r="3" spans="1:32" ht="15.75" x14ac:dyDescent="0.25">
      <c r="A3" s="127"/>
      <c r="B3" s="127"/>
      <c r="C3" s="127"/>
      <c r="D3" s="127"/>
      <c r="F3" s="64" t="s">
        <v>39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64" t="s">
        <v>39</v>
      </c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x14ac:dyDescent="0.25">
      <c r="A4" s="95"/>
      <c r="B4" s="95" t="s">
        <v>60</v>
      </c>
      <c r="C4" s="95"/>
      <c r="D4" s="95"/>
      <c r="F4" s="70" t="s">
        <v>34</v>
      </c>
      <c r="G4" s="70" t="s">
        <v>22</v>
      </c>
      <c r="H4" s="70" t="s">
        <v>23</v>
      </c>
      <c r="I4" s="70" t="s">
        <v>24</v>
      </c>
      <c r="J4" s="70" t="s">
        <v>25</v>
      </c>
      <c r="K4" s="70" t="s">
        <v>26</v>
      </c>
      <c r="L4" s="70" t="s">
        <v>27</v>
      </c>
      <c r="M4" s="70" t="s">
        <v>28</v>
      </c>
      <c r="N4" s="70" t="s">
        <v>29</v>
      </c>
      <c r="O4" s="70" t="s">
        <v>30</v>
      </c>
      <c r="P4" s="70" t="s">
        <v>31</v>
      </c>
      <c r="Q4" s="70" t="s">
        <v>32</v>
      </c>
      <c r="R4" s="70" t="s">
        <v>33</v>
      </c>
      <c r="T4" s="70" t="s">
        <v>34</v>
      </c>
      <c r="U4" s="70" t="s">
        <v>22</v>
      </c>
      <c r="V4" s="70" t="s">
        <v>23</v>
      </c>
      <c r="W4" s="70" t="s">
        <v>24</v>
      </c>
      <c r="X4" s="70" t="s">
        <v>25</v>
      </c>
      <c r="Y4" s="70" t="s">
        <v>26</v>
      </c>
      <c r="Z4" s="70" t="s">
        <v>27</v>
      </c>
      <c r="AA4" s="70" t="s">
        <v>28</v>
      </c>
      <c r="AB4" s="70" t="s">
        <v>29</v>
      </c>
      <c r="AC4" s="70" t="s">
        <v>30</v>
      </c>
      <c r="AD4" s="70" t="s">
        <v>31</v>
      </c>
      <c r="AE4" s="70" t="s">
        <v>32</v>
      </c>
      <c r="AF4" s="70" t="s">
        <v>33</v>
      </c>
    </row>
    <row r="5" spans="1:32" ht="15.75" x14ac:dyDescent="0.25">
      <c r="A5" s="19">
        <v>11689</v>
      </c>
      <c r="B5" s="96">
        <v>132.86500248365775</v>
      </c>
      <c r="C5" s="20" t="s">
        <v>5</v>
      </c>
      <c r="D5" s="96">
        <v>2.5499999999999998</v>
      </c>
      <c r="F5" s="68">
        <v>1932</v>
      </c>
      <c r="G5" s="17">
        <v>132.86500248365775</v>
      </c>
      <c r="H5" s="17">
        <v>126.84879390921348</v>
      </c>
      <c r="I5" s="17">
        <v>112.37258192717769</v>
      </c>
      <c r="J5" s="17">
        <v>102.74602754352608</v>
      </c>
      <c r="K5" s="17">
        <v>96.51497307817742</v>
      </c>
      <c r="L5" s="17">
        <v>111.15022064016603</v>
      </c>
      <c r="M5" s="17">
        <v>117.12856094976425</v>
      </c>
      <c r="N5" s="17">
        <v>118.04330392319697</v>
      </c>
      <c r="O5" s="17">
        <v>117.74116630656262</v>
      </c>
      <c r="P5" s="17">
        <v>121.52546291878001</v>
      </c>
      <c r="Q5" s="17">
        <v>128.99043373820916</v>
      </c>
      <c r="R5" s="17">
        <v>133.30248882000652</v>
      </c>
      <c r="T5" s="68">
        <v>1959</v>
      </c>
      <c r="U5" s="17">
        <v>88.512342446527867</v>
      </c>
      <c r="V5" s="17">
        <v>88.444981455320473</v>
      </c>
      <c r="W5" s="17">
        <v>88.916508393772304</v>
      </c>
      <c r="X5" s="17">
        <v>88.636896732156657</v>
      </c>
      <c r="Y5" s="17">
        <v>87.831106761864319</v>
      </c>
      <c r="Z5" s="17">
        <v>88.175537490490868</v>
      </c>
      <c r="AA5" s="17">
        <v>88.108176499283459</v>
      </c>
      <c r="AB5" s="17">
        <v>88.657296478239971</v>
      </c>
      <c r="AC5" s="17">
        <v>86.963039648757587</v>
      </c>
      <c r="AD5" s="17">
        <v>87.981554889229002</v>
      </c>
      <c r="AE5" s="17">
        <v>88.938748213091543</v>
      </c>
      <c r="AF5" s="17">
        <v>89.209902933253431</v>
      </c>
    </row>
    <row r="6" spans="1:32" ht="15.75" x14ac:dyDescent="0.25">
      <c r="A6" s="19">
        <v>11720</v>
      </c>
      <c r="B6" s="17">
        <v>126.84879390921348</v>
      </c>
      <c r="C6" s="20" t="s">
        <v>5</v>
      </c>
      <c r="D6" s="17">
        <v>2.67</v>
      </c>
      <c r="F6" s="68">
        <v>1933</v>
      </c>
      <c r="G6" s="17">
        <v>122.68617154875163</v>
      </c>
      <c r="H6" s="17">
        <v>117.66019293687995</v>
      </c>
      <c r="I6" s="17">
        <v>118.8920086098328</v>
      </c>
      <c r="J6" s="17">
        <v>116.62555939611747</v>
      </c>
      <c r="K6" s="17">
        <v>115.27908604499409</v>
      </c>
      <c r="L6" s="17">
        <v>109.47443116746732</v>
      </c>
      <c r="M6" s="17">
        <v>109.32049284021804</v>
      </c>
      <c r="N6" s="17">
        <v>106.97635689921634</v>
      </c>
      <c r="O6" s="17">
        <v>104.94827156419584</v>
      </c>
      <c r="P6" s="17">
        <v>103.64146045291413</v>
      </c>
      <c r="Q6" s="17">
        <v>102.1979860733471</v>
      </c>
      <c r="R6" s="17">
        <v>104.32330727456156</v>
      </c>
      <c r="T6" s="68">
        <v>1960</v>
      </c>
      <c r="U6" s="17">
        <v>89.53576054395424</v>
      </c>
      <c r="V6" s="17">
        <v>89.603334702855321</v>
      </c>
      <c r="W6" s="17">
        <v>91.188564971415659</v>
      </c>
      <c r="X6" s="17">
        <v>93.068741568764437</v>
      </c>
      <c r="Y6" s="17">
        <v>93.025528857423836</v>
      </c>
      <c r="Z6" s="17">
        <v>92.958167866216428</v>
      </c>
      <c r="AA6" s="17">
        <v>93.631777778290456</v>
      </c>
      <c r="AB6" s="17">
        <v>94.265951667031032</v>
      </c>
      <c r="AC6" s="17">
        <v>94.738970779338715</v>
      </c>
      <c r="AD6" s="17">
        <v>93.362333813460864</v>
      </c>
      <c r="AE6" s="17">
        <v>93.025528857423851</v>
      </c>
      <c r="AF6" s="17">
        <v>93.429694804668245</v>
      </c>
    </row>
    <row r="7" spans="1:32" ht="15.75" x14ac:dyDescent="0.25">
      <c r="A7" s="19">
        <v>11749</v>
      </c>
      <c r="B7" s="17">
        <v>112.37258192717769</v>
      </c>
      <c r="C7" s="20" t="s">
        <v>5</v>
      </c>
      <c r="D7" s="17">
        <v>2.96</v>
      </c>
      <c r="F7" s="68">
        <v>1934</v>
      </c>
      <c r="G7" s="17">
        <v>122.68617154875163</v>
      </c>
      <c r="H7" s="17">
        <v>117.66019293687995</v>
      </c>
      <c r="I7" s="17">
        <v>118.8920086098328</v>
      </c>
      <c r="J7" s="17">
        <v>116.62555939611747</v>
      </c>
      <c r="K7" s="17">
        <v>115.27908604499409</v>
      </c>
      <c r="L7" s="17">
        <v>109.47443116746732</v>
      </c>
      <c r="M7" s="17">
        <v>109.32049284021804</v>
      </c>
      <c r="N7" s="17">
        <v>106.97635689921634</v>
      </c>
      <c r="O7" s="17">
        <v>104.94827156419584</v>
      </c>
      <c r="P7" s="17">
        <v>103.64146045291413</v>
      </c>
      <c r="Q7" s="17">
        <v>102.1979860733471</v>
      </c>
      <c r="R7" s="17">
        <v>104.32330727456156</v>
      </c>
      <c r="T7" s="68">
        <v>1961</v>
      </c>
      <c r="U7" s="17">
        <v>93.404487389719549</v>
      </c>
      <c r="V7" s="17">
        <v>93.270189061337518</v>
      </c>
      <c r="W7" s="17">
        <v>93.068741568764409</v>
      </c>
      <c r="X7" s="17">
        <v>94.265951667031032</v>
      </c>
      <c r="Y7" s="17">
        <v>94.56520865645021</v>
      </c>
      <c r="Z7" s="17">
        <v>95.237681025541704</v>
      </c>
      <c r="AA7" s="17">
        <v>94.361842616328801</v>
      </c>
      <c r="AB7" s="17">
        <v>93.683955815924136</v>
      </c>
      <c r="AC7" s="17">
        <v>93.412801095762305</v>
      </c>
      <c r="AD7" s="17">
        <v>93.480589775802741</v>
      </c>
      <c r="AE7" s="17">
        <v>93.955110536085996</v>
      </c>
      <c r="AF7" s="17">
        <v>93.725358395822241</v>
      </c>
    </row>
    <row r="8" spans="1:32" ht="15.75" x14ac:dyDescent="0.25">
      <c r="A8" s="19">
        <v>11780</v>
      </c>
      <c r="B8" s="17">
        <v>102.74602754352608</v>
      </c>
      <c r="C8" s="20" t="s">
        <v>5</v>
      </c>
      <c r="D8" s="17">
        <v>2.97</v>
      </c>
      <c r="F8" s="68">
        <v>1935</v>
      </c>
      <c r="G8" s="17">
        <v>96.004422858271084</v>
      </c>
      <c r="H8" s="17">
        <v>94.602898436982443</v>
      </c>
      <c r="I8" s="17">
        <v>94.703007324217353</v>
      </c>
      <c r="J8" s="17">
        <v>92.824152121765195</v>
      </c>
      <c r="K8" s="17">
        <v>92.526001740217765</v>
      </c>
      <c r="L8" s="17">
        <v>93.022919042796801</v>
      </c>
      <c r="M8" s="17">
        <v>94.602898436982429</v>
      </c>
      <c r="N8" s="17">
        <v>93.537711068490182</v>
      </c>
      <c r="O8" s="17">
        <v>95.017738142358709</v>
      </c>
      <c r="P8" s="17">
        <v>94.031053426446363</v>
      </c>
      <c r="Q8" s="17">
        <v>93.044368710534002</v>
      </c>
      <c r="R8" s="17">
        <v>91.889947592916585</v>
      </c>
      <c r="T8" s="68">
        <v>1962</v>
      </c>
      <c r="U8" s="17">
        <v>93.092889848631231</v>
      </c>
      <c r="V8" s="17">
        <v>93.631777778290498</v>
      </c>
      <c r="W8" s="17">
        <v>94.4401096727793</v>
      </c>
      <c r="X8" s="17">
        <v>95.482286527250807</v>
      </c>
      <c r="Y8" s="17">
        <v>95.649827537097678</v>
      </c>
      <c r="Z8" s="17">
        <v>95.785404897178594</v>
      </c>
      <c r="AA8" s="17">
        <v>96.02287979845957</v>
      </c>
      <c r="AB8" s="17">
        <v>96.225602275162885</v>
      </c>
      <c r="AC8" s="17">
        <v>95.78922996376393</v>
      </c>
      <c r="AD8" s="17">
        <v>95.989412470549581</v>
      </c>
      <c r="AE8" s="17">
        <v>95.989412470549581</v>
      </c>
      <c r="AF8" s="17">
        <v>95.887731480657365</v>
      </c>
    </row>
    <row r="9" spans="1:32" ht="15.75" x14ac:dyDescent="0.25">
      <c r="A9" s="19">
        <v>11810</v>
      </c>
      <c r="B9" s="17">
        <v>96.51497307817742</v>
      </c>
      <c r="C9" s="20" t="s">
        <v>5</v>
      </c>
      <c r="D9" s="17">
        <v>3.3</v>
      </c>
      <c r="F9" s="68">
        <v>1936</v>
      </c>
      <c r="G9" s="17">
        <v>92.156352466212923</v>
      </c>
      <c r="H9" s="17">
        <v>92.649694824169103</v>
      </c>
      <c r="I9" s="17">
        <v>94.703007324217353</v>
      </c>
      <c r="J9" s="17">
        <v>96.605076181680502</v>
      </c>
      <c r="K9" s="17">
        <v>99.255366277810438</v>
      </c>
      <c r="L9" s="17">
        <v>98.306927264673845</v>
      </c>
      <c r="M9" s="17">
        <v>99.556487835555529</v>
      </c>
      <c r="N9" s="17">
        <v>100.80464400118466</v>
      </c>
      <c r="O9" s="17">
        <v>104.33133708577418</v>
      </c>
      <c r="P9" s="17">
        <v>104.62522817615665</v>
      </c>
      <c r="Q9" s="17">
        <v>104.11747267727986</v>
      </c>
      <c r="R9" s="17">
        <v>99.787848389631478</v>
      </c>
      <c r="T9" s="68">
        <v>1963</v>
      </c>
      <c r="U9" s="17">
        <v>95.685009003954065</v>
      </c>
      <c r="V9" s="17">
        <v>96.395503017542765</v>
      </c>
      <c r="W9" s="17">
        <v>96.395503017542765</v>
      </c>
      <c r="X9" s="17">
        <v>96.838504200482376</v>
      </c>
      <c r="Y9" s="17">
        <v>96.802235097785584</v>
      </c>
      <c r="Z9" s="17">
        <v>96.090453957360637</v>
      </c>
      <c r="AA9" s="17">
        <v>96.056773461756976</v>
      </c>
      <c r="AB9" s="17">
        <v>96.02287979845957</v>
      </c>
      <c r="AC9" s="17">
        <v>95.95530563955846</v>
      </c>
      <c r="AD9" s="17">
        <v>95.617434845052983</v>
      </c>
      <c r="AE9" s="17">
        <v>95.248441567268145</v>
      </c>
      <c r="AF9" s="17">
        <v>96.225602275162842</v>
      </c>
    </row>
    <row r="10" spans="1:32" ht="15.75" x14ac:dyDescent="0.25">
      <c r="A10" s="19">
        <v>11841</v>
      </c>
      <c r="B10" s="17">
        <v>111.15022064016603</v>
      </c>
      <c r="C10" s="20" t="s">
        <v>5</v>
      </c>
      <c r="D10" s="17">
        <v>3.71</v>
      </c>
      <c r="F10" s="68">
        <v>1937</v>
      </c>
      <c r="G10" s="17">
        <v>101.93519801553872</v>
      </c>
      <c r="H10" s="17">
        <v>103.64427625926483</v>
      </c>
      <c r="I10" s="17">
        <v>102.54398619393379</v>
      </c>
      <c r="J10" s="17">
        <v>104.48601660702809</v>
      </c>
      <c r="K10" s="17">
        <v>107.35783142712998</v>
      </c>
      <c r="L10" s="17">
        <v>113.0109206217362</v>
      </c>
      <c r="M10" s="17">
        <v>112.60669147285928</v>
      </c>
      <c r="N10" s="17">
        <v>111.5358857804701</v>
      </c>
      <c r="O10" s="17">
        <v>111.62671304902096</v>
      </c>
      <c r="P10" s="17">
        <v>114.38427835203142</v>
      </c>
      <c r="Q10" s="17">
        <v>116.2910717360605</v>
      </c>
      <c r="R10" s="17">
        <v>115.06913094360149</v>
      </c>
      <c r="T10" s="68">
        <v>1964</v>
      </c>
      <c r="U10" s="17">
        <v>96.761945599270931</v>
      </c>
      <c r="V10" s="17">
        <v>99.198865266811126</v>
      </c>
      <c r="W10" s="17">
        <v>98.996142790107839</v>
      </c>
      <c r="X10" s="17">
        <v>99.536736061316617</v>
      </c>
      <c r="Y10" s="17">
        <v>100.12388041976838</v>
      </c>
      <c r="Z10" s="17">
        <v>100.19166909980888</v>
      </c>
      <c r="AA10" s="17">
        <v>100.82064508043746</v>
      </c>
      <c r="AB10" s="17">
        <v>101.90183162285504</v>
      </c>
      <c r="AC10" s="17">
        <v>100.16579392540856</v>
      </c>
      <c r="AD10" s="17">
        <v>100.03107194299376</v>
      </c>
      <c r="AE10" s="17">
        <v>101.0414868111048</v>
      </c>
      <c r="AF10" s="17">
        <v>101.24356978472701</v>
      </c>
    </row>
    <row r="11" spans="1:32" ht="15.75" x14ac:dyDescent="0.25">
      <c r="A11" s="19">
        <v>11871</v>
      </c>
      <c r="B11" s="17">
        <v>117.12856094976425</v>
      </c>
      <c r="C11" s="20" t="s">
        <v>5</v>
      </c>
      <c r="D11" s="17">
        <v>3.59</v>
      </c>
      <c r="F11" s="68">
        <v>1938</v>
      </c>
      <c r="G11" s="17">
        <v>118.82996421130902</v>
      </c>
      <c r="H11" s="17">
        <v>124.12994218424494</v>
      </c>
      <c r="I11" s="17">
        <v>115.94006009995638</v>
      </c>
      <c r="J11" s="17">
        <v>106.39451191219658</v>
      </c>
      <c r="K11" s="17">
        <v>104.63518562216865</v>
      </c>
      <c r="L11" s="17">
        <v>99.013108474912102</v>
      </c>
      <c r="M11" s="17">
        <v>92.924067044636757</v>
      </c>
      <c r="N11" s="17">
        <v>93.668866857377566</v>
      </c>
      <c r="O11" s="17">
        <v>94.870656340706788</v>
      </c>
      <c r="P11" s="17">
        <v>96.423728233572049</v>
      </c>
      <c r="Q11" s="17">
        <v>96.430082669796661</v>
      </c>
      <c r="R11" s="17">
        <v>94.508872456574949</v>
      </c>
      <c r="T11" s="68">
        <v>1965</v>
      </c>
      <c r="U11" s="17">
        <v>100.45514962977744</v>
      </c>
      <c r="V11" s="17">
        <v>100.54187519606803</v>
      </c>
      <c r="W11" s="17">
        <v>100.87656852228663</v>
      </c>
      <c r="X11" s="17">
        <v>101.02843561905831</v>
      </c>
      <c r="Y11" s="17">
        <v>100.78022689193584</v>
      </c>
      <c r="Z11" s="17">
        <v>99.978887965237334</v>
      </c>
      <c r="AA11" s="17">
        <v>99.517548337184181</v>
      </c>
      <c r="AB11" s="17">
        <v>99.253925692582371</v>
      </c>
      <c r="AC11" s="17">
        <v>99.6493596594851</v>
      </c>
      <c r="AD11" s="17">
        <v>99.277043370647462</v>
      </c>
      <c r="AE11" s="17">
        <v>98.64500590305731</v>
      </c>
      <c r="AF11" s="17">
        <v>98.043511964624059</v>
      </c>
    </row>
    <row r="12" spans="1:32" ht="15.75" x14ac:dyDescent="0.25">
      <c r="A12" s="19">
        <v>11902</v>
      </c>
      <c r="B12" s="17">
        <v>118.04330392319697</v>
      </c>
      <c r="C12" s="20" t="s">
        <v>5</v>
      </c>
      <c r="D12" s="17">
        <v>3.49</v>
      </c>
      <c r="F12" s="68">
        <v>1939</v>
      </c>
      <c r="G12" s="17">
        <v>77.654800720335771</v>
      </c>
      <c r="H12" s="17">
        <v>77.220975017987499</v>
      </c>
      <c r="I12" s="17">
        <v>77.243980926445374</v>
      </c>
      <c r="J12" s="17">
        <v>78.651606341761891</v>
      </c>
      <c r="K12" s="17">
        <v>79.343740477569398</v>
      </c>
      <c r="L12" s="17">
        <v>88.876877905965017</v>
      </c>
      <c r="M12" s="17">
        <v>97.313631855279183</v>
      </c>
      <c r="N12" s="17">
        <v>99.220838097929004</v>
      </c>
      <c r="O12" s="17">
        <v>95.737671615577398</v>
      </c>
      <c r="P12" s="17">
        <v>97.313238638609164</v>
      </c>
      <c r="Q12" s="17">
        <v>96.037691305939262</v>
      </c>
      <c r="R12" s="17">
        <v>93.478995568953579</v>
      </c>
      <c r="T12" s="68">
        <v>1966</v>
      </c>
      <c r="U12" s="17">
        <v>98.070027645776349</v>
      </c>
      <c r="V12" s="17">
        <v>97.119535124239974</v>
      </c>
      <c r="W12" s="17">
        <v>96.926582405450105</v>
      </c>
      <c r="X12" s="17">
        <v>97.505440561819739</v>
      </c>
      <c r="Y12" s="17">
        <v>97.505440561819739</v>
      </c>
      <c r="Z12" s="17">
        <v>97.597377993395313</v>
      </c>
      <c r="AA12" s="17">
        <v>97.652123026651068</v>
      </c>
      <c r="AB12" s="17">
        <v>97.933458695960809</v>
      </c>
      <c r="AC12" s="17">
        <v>97.933458695960809</v>
      </c>
      <c r="AD12" s="17">
        <v>98.839548781157376</v>
      </c>
      <c r="AE12" s="17">
        <v>99.264613097093275</v>
      </c>
      <c r="AF12" s="17">
        <v>99.328737524158555</v>
      </c>
    </row>
    <row r="13" spans="1:32" ht="15.75" x14ac:dyDescent="0.25">
      <c r="A13" s="19">
        <v>11933</v>
      </c>
      <c r="B13" s="17">
        <v>117.74116630656262</v>
      </c>
      <c r="C13" s="20" t="s">
        <v>5</v>
      </c>
      <c r="D13" s="17">
        <v>3.32</v>
      </c>
      <c r="F13" s="68">
        <v>1940</v>
      </c>
      <c r="G13" s="17">
        <v>94.787701506918921</v>
      </c>
      <c r="H13" s="17">
        <v>97.179664040595071</v>
      </c>
      <c r="I13" s="17">
        <v>99.212772898748923</v>
      </c>
      <c r="J13" s="17">
        <v>99.212772898748923</v>
      </c>
      <c r="K13" s="17">
        <v>98.943015969209966</v>
      </c>
      <c r="L13" s="17">
        <v>98.808664817271165</v>
      </c>
      <c r="M13" s="17">
        <v>98.999415135451258</v>
      </c>
      <c r="N13" s="17">
        <v>96.901161635470572</v>
      </c>
      <c r="O13" s="17">
        <v>95.852034885480251</v>
      </c>
      <c r="P13" s="17">
        <v>94.912309053269666</v>
      </c>
      <c r="Q13" s="17">
        <v>93.846371868411822</v>
      </c>
      <c r="R13" s="17">
        <v>93.351547018902508</v>
      </c>
      <c r="T13" s="68">
        <v>1967</v>
      </c>
      <c r="U13" s="17">
        <v>99.79853534759809</v>
      </c>
      <c r="V13" s="17">
        <v>100.43785972522524</v>
      </c>
      <c r="W13" s="17">
        <v>100.93184820079119</v>
      </c>
      <c r="X13" s="17">
        <v>101.41268453908749</v>
      </c>
      <c r="Y13" s="17">
        <v>100.16235507600753</v>
      </c>
      <c r="Z13" s="17">
        <v>99.054438109279204</v>
      </c>
      <c r="AA13" s="17">
        <v>99.755595650593278</v>
      </c>
      <c r="AB13" s="17">
        <v>100.43785972522524</v>
      </c>
      <c r="AC13" s="17">
        <v>101.20504897837783</v>
      </c>
      <c r="AD13" s="17">
        <v>101.5247111671914</v>
      </c>
      <c r="AE13" s="17">
        <v>101.33291385390324</v>
      </c>
      <c r="AF13" s="17">
        <v>99.860570680382651</v>
      </c>
    </row>
    <row r="14" spans="1:32" ht="15.75" x14ac:dyDescent="0.25">
      <c r="A14" s="19">
        <v>11963</v>
      </c>
      <c r="B14" s="17">
        <v>121.52546291878001</v>
      </c>
      <c r="C14" s="20" t="s">
        <v>5</v>
      </c>
      <c r="D14" s="17">
        <v>3.21</v>
      </c>
      <c r="F14" s="68">
        <v>1941</v>
      </c>
      <c r="G14" s="17">
        <v>95.254396298664332</v>
      </c>
      <c r="H14" s="17">
        <v>96.357729074324538</v>
      </c>
      <c r="I14" s="17">
        <v>96.78147494098252</v>
      </c>
      <c r="J14" s="17">
        <v>94.71564478116791</v>
      </c>
      <c r="K14" s="17">
        <v>96.225101130564823</v>
      </c>
      <c r="L14" s="17">
        <v>94.42749577732657</v>
      </c>
      <c r="M14" s="17">
        <v>91.990052351950069</v>
      </c>
      <c r="N14" s="17">
        <v>90.46729408350771</v>
      </c>
      <c r="O14" s="17">
        <v>90.294793327484541</v>
      </c>
      <c r="P14" s="17">
        <v>90.773983879565193</v>
      </c>
      <c r="Q14" s="17">
        <v>91.096163059261968</v>
      </c>
      <c r="R14" s="17">
        <v>89.409197076683043</v>
      </c>
      <c r="T14" s="68">
        <v>1968</v>
      </c>
      <c r="U14" s="17">
        <v>99.737974305606627</v>
      </c>
      <c r="V14" s="17">
        <v>99.151280339103039</v>
      </c>
      <c r="W14" s="17">
        <v>99.67392341450126</v>
      </c>
      <c r="X14" s="17">
        <v>100.42476276225642</v>
      </c>
      <c r="Y14" s="17">
        <v>100.87976701612267</v>
      </c>
      <c r="Z14" s="17">
        <v>100.06873611246803</v>
      </c>
      <c r="AA14" s="17">
        <v>99.528170100882122</v>
      </c>
      <c r="AB14" s="17">
        <v>100.31828408282331</v>
      </c>
      <c r="AC14" s="17">
        <v>100.04515963271065</v>
      </c>
      <c r="AD14" s="17">
        <v>99.7350382451325</v>
      </c>
      <c r="AE14" s="17">
        <v>99.631484668758546</v>
      </c>
      <c r="AF14" s="17">
        <v>99.158535133888932</v>
      </c>
    </row>
    <row r="15" spans="1:32" ht="15.75" x14ac:dyDescent="0.25">
      <c r="A15" s="19">
        <v>11994</v>
      </c>
      <c r="B15" s="17">
        <v>128.99043373820916</v>
      </c>
      <c r="C15" s="20" t="s">
        <v>5</v>
      </c>
      <c r="D15" s="17">
        <v>3.09</v>
      </c>
      <c r="F15" s="68">
        <v>1942</v>
      </c>
      <c r="G15" s="17">
        <v>88.482118351267701</v>
      </c>
      <c r="H15" s="17">
        <v>88.956179495916814</v>
      </c>
      <c r="I15" s="17">
        <v>90.027506226607017</v>
      </c>
      <c r="J15" s="17">
        <v>90.173688260924251</v>
      </c>
      <c r="K15" s="17">
        <v>91.831015864717344</v>
      </c>
      <c r="L15" s="17">
        <v>91.831015864717344</v>
      </c>
      <c r="M15" s="17">
        <v>91.605016646018285</v>
      </c>
      <c r="N15" s="17">
        <v>90.170604450922525</v>
      </c>
      <c r="O15" s="17">
        <v>90.167556499176655</v>
      </c>
      <c r="P15" s="17">
        <v>91.061041782405482</v>
      </c>
      <c r="Q15" s="17">
        <v>92.237291916829577</v>
      </c>
      <c r="R15" s="17">
        <v>92.516806597321477</v>
      </c>
      <c r="T15" s="68">
        <v>1969</v>
      </c>
      <c r="U15" s="17">
        <v>97.651824988821161</v>
      </c>
      <c r="V15" s="17">
        <v>97.165657322156989</v>
      </c>
      <c r="W15" s="17">
        <v>96.451638688431771</v>
      </c>
      <c r="X15" s="17">
        <v>96.460613046210696</v>
      </c>
      <c r="Y15" s="17">
        <v>96.193158393551812</v>
      </c>
      <c r="Z15" s="17">
        <v>96.564999351230369</v>
      </c>
      <c r="AA15" s="17">
        <v>96.677698233199536</v>
      </c>
      <c r="AB15" s="17">
        <v>96.818796957043091</v>
      </c>
      <c r="AC15" s="17">
        <v>97.173934617579036</v>
      </c>
      <c r="AD15" s="17">
        <v>98.224478833225646</v>
      </c>
      <c r="AE15" s="17">
        <v>97.705063869173856</v>
      </c>
      <c r="AF15" s="17">
        <v>97.910875094582025</v>
      </c>
    </row>
    <row r="16" spans="1:32" ht="15.75" x14ac:dyDescent="0.25">
      <c r="A16" s="19">
        <v>12024</v>
      </c>
      <c r="B16" s="17">
        <v>133.30248882000652</v>
      </c>
      <c r="C16" s="20" t="s">
        <v>5</v>
      </c>
      <c r="D16" s="17">
        <v>3.09</v>
      </c>
      <c r="F16" s="68">
        <v>1943</v>
      </c>
      <c r="G16" s="17">
        <v>93.451753118816384</v>
      </c>
      <c r="H16" s="17">
        <v>95.941137248854531</v>
      </c>
      <c r="I16" s="17">
        <v>97.632508917014576</v>
      </c>
      <c r="J16" s="17">
        <v>101.59443462561025</v>
      </c>
      <c r="K16" s="17">
        <v>105.45508791497531</v>
      </c>
      <c r="L16" s="17">
        <v>106.88305119073667</v>
      </c>
      <c r="M16" s="17">
        <v>106.84176546924591</v>
      </c>
      <c r="N16" s="17">
        <v>107.62711632459549</v>
      </c>
      <c r="O16" s="17">
        <v>108.56050692647653</v>
      </c>
      <c r="P16" s="17">
        <v>109.14407960730372</v>
      </c>
      <c r="Q16" s="17">
        <v>111.98983510913745</v>
      </c>
      <c r="R16" s="17">
        <v>112.43766788813645</v>
      </c>
      <c r="T16" s="68">
        <v>1970</v>
      </c>
      <c r="U16" s="17">
        <v>96.749478002723976</v>
      </c>
      <c r="V16" s="17">
        <v>95.943431567217942</v>
      </c>
      <c r="W16" s="17">
        <v>95.720250836795756</v>
      </c>
      <c r="X16" s="17">
        <v>95.374191112830815</v>
      </c>
      <c r="Y16" s="17">
        <v>95.325336417635967</v>
      </c>
      <c r="Z16" s="17">
        <v>95.963718488322229</v>
      </c>
      <c r="AA16" s="17">
        <v>96.209262407921159</v>
      </c>
      <c r="AB16" s="17">
        <v>97.214725380825655</v>
      </c>
      <c r="AC16" s="17">
        <v>96.664298751540855</v>
      </c>
      <c r="AD16" s="17">
        <v>96.75493636176121</v>
      </c>
      <c r="AE16" s="17">
        <v>96.7786028563971</v>
      </c>
      <c r="AF16" s="17">
        <v>97.098832343216188</v>
      </c>
    </row>
    <row r="17" spans="1:32" ht="15.75" x14ac:dyDescent="0.25">
      <c r="A17" s="19">
        <v>12055</v>
      </c>
      <c r="B17" s="17">
        <v>122.68617154875163</v>
      </c>
      <c r="C17" s="17">
        <f>((B17/B5)-1)*100</f>
        <v>-7.6610324349018155</v>
      </c>
      <c r="D17" s="17">
        <v>3.3</v>
      </c>
      <c r="F17" s="68">
        <v>1944</v>
      </c>
      <c r="G17" s="17">
        <v>113.82065520023367</v>
      </c>
      <c r="H17" s="17">
        <v>117.1764201746096</v>
      </c>
      <c r="I17" s="17">
        <v>120.30590598289332</v>
      </c>
      <c r="J17" s="17">
        <v>125.23237928426995</v>
      </c>
      <c r="K17" s="17">
        <v>127.01733337897163</v>
      </c>
      <c r="L17" s="17">
        <v>128.2085197338325</v>
      </c>
      <c r="M17" s="17">
        <v>132.00121963679646</v>
      </c>
      <c r="N17" s="17">
        <v>131.64349275431192</v>
      </c>
      <c r="O17" s="17">
        <v>133.07440028425009</v>
      </c>
      <c r="P17" s="17">
        <v>134.29067168469751</v>
      </c>
      <c r="Q17" s="17">
        <v>134.18494351720767</v>
      </c>
      <c r="R17" s="17">
        <v>133.61576029974339</v>
      </c>
      <c r="T17" s="68">
        <v>1971</v>
      </c>
      <c r="U17" s="17">
        <v>96.417760572068119</v>
      </c>
      <c r="V17" s="17">
        <v>96.288586485298936</v>
      </c>
      <c r="W17" s="17">
        <v>96.410877941553537</v>
      </c>
      <c r="X17" s="17">
        <v>96.944425307493105</v>
      </c>
      <c r="Y17" s="17">
        <v>96.663716921117526</v>
      </c>
      <c r="Z17" s="17">
        <v>96.942683173748321</v>
      </c>
      <c r="AA17" s="17">
        <v>96.903676220019534</v>
      </c>
      <c r="AB17" s="17">
        <v>98.114541977866523</v>
      </c>
      <c r="AC17" s="17">
        <v>98.142802733440561</v>
      </c>
      <c r="AD17" s="17">
        <v>98.557032741793947</v>
      </c>
      <c r="AE17" s="17">
        <v>98.710234724922628</v>
      </c>
      <c r="AF17" s="17">
        <v>98.691183996513672</v>
      </c>
    </row>
    <row r="18" spans="1:32" ht="15.75" x14ac:dyDescent="0.25">
      <c r="A18" s="19">
        <v>12086</v>
      </c>
      <c r="B18" s="17">
        <v>117.66019293687995</v>
      </c>
      <c r="C18" s="17">
        <f t="shared" ref="C18:C81" si="0">((B18/B6)-1)*100</f>
        <v>-7.2437432703616249</v>
      </c>
      <c r="D18" s="17">
        <v>3.52</v>
      </c>
      <c r="F18" s="68">
        <v>1945</v>
      </c>
      <c r="G18" s="17">
        <v>132.80679685945228</v>
      </c>
      <c r="H18" s="17">
        <v>133.01906131900387</v>
      </c>
      <c r="I18" s="17">
        <v>134.85868663511772</v>
      </c>
      <c r="J18" s="17">
        <v>137.63600769562441</v>
      </c>
      <c r="K18" s="17">
        <v>138.69737069767862</v>
      </c>
      <c r="L18" s="17">
        <v>139.39574617954003</v>
      </c>
      <c r="M18" s="17">
        <v>140.51314695051832</v>
      </c>
      <c r="N18" s="17">
        <v>142.84309592132797</v>
      </c>
      <c r="O18" s="17">
        <v>143.12491691555692</v>
      </c>
      <c r="P18" s="17">
        <v>142.33851627316378</v>
      </c>
      <c r="Q18" s="17">
        <v>143.65689466870583</v>
      </c>
      <c r="R18" s="17">
        <v>144.84011521588025</v>
      </c>
      <c r="T18" s="68">
        <v>1972</v>
      </c>
      <c r="U18" s="17">
        <v>97.472145074018329</v>
      </c>
      <c r="V18" s="17">
        <v>97.013574478886241</v>
      </c>
      <c r="W18" s="17">
        <v>97.30609405225043</v>
      </c>
      <c r="X18" s="17">
        <v>97.966337767336</v>
      </c>
      <c r="Y18" s="17">
        <v>97.924837957003007</v>
      </c>
      <c r="Z18" s="17">
        <v>98.982754809420925</v>
      </c>
      <c r="AA18" s="17">
        <v>99.162106943777317</v>
      </c>
      <c r="AB18" s="17">
        <v>100.1542847509081</v>
      </c>
      <c r="AC18" s="17">
        <v>100.07411373869259</v>
      </c>
      <c r="AD18" s="17">
        <v>100.24089667337273</v>
      </c>
      <c r="AE18" s="17">
        <v>100.64735661880535</v>
      </c>
      <c r="AF18" s="17">
        <v>100.74298656421279</v>
      </c>
    </row>
    <row r="19" spans="1:32" ht="15.75" x14ac:dyDescent="0.25">
      <c r="A19" s="19">
        <v>12114</v>
      </c>
      <c r="B19" s="17">
        <v>118.8920086098328</v>
      </c>
      <c r="C19" s="17">
        <f t="shared" si="0"/>
        <v>5.8016168809576607</v>
      </c>
      <c r="D19" s="17">
        <v>3.47</v>
      </c>
      <c r="F19" s="68">
        <v>1946</v>
      </c>
      <c r="G19" s="17">
        <v>145.60572851111075</v>
      </c>
      <c r="H19" s="17">
        <v>146.96464508230122</v>
      </c>
      <c r="I19" s="17">
        <v>147.9248424899327</v>
      </c>
      <c r="J19" s="17">
        <v>148.25114728954287</v>
      </c>
      <c r="K19" s="17">
        <v>150.21837229871082</v>
      </c>
      <c r="L19" s="17">
        <v>149.93761608202968</v>
      </c>
      <c r="M19" s="17">
        <v>135.58976221629803</v>
      </c>
      <c r="N19" s="17">
        <v>132.92633546581018</v>
      </c>
      <c r="O19" s="17">
        <v>142.97182025909026</v>
      </c>
      <c r="P19" s="17">
        <v>134.49714101391203</v>
      </c>
      <c r="Q19" s="17">
        <v>130.40119158140863</v>
      </c>
      <c r="R19" s="17">
        <v>128.95977478145278</v>
      </c>
      <c r="T19" s="68">
        <v>1973</v>
      </c>
      <c r="U19" s="17">
        <v>100.26221559654903</v>
      </c>
      <c r="V19" s="17">
        <v>100.08573630816451</v>
      </c>
      <c r="W19" s="17">
        <v>100.03136572221504</v>
      </c>
      <c r="X19" s="17">
        <v>101.21166239174045</v>
      </c>
      <c r="Y19" s="17">
        <v>101.58575440973708</v>
      </c>
      <c r="Z19" s="17">
        <v>102.31335011718498</v>
      </c>
      <c r="AA19" s="17">
        <v>104.9968520802195</v>
      </c>
      <c r="AB19" s="17">
        <v>105.39700548409876</v>
      </c>
      <c r="AC19" s="17">
        <v>107.34481651896223</v>
      </c>
      <c r="AD19" s="17">
        <v>108.38202361244294</v>
      </c>
      <c r="AE19" s="17">
        <v>108.99102363285174</v>
      </c>
      <c r="AF19" s="17">
        <v>112.48091549923794</v>
      </c>
    </row>
    <row r="20" spans="1:32" ht="15.75" x14ac:dyDescent="0.25">
      <c r="A20" s="19">
        <v>12145</v>
      </c>
      <c r="B20" s="17">
        <v>116.62555939611747</v>
      </c>
      <c r="C20" s="17">
        <f t="shared" si="0"/>
        <v>13.508582457566675</v>
      </c>
      <c r="D20" s="17">
        <v>3.57</v>
      </c>
      <c r="F20" s="68">
        <v>1947</v>
      </c>
      <c r="G20" s="17">
        <v>130.0457812078925</v>
      </c>
      <c r="H20" s="17">
        <v>127.75097119149848</v>
      </c>
      <c r="I20" s="17">
        <v>122.80173744748492</v>
      </c>
      <c r="J20" s="17">
        <v>124.23849408795323</v>
      </c>
      <c r="K20" s="17">
        <v>124.63320589376052</v>
      </c>
      <c r="L20" s="17">
        <v>122.84396790923155</v>
      </c>
      <c r="M20" s="17">
        <v>119.11414928061268</v>
      </c>
      <c r="N20" s="17">
        <v>117.91797208307521</v>
      </c>
      <c r="O20" s="17">
        <v>117.37283658773751</v>
      </c>
      <c r="P20" s="17">
        <v>116.86202637047951</v>
      </c>
      <c r="Q20" s="17">
        <v>116.79349069691484</v>
      </c>
      <c r="R20" s="17">
        <v>113.98874344714471</v>
      </c>
      <c r="T20" s="68">
        <v>1974</v>
      </c>
      <c r="U20" s="17">
        <v>113.5773742844074</v>
      </c>
      <c r="V20" s="17">
        <v>114.32776546332852</v>
      </c>
      <c r="W20" s="17">
        <v>113.76137896865663</v>
      </c>
      <c r="X20" s="17">
        <v>115.15942964531295</v>
      </c>
      <c r="Y20" s="17">
        <v>114.62898529900491</v>
      </c>
      <c r="Z20" s="17">
        <v>115.48277542333958</v>
      </c>
      <c r="AA20" s="17">
        <v>116.5323753692674</v>
      </c>
      <c r="AB20" s="17">
        <v>117.02368931440049</v>
      </c>
      <c r="AC20" s="17">
        <v>116.59952640194138</v>
      </c>
      <c r="AD20" s="17">
        <v>118.42048957736483</v>
      </c>
      <c r="AE20" s="17">
        <v>120.75524292386928</v>
      </c>
      <c r="AF20" s="17">
        <v>120.75170170034191</v>
      </c>
    </row>
    <row r="21" spans="1:32" ht="15.75" x14ac:dyDescent="0.25">
      <c r="A21" s="19">
        <v>12175</v>
      </c>
      <c r="B21" s="17">
        <v>115.27908604499409</v>
      </c>
      <c r="C21" s="17">
        <f t="shared" si="0"/>
        <v>19.441660053738687</v>
      </c>
      <c r="D21" s="17">
        <v>3.47</v>
      </c>
      <c r="F21" s="68">
        <v>1948</v>
      </c>
      <c r="G21" s="17">
        <v>112.11573755557984</v>
      </c>
      <c r="H21" s="17">
        <v>117.27778385988179</v>
      </c>
      <c r="I21" s="17">
        <v>117.32477015149232</v>
      </c>
      <c r="J21" s="17">
        <v>116.3284549899698</v>
      </c>
      <c r="K21" s="17">
        <v>120.22749781756978</v>
      </c>
      <c r="L21" s="17">
        <v>119.40556740487278</v>
      </c>
      <c r="M21" s="17">
        <v>118.85652325799565</v>
      </c>
      <c r="N21" s="17">
        <v>91.619558095188282</v>
      </c>
      <c r="O21" s="17">
        <v>87.349408228472782</v>
      </c>
      <c r="P21" s="17">
        <v>88.461987217737416</v>
      </c>
      <c r="Q21" s="17">
        <v>87.74858409501374</v>
      </c>
      <c r="R21" s="17">
        <v>87.793292013157114</v>
      </c>
      <c r="T21" s="68">
        <v>1975</v>
      </c>
      <c r="U21" s="17">
        <v>119.79060632542338</v>
      </c>
      <c r="V21" s="17">
        <v>119.17893221418115</v>
      </c>
      <c r="W21" s="17">
        <v>119.47355193225388</v>
      </c>
      <c r="X21" s="17">
        <v>120.37742407389361</v>
      </c>
      <c r="Y21" s="17">
        <v>121.29689864802332</v>
      </c>
      <c r="Z21" s="17">
        <v>123.14840772206533</v>
      </c>
      <c r="AA21" s="17">
        <v>123.10681506178776</v>
      </c>
      <c r="AB21" s="17">
        <v>124.66166288757729</v>
      </c>
      <c r="AC21" s="17">
        <v>124.50873089050825</v>
      </c>
      <c r="AD21" s="17">
        <v>125.17171770374355</v>
      </c>
      <c r="AE21" s="17">
        <v>125.12768004869972</v>
      </c>
      <c r="AF21" s="17">
        <v>125.68474910982508</v>
      </c>
    </row>
    <row r="22" spans="1:32" ht="15.75" x14ac:dyDescent="0.25">
      <c r="A22" s="19">
        <v>12206</v>
      </c>
      <c r="B22" s="17">
        <v>109.47443116746732</v>
      </c>
      <c r="C22" s="17">
        <f t="shared" si="0"/>
        <v>-1.5076798435910033</v>
      </c>
      <c r="D22" s="17">
        <v>3.6</v>
      </c>
      <c r="F22" s="68">
        <v>1949</v>
      </c>
      <c r="G22" s="17">
        <v>89.154885297519655</v>
      </c>
      <c r="H22" s="17">
        <v>89.978047146229684</v>
      </c>
      <c r="I22" s="17">
        <v>91.441104823404146</v>
      </c>
      <c r="J22" s="17">
        <v>93.821108535540247</v>
      </c>
      <c r="K22" s="17">
        <v>83.106910268909232</v>
      </c>
      <c r="L22" s="17">
        <v>82.798720713035436</v>
      </c>
      <c r="M22" s="17">
        <v>80.362414636204932</v>
      </c>
      <c r="N22" s="17">
        <v>79.575622038580534</v>
      </c>
      <c r="O22" s="17">
        <v>80.868268512577686</v>
      </c>
      <c r="P22" s="17">
        <v>81.759942448951563</v>
      </c>
      <c r="Q22" s="17">
        <v>81.37284769268328</v>
      </c>
      <c r="R22" s="17">
        <v>81.437221144980526</v>
      </c>
      <c r="T22" s="68">
        <v>1976</v>
      </c>
      <c r="U22" s="17">
        <v>125.74704259569801</v>
      </c>
      <c r="V22" s="17">
        <v>127.26191405547624</v>
      </c>
      <c r="W22" s="17">
        <v>128.2753722703641</v>
      </c>
      <c r="X22" s="17">
        <v>129.08806463394143</v>
      </c>
      <c r="Y22" s="17">
        <v>129.06949166126572</v>
      </c>
      <c r="Z22" s="17">
        <v>129.65013966801226</v>
      </c>
      <c r="AA22" s="17">
        <v>130.42858169207463</v>
      </c>
      <c r="AB22" s="17">
        <v>131.7462418812822</v>
      </c>
      <c r="AC22" s="17">
        <v>87.218883994017403</v>
      </c>
      <c r="AD22" s="17">
        <v>85.971647465328743</v>
      </c>
      <c r="AE22" s="17">
        <v>76.775238795369617</v>
      </c>
      <c r="AF22" s="17">
        <v>93.877276132303805</v>
      </c>
    </row>
    <row r="23" spans="1:32" ht="15.75" x14ac:dyDescent="0.25">
      <c r="A23" s="19">
        <v>12236</v>
      </c>
      <c r="B23" s="17">
        <v>109.32049284021804</v>
      </c>
      <c r="C23" s="17">
        <f t="shared" si="0"/>
        <v>-6.6662375480691205</v>
      </c>
      <c r="D23" s="17">
        <v>3.56</v>
      </c>
      <c r="F23" s="68">
        <v>1950</v>
      </c>
      <c r="G23" s="17">
        <v>79.882863822513272</v>
      </c>
      <c r="H23" s="17">
        <v>80.152132619755108</v>
      </c>
      <c r="I23" s="17">
        <v>83.705268395682381</v>
      </c>
      <c r="J23" s="17">
        <v>84.586666417617849</v>
      </c>
      <c r="K23" s="17">
        <v>83.516531532320528</v>
      </c>
      <c r="L23" s="17">
        <v>82.266990843440439</v>
      </c>
      <c r="M23" s="17">
        <v>80.710573330768469</v>
      </c>
      <c r="N23" s="17">
        <v>80.340495906700966</v>
      </c>
      <c r="O23" s="17">
        <v>81.305476070113414</v>
      </c>
      <c r="P23" s="17">
        <v>82.043979510369184</v>
      </c>
      <c r="Q23" s="17">
        <v>82.180634503735789</v>
      </c>
      <c r="R23" s="17">
        <v>81.089914872744345</v>
      </c>
      <c r="T23" s="68">
        <v>1977</v>
      </c>
      <c r="U23" s="17">
        <v>92.041512879046607</v>
      </c>
      <c r="V23" s="17">
        <v>86.240476196321822</v>
      </c>
      <c r="W23" s="17">
        <v>86.767750671751116</v>
      </c>
      <c r="X23" s="17">
        <v>87.600472052448154</v>
      </c>
      <c r="Y23" s="17">
        <v>87.54069379106852</v>
      </c>
      <c r="Z23" s="17">
        <v>88.151383089606554</v>
      </c>
      <c r="AA23" s="17">
        <v>88.572360044921268</v>
      </c>
      <c r="AB23" s="17">
        <v>91.014170302834827</v>
      </c>
      <c r="AC23" s="17">
        <v>92.052843550175865</v>
      </c>
      <c r="AD23" s="17">
        <v>92.981843124412393</v>
      </c>
      <c r="AE23" s="17">
        <v>93.948093324640453</v>
      </c>
      <c r="AF23" s="17">
        <v>94.934705755793473</v>
      </c>
    </row>
    <row r="24" spans="1:32" ht="15.75" x14ac:dyDescent="0.25">
      <c r="A24" s="19">
        <v>12267</v>
      </c>
      <c r="B24" s="17">
        <v>106.97635689921634</v>
      </c>
      <c r="C24" s="17">
        <f t="shared" si="0"/>
        <v>-9.3753280839895545</v>
      </c>
      <c r="D24" s="17">
        <v>3.55</v>
      </c>
      <c r="F24" s="68">
        <v>1951</v>
      </c>
      <c r="G24" s="17">
        <v>81.034743576663885</v>
      </c>
      <c r="H24" s="17">
        <v>83.355283476054851</v>
      </c>
      <c r="I24" s="17">
        <v>87.23605636161416</v>
      </c>
      <c r="J24" s="17">
        <v>89.7107696100461</v>
      </c>
      <c r="K24" s="17">
        <v>92.084657020579641</v>
      </c>
      <c r="L24" s="17">
        <v>94.171695033891837</v>
      </c>
      <c r="M24" s="17">
        <v>94.015337334160094</v>
      </c>
      <c r="N24" s="17">
        <v>93.170577356983543</v>
      </c>
      <c r="O24" s="17">
        <v>94.226334607487601</v>
      </c>
      <c r="P24" s="17">
        <v>94.596228652095903</v>
      </c>
      <c r="Q24" s="17">
        <v>96.625782904087743</v>
      </c>
      <c r="R24" s="17">
        <v>96.337849108495718</v>
      </c>
      <c r="T24" s="68">
        <v>1978</v>
      </c>
      <c r="U24" s="17">
        <v>94.814144343280773</v>
      </c>
      <c r="V24" s="17">
        <v>95.280039194549389</v>
      </c>
      <c r="W24" s="17">
        <v>95.510713752867389</v>
      </c>
      <c r="X24" s="17">
        <v>96.096392798595986</v>
      </c>
      <c r="Y24" s="17">
        <v>96.133050244799321</v>
      </c>
      <c r="Z24" s="17">
        <v>96.968021223358704</v>
      </c>
      <c r="AA24" s="17">
        <v>98.139339814906606</v>
      </c>
      <c r="AB24" s="17">
        <v>99.239295194675975</v>
      </c>
      <c r="AC24" s="17">
        <v>99.321014899716388</v>
      </c>
      <c r="AD24" s="17">
        <v>100.19343326512976</v>
      </c>
      <c r="AE24" s="17">
        <v>100.76627559344217</v>
      </c>
      <c r="AF24" s="17">
        <v>101.16308720551135</v>
      </c>
    </row>
    <row r="25" spans="1:32" ht="15.75" x14ac:dyDescent="0.25">
      <c r="A25" s="19">
        <v>12298</v>
      </c>
      <c r="B25" s="17">
        <v>104.94827156419584</v>
      </c>
      <c r="C25" s="17">
        <f t="shared" si="0"/>
        <v>-10.865269254304755</v>
      </c>
      <c r="D25" s="17">
        <v>3.54</v>
      </c>
      <c r="F25" s="68">
        <v>1952</v>
      </c>
      <c r="G25" s="17">
        <v>96.779347595070121</v>
      </c>
      <c r="H25" s="17">
        <v>96.871444540092</v>
      </c>
      <c r="I25" s="17">
        <v>97.792413990310521</v>
      </c>
      <c r="J25" s="17">
        <v>99.094341216666422</v>
      </c>
      <c r="K25" s="17">
        <v>98.483108478198361</v>
      </c>
      <c r="L25" s="17">
        <v>98.882658722733879</v>
      </c>
      <c r="M25" s="17">
        <v>97.324046131699376</v>
      </c>
      <c r="N25" s="17">
        <v>96.895680578255678</v>
      </c>
      <c r="O25" s="17">
        <v>95.964394436116123</v>
      </c>
      <c r="P25" s="17">
        <v>97.171067696643959</v>
      </c>
      <c r="Q25" s="17">
        <v>97.341358986534601</v>
      </c>
      <c r="R25" s="17">
        <v>97.464352978878992</v>
      </c>
      <c r="T25" s="68">
        <v>1979</v>
      </c>
      <c r="U25" s="17">
        <v>102.10014591875843</v>
      </c>
      <c r="V25" s="17">
        <v>102.06486219817448</v>
      </c>
      <c r="W25" s="17">
        <v>102.41030319791035</v>
      </c>
      <c r="X25" s="17">
        <v>102.00514360071355</v>
      </c>
      <c r="Y25" s="17">
        <v>102.03824947936046</v>
      </c>
      <c r="Z25" s="17">
        <v>102.61973494006062</v>
      </c>
      <c r="AA25" s="17">
        <v>103.01761777768546</v>
      </c>
      <c r="AB25" s="17">
        <v>104.18530122808384</v>
      </c>
      <c r="AC25" s="17">
        <v>104.02170093406866</v>
      </c>
      <c r="AD25" s="17">
        <v>105.59214341154627</v>
      </c>
      <c r="AE25" s="17">
        <v>106.42401640820714</v>
      </c>
      <c r="AF25" s="17">
        <v>106.69927940679882</v>
      </c>
    </row>
    <row r="26" spans="1:32" ht="15.75" x14ac:dyDescent="0.25">
      <c r="A26" s="19">
        <v>12328</v>
      </c>
      <c r="B26" s="17">
        <v>103.64146045291413</v>
      </c>
      <c r="C26" s="17">
        <f t="shared" si="0"/>
        <v>-14.716259486967287</v>
      </c>
      <c r="D26" s="17">
        <v>3.54</v>
      </c>
      <c r="F26" s="68">
        <v>1953</v>
      </c>
      <c r="G26" s="17">
        <v>96.049667947099977</v>
      </c>
      <c r="H26" s="17">
        <v>95.280277842097362</v>
      </c>
      <c r="I26" s="17">
        <v>95.387209018249052</v>
      </c>
      <c r="J26" s="17">
        <v>96.368435851990711</v>
      </c>
      <c r="K26" s="17">
        <v>97.400734382283105</v>
      </c>
      <c r="L26" s="17">
        <v>97.31371219746714</v>
      </c>
      <c r="M26" s="17">
        <v>97.290190283392448</v>
      </c>
      <c r="N26" s="17">
        <v>97.277544807205516</v>
      </c>
      <c r="O26" s="17">
        <v>97.633711762324992</v>
      </c>
      <c r="P26" s="17">
        <v>99.043595170722725</v>
      </c>
      <c r="Q26" s="17">
        <v>98.070070047419705</v>
      </c>
      <c r="R26" s="17">
        <v>97.734213643147697</v>
      </c>
      <c r="T26" s="68">
        <v>1980</v>
      </c>
      <c r="U26" s="17">
        <v>108.47652001858532</v>
      </c>
      <c r="V26" s="17">
        <v>109.1121941196276</v>
      </c>
      <c r="W26" s="17">
        <v>109.68683418891889</v>
      </c>
      <c r="X26" s="17">
        <v>110.6860218515375</v>
      </c>
      <c r="Y26" s="17">
        <v>110.90220938966522</v>
      </c>
      <c r="Z26" s="17">
        <v>112.51914959583031</v>
      </c>
      <c r="AA26" s="17">
        <v>115.48429218668565</v>
      </c>
      <c r="AB26" s="17">
        <v>117.70651505480862</v>
      </c>
      <c r="AC26" s="17">
        <v>117.67096897964848</v>
      </c>
      <c r="AD26" s="17">
        <v>119.00060606770981</v>
      </c>
      <c r="AE26" s="17">
        <v>119.54530450350987</v>
      </c>
      <c r="AF26" s="17">
        <v>121.01069951677576</v>
      </c>
    </row>
    <row r="27" spans="1:32" ht="15.75" x14ac:dyDescent="0.25">
      <c r="A27" s="19">
        <v>12359</v>
      </c>
      <c r="B27" s="17">
        <v>102.1979860733471</v>
      </c>
      <c r="C27" s="17">
        <f t="shared" si="0"/>
        <v>-20.770879582619539</v>
      </c>
      <c r="D27" s="17">
        <v>3.59</v>
      </c>
      <c r="F27" s="68">
        <v>1954</v>
      </c>
      <c r="G27" s="17">
        <v>94.56655570042733</v>
      </c>
      <c r="H27" s="17">
        <v>97.671480701134911</v>
      </c>
      <c r="I27" s="17">
        <v>98.656320435958577</v>
      </c>
      <c r="J27" s="17">
        <v>81.955150721028687</v>
      </c>
      <c r="K27" s="17">
        <v>72.953483207457907</v>
      </c>
      <c r="L27" s="17">
        <v>74.338758051449119</v>
      </c>
      <c r="M27" s="17">
        <v>74.220822299648688</v>
      </c>
      <c r="N27" s="17">
        <v>74.763942883593089</v>
      </c>
      <c r="O27" s="17">
        <v>74.815616064150277</v>
      </c>
      <c r="P27" s="17">
        <v>76.83289869053668</v>
      </c>
      <c r="Q27" s="17">
        <v>77.353181917452886</v>
      </c>
      <c r="R27" s="17">
        <v>78.864093610898138</v>
      </c>
      <c r="T27" s="68">
        <v>1981</v>
      </c>
      <c r="U27" s="17">
        <v>121.31213256562677</v>
      </c>
      <c r="V27" s="17">
        <v>121.61044951868864</v>
      </c>
      <c r="W27" s="17">
        <v>122.84484327872202</v>
      </c>
      <c r="X27" s="17">
        <v>123.56245774280366</v>
      </c>
      <c r="Y27" s="17">
        <v>123.41772854996552</v>
      </c>
      <c r="Z27" s="17">
        <v>123.72963781539042</v>
      </c>
      <c r="AA27" s="17">
        <v>123.86761103615748</v>
      </c>
      <c r="AB27" s="17">
        <v>125.16703714234478</v>
      </c>
      <c r="AC27" s="17">
        <v>124.37838312393086</v>
      </c>
      <c r="AD27" s="17">
        <v>126.07577075195351</v>
      </c>
      <c r="AE27" s="17">
        <v>126.58028232906872</v>
      </c>
      <c r="AF27" s="17">
        <v>127.56984823496546</v>
      </c>
    </row>
    <row r="28" spans="1:32" ht="15.75" x14ac:dyDescent="0.25">
      <c r="A28" s="19">
        <v>12389</v>
      </c>
      <c r="B28" s="17">
        <v>104.32330727456156</v>
      </c>
      <c r="C28" s="17">
        <f t="shared" si="0"/>
        <v>-21.73941522170264</v>
      </c>
      <c r="D28" s="17">
        <v>3.6</v>
      </c>
      <c r="F28" s="68">
        <v>1955</v>
      </c>
      <c r="G28" s="17">
        <v>78.905327108061044</v>
      </c>
      <c r="H28" s="17">
        <v>79.437690416020615</v>
      </c>
      <c r="I28" s="17">
        <v>81.318557686898885</v>
      </c>
      <c r="J28" s="17">
        <v>81.915563328079983</v>
      </c>
      <c r="K28" s="17">
        <v>82.331797892446531</v>
      </c>
      <c r="L28" s="17">
        <v>82.279956403382812</v>
      </c>
      <c r="M28" s="17">
        <v>83.518892859412503</v>
      </c>
      <c r="N28" s="17">
        <v>84.106383735921185</v>
      </c>
      <c r="O28" s="17">
        <v>83.538097359327125</v>
      </c>
      <c r="P28" s="17">
        <v>84.403777124708768</v>
      </c>
      <c r="Q28" s="17">
        <v>84.834660668946739</v>
      </c>
      <c r="R28" s="17">
        <v>84.834660668946739</v>
      </c>
      <c r="T28" s="69">
        <v>1982</v>
      </c>
      <c r="U28" s="24">
        <v>129.26435697301156</v>
      </c>
      <c r="V28" s="24">
        <v>109.47019821768539</v>
      </c>
      <c r="W28" s="24">
        <v>80.384291067707622</v>
      </c>
      <c r="X28" s="24">
        <v>84.259282575648399</v>
      </c>
      <c r="Y28" s="24">
        <v>86.640334099351662</v>
      </c>
      <c r="Z28" s="24">
        <v>88.684723230432468</v>
      </c>
      <c r="AA28" s="24">
        <v>91.301766143670434</v>
      </c>
      <c r="AB28" s="24">
        <v>70.689030664065271</v>
      </c>
      <c r="AC28" s="24">
        <v>73.560171711770352</v>
      </c>
      <c r="AD28" s="24">
        <v>77.576756212177457</v>
      </c>
      <c r="AE28" s="24">
        <v>81.65917948936054</v>
      </c>
      <c r="AF28" s="24">
        <v>78.907012881766477</v>
      </c>
    </row>
    <row r="29" spans="1:32" ht="15.75" x14ac:dyDescent="0.25">
      <c r="A29" s="19">
        <v>12420</v>
      </c>
      <c r="B29" s="17">
        <v>103.52550667666097</v>
      </c>
      <c r="C29" s="17">
        <f t="shared" si="0"/>
        <v>-15.617623918174683</v>
      </c>
      <c r="D29" s="17">
        <v>3.6</v>
      </c>
      <c r="F29" s="68">
        <v>1956</v>
      </c>
      <c r="G29" s="17">
        <v>85.557531020770142</v>
      </c>
      <c r="H29" s="17">
        <v>86.05863922654008</v>
      </c>
      <c r="I29" s="17">
        <v>85.699401522729772</v>
      </c>
      <c r="J29" s="17">
        <v>85.62656177669578</v>
      </c>
      <c r="K29" s="17">
        <v>84.49758290786616</v>
      </c>
      <c r="L29" s="17">
        <v>83.792849105465308</v>
      </c>
      <c r="M29" s="17">
        <v>83.151121305265832</v>
      </c>
      <c r="N29" s="17">
        <v>82.814799134304337</v>
      </c>
      <c r="O29" s="17">
        <v>82.273525937348083</v>
      </c>
      <c r="P29" s="17">
        <v>81.715266219367763</v>
      </c>
      <c r="Q29" s="17">
        <v>82.283754637392505</v>
      </c>
      <c r="R29" s="17">
        <v>82.64056357660462</v>
      </c>
    </row>
    <row r="30" spans="1:32" ht="15.75" x14ac:dyDescent="0.25">
      <c r="A30" s="19">
        <v>12451</v>
      </c>
      <c r="B30" s="17">
        <v>102.48391146512851</v>
      </c>
      <c r="C30" s="17">
        <f t="shared" si="0"/>
        <v>-12.898399274164806</v>
      </c>
      <c r="D30" s="17">
        <v>3.6</v>
      </c>
      <c r="F30" s="68">
        <v>1957</v>
      </c>
      <c r="G30" s="17">
        <v>82.589572971236933</v>
      </c>
      <c r="H30" s="17">
        <v>82.658455017084492</v>
      </c>
      <c r="I30" s="17">
        <v>83.14062933801749</v>
      </c>
      <c r="J30" s="17">
        <v>84.040525647595217</v>
      </c>
      <c r="K30" s="17">
        <v>85.2070907134446</v>
      </c>
      <c r="L30" s="17">
        <v>84.795791809460866</v>
      </c>
      <c r="M30" s="17">
        <v>85.41373685098732</v>
      </c>
      <c r="N30" s="17">
        <v>86.569814499448157</v>
      </c>
      <c r="O30" s="17">
        <v>86.23239886553354</v>
      </c>
      <c r="P30" s="17">
        <v>86.577225253604936</v>
      </c>
      <c r="Q30" s="17">
        <v>86.232398865533526</v>
      </c>
      <c r="R30" s="17">
        <v>86.093782526552502</v>
      </c>
    </row>
    <row r="31" spans="1:32" ht="15.75" x14ac:dyDescent="0.25">
      <c r="A31" s="19">
        <v>12479</v>
      </c>
      <c r="B31" s="17">
        <v>102.8078858954714</v>
      </c>
      <c r="C31" s="17">
        <f t="shared" si="0"/>
        <v>-13.528346356015042</v>
      </c>
      <c r="D31" s="17">
        <v>3.6</v>
      </c>
      <c r="F31" s="69">
        <v>1958</v>
      </c>
      <c r="G31" s="24">
        <v>86.905087811877564</v>
      </c>
      <c r="H31" s="24">
        <v>86.633933091715733</v>
      </c>
      <c r="I31" s="24">
        <v>86.626234692720587</v>
      </c>
      <c r="J31" s="24">
        <v>87.77883241252573</v>
      </c>
      <c r="K31" s="24">
        <v>88.175537490490868</v>
      </c>
      <c r="L31" s="24">
        <v>88.251851524833398</v>
      </c>
      <c r="M31" s="24">
        <v>88.049129048130126</v>
      </c>
      <c r="N31" s="24">
        <v>87.643684094723511</v>
      </c>
      <c r="O31" s="24">
        <v>86.427349234503779</v>
      </c>
      <c r="P31" s="24">
        <v>87.379608572160834</v>
      </c>
      <c r="Q31" s="24">
        <v>88.251851524833398</v>
      </c>
      <c r="R31" s="24">
        <v>88.657296478239971</v>
      </c>
    </row>
    <row r="32" spans="1:32" ht="15.75" x14ac:dyDescent="0.25">
      <c r="A32" s="19">
        <v>12510</v>
      </c>
      <c r="B32" s="17">
        <v>105.61566429177627</v>
      </c>
      <c r="C32" s="17">
        <f t="shared" si="0"/>
        <v>-9.4403792456387752</v>
      </c>
      <c r="D32" s="17">
        <v>3.6</v>
      </c>
    </row>
    <row r="33" spans="1:32" ht="15.75" x14ac:dyDescent="0.25">
      <c r="A33" s="19">
        <v>12540</v>
      </c>
      <c r="B33" s="17">
        <v>103.23985180259521</v>
      </c>
      <c r="C33" s="17">
        <f t="shared" si="0"/>
        <v>-10.443554555680546</v>
      </c>
      <c r="D33" s="17">
        <v>3.6</v>
      </c>
    </row>
    <row r="34" spans="1:32" ht="15.75" x14ac:dyDescent="0.25">
      <c r="A34" s="19">
        <v>12571</v>
      </c>
      <c r="B34" s="17">
        <v>100.04447609040206</v>
      </c>
      <c r="C34" s="17">
        <f t="shared" si="0"/>
        <v>-8.6138424986560445</v>
      </c>
      <c r="D34" s="17">
        <v>3.6</v>
      </c>
      <c r="T34" s="64" t="s">
        <v>40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2" ht="15.75" x14ac:dyDescent="0.25">
      <c r="A35" s="19">
        <v>12601</v>
      </c>
      <c r="B35" s="17">
        <v>101.10764799359441</v>
      </c>
      <c r="C35" s="17">
        <f t="shared" si="0"/>
        <v>-7.5126306452235392</v>
      </c>
      <c r="D35" s="17">
        <v>3.6</v>
      </c>
      <c r="F35" s="64" t="s">
        <v>40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T35" s="70" t="s">
        <v>34</v>
      </c>
      <c r="U35" s="70" t="s">
        <v>22</v>
      </c>
      <c r="V35" s="70" t="s">
        <v>23</v>
      </c>
      <c r="W35" s="70" t="s">
        <v>24</v>
      </c>
      <c r="X35" s="70" t="s">
        <v>25</v>
      </c>
      <c r="Y35" s="70" t="s">
        <v>26</v>
      </c>
      <c r="Z35" s="70" t="s">
        <v>27</v>
      </c>
      <c r="AA35" s="70" t="s">
        <v>28</v>
      </c>
      <c r="AB35" s="70" t="s">
        <v>29</v>
      </c>
      <c r="AC35" s="70" t="s">
        <v>30</v>
      </c>
      <c r="AD35" s="70" t="s">
        <v>31</v>
      </c>
      <c r="AE35" s="70" t="s">
        <v>32</v>
      </c>
      <c r="AF35" s="70" t="s">
        <v>33</v>
      </c>
    </row>
    <row r="36" spans="1:32" ht="15.75" x14ac:dyDescent="0.25">
      <c r="A36" s="19">
        <v>12632</v>
      </c>
      <c r="B36" s="17">
        <v>97.874638887977653</v>
      </c>
      <c r="C36" s="17">
        <f t="shared" si="0"/>
        <v>-8.5081585081585143</v>
      </c>
      <c r="D36" s="17">
        <v>3.6</v>
      </c>
      <c r="F36" s="70" t="s">
        <v>34</v>
      </c>
      <c r="G36" s="70" t="s">
        <v>22</v>
      </c>
      <c r="H36" s="70" t="s">
        <v>23</v>
      </c>
      <c r="I36" s="70" t="s">
        <v>24</v>
      </c>
      <c r="J36" s="70" t="s">
        <v>25</v>
      </c>
      <c r="K36" s="70" t="s">
        <v>26</v>
      </c>
      <c r="L36" s="70" t="s">
        <v>27</v>
      </c>
      <c r="M36" s="70" t="s">
        <v>28</v>
      </c>
      <c r="N36" s="70" t="s">
        <v>29</v>
      </c>
      <c r="O36" s="70" t="s">
        <v>30</v>
      </c>
      <c r="P36" s="70" t="s">
        <v>31</v>
      </c>
      <c r="Q36" s="70" t="s">
        <v>32</v>
      </c>
      <c r="R36" s="70" t="s">
        <v>33</v>
      </c>
      <c r="T36" s="68">
        <v>1959</v>
      </c>
      <c r="U36" s="17">
        <v>12.49</v>
      </c>
      <c r="V36" s="17">
        <v>12.49</v>
      </c>
      <c r="W36" s="17">
        <v>12.49</v>
      </c>
      <c r="X36" s="17">
        <v>12.49</v>
      </c>
      <c r="Y36" s="17">
        <v>12.49</v>
      </c>
      <c r="Z36" s="17">
        <v>12.49</v>
      </c>
      <c r="AA36" s="17">
        <v>12.49</v>
      </c>
      <c r="AB36" s="17">
        <v>12.49</v>
      </c>
      <c r="AC36" s="17">
        <v>12.49</v>
      </c>
      <c r="AD36" s="17">
        <v>12.49</v>
      </c>
      <c r="AE36" s="17">
        <v>12.49</v>
      </c>
      <c r="AF36" s="17">
        <v>12.49</v>
      </c>
    </row>
    <row r="37" spans="1:32" ht="15.75" x14ac:dyDescent="0.25">
      <c r="A37" s="19">
        <v>12663</v>
      </c>
      <c r="B37" s="17">
        <v>97.334974560997594</v>
      </c>
      <c r="C37" s="17">
        <f t="shared" si="0"/>
        <v>-7.2543329106104064</v>
      </c>
      <c r="D37" s="17">
        <v>3.6</v>
      </c>
      <c r="F37" s="68">
        <v>1932</v>
      </c>
      <c r="G37" s="17">
        <v>2.5499999999999998</v>
      </c>
      <c r="H37" s="17">
        <v>2.67</v>
      </c>
      <c r="I37" s="17">
        <v>2.96</v>
      </c>
      <c r="J37" s="17">
        <v>2.97</v>
      </c>
      <c r="K37" s="17">
        <v>3.3</v>
      </c>
      <c r="L37" s="17">
        <v>3.71</v>
      </c>
      <c r="M37" s="17">
        <v>3.59</v>
      </c>
      <c r="N37" s="17">
        <v>3.49</v>
      </c>
      <c r="O37" s="17">
        <v>3.32</v>
      </c>
      <c r="P37" s="17">
        <v>3.21</v>
      </c>
      <c r="Q37" s="17">
        <v>3.09</v>
      </c>
      <c r="R37" s="17">
        <v>3.09</v>
      </c>
      <c r="T37" s="68">
        <v>1960</v>
      </c>
      <c r="U37" s="17">
        <v>12.49</v>
      </c>
      <c r="V37" s="17">
        <v>12.49</v>
      </c>
      <c r="W37" s="17">
        <v>12.49</v>
      </c>
      <c r="X37" s="17">
        <v>12.49</v>
      </c>
      <c r="Y37" s="17">
        <v>12.49</v>
      </c>
      <c r="Z37" s="17">
        <v>12.49</v>
      </c>
      <c r="AA37" s="17">
        <v>12.49</v>
      </c>
      <c r="AB37" s="17">
        <v>12.49</v>
      </c>
      <c r="AC37" s="17">
        <v>12.49</v>
      </c>
      <c r="AD37" s="17">
        <v>12.49</v>
      </c>
      <c r="AE37" s="17">
        <v>12.49</v>
      </c>
      <c r="AF37" s="17">
        <v>12.49</v>
      </c>
    </row>
    <row r="38" spans="1:32" ht="15.75" x14ac:dyDescent="0.25">
      <c r="A38" s="19">
        <v>12693</v>
      </c>
      <c r="B38" s="17">
        <v>96.93953087312434</v>
      </c>
      <c r="C38" s="17">
        <f t="shared" si="0"/>
        <v>-6.4664561368609652</v>
      </c>
      <c r="D38" s="17">
        <v>3.6</v>
      </c>
      <c r="F38" s="68">
        <v>1933</v>
      </c>
      <c r="G38" s="17">
        <v>3.3</v>
      </c>
      <c r="H38" s="17">
        <v>3.52</v>
      </c>
      <c r="I38" s="17">
        <v>3.47</v>
      </c>
      <c r="J38" s="17">
        <v>3.57</v>
      </c>
      <c r="K38" s="17">
        <v>3.47</v>
      </c>
      <c r="L38" s="17">
        <v>3.6</v>
      </c>
      <c r="M38" s="17">
        <v>3.56</v>
      </c>
      <c r="N38" s="17">
        <v>3.55</v>
      </c>
      <c r="O38" s="17">
        <v>3.54</v>
      </c>
      <c r="P38" s="17">
        <v>3.54</v>
      </c>
      <c r="Q38" s="17">
        <v>3.59</v>
      </c>
      <c r="R38" s="17">
        <v>3.6</v>
      </c>
      <c r="T38" s="68">
        <v>1961</v>
      </c>
      <c r="U38" s="17">
        <v>12.49</v>
      </c>
      <c r="V38" s="17">
        <v>12.49</v>
      </c>
      <c r="W38" s="17">
        <v>12.49</v>
      </c>
      <c r="X38" s="17">
        <v>12.49</v>
      </c>
      <c r="Y38" s="17">
        <v>12.49</v>
      </c>
      <c r="Z38" s="17">
        <v>12.49</v>
      </c>
      <c r="AA38" s="17">
        <v>12.49</v>
      </c>
      <c r="AB38" s="17">
        <v>12.49</v>
      </c>
      <c r="AC38" s="17">
        <v>12.49</v>
      </c>
      <c r="AD38" s="17">
        <v>12.49</v>
      </c>
      <c r="AE38" s="17">
        <v>12.49</v>
      </c>
      <c r="AF38" s="17">
        <v>12.49</v>
      </c>
    </row>
    <row r="39" spans="1:32" ht="15.75" x14ac:dyDescent="0.25">
      <c r="A39" s="19">
        <v>12724</v>
      </c>
      <c r="B39" s="17">
        <v>96.835629982585104</v>
      </c>
      <c r="C39" s="17">
        <f t="shared" si="0"/>
        <v>-5.2470271644232351</v>
      </c>
      <c r="D39" s="17">
        <v>3.6</v>
      </c>
      <c r="F39" s="68">
        <v>1934</v>
      </c>
      <c r="G39" s="17">
        <v>3.3</v>
      </c>
      <c r="H39" s="17">
        <v>3.52</v>
      </c>
      <c r="I39" s="17">
        <v>3.47</v>
      </c>
      <c r="J39" s="17">
        <v>3.57</v>
      </c>
      <c r="K39" s="17">
        <v>3.47</v>
      </c>
      <c r="L39" s="17">
        <v>3.6</v>
      </c>
      <c r="M39" s="17">
        <v>3.56</v>
      </c>
      <c r="N39" s="17">
        <v>3.55</v>
      </c>
      <c r="O39" s="17">
        <v>3.54</v>
      </c>
      <c r="P39" s="17">
        <v>3.54</v>
      </c>
      <c r="Q39" s="17">
        <v>3.59</v>
      </c>
      <c r="R39" s="17">
        <v>3.6</v>
      </c>
      <c r="T39" s="68">
        <v>1962</v>
      </c>
      <c r="U39" s="17">
        <v>12.49</v>
      </c>
      <c r="V39" s="17">
        <v>12.49</v>
      </c>
      <c r="W39" s="17">
        <v>12.49</v>
      </c>
      <c r="X39" s="17">
        <v>12.49</v>
      </c>
      <c r="Y39" s="17">
        <v>12.49</v>
      </c>
      <c r="Z39" s="17">
        <v>12.49</v>
      </c>
      <c r="AA39" s="17">
        <v>12.49</v>
      </c>
      <c r="AB39" s="17">
        <v>12.49</v>
      </c>
      <c r="AC39" s="17">
        <v>12.49</v>
      </c>
      <c r="AD39" s="17">
        <v>12.49</v>
      </c>
      <c r="AE39" s="17">
        <v>12.49</v>
      </c>
      <c r="AF39" s="17">
        <v>12.49</v>
      </c>
    </row>
    <row r="40" spans="1:32" ht="15.75" x14ac:dyDescent="0.25">
      <c r="A40" s="19">
        <v>12754</v>
      </c>
      <c r="B40" s="17">
        <v>97.757457432482212</v>
      </c>
      <c r="C40" s="17">
        <f t="shared" si="0"/>
        <v>-6.2937516204304433</v>
      </c>
      <c r="D40" s="17">
        <v>3.6</v>
      </c>
      <c r="F40" s="68">
        <v>1935</v>
      </c>
      <c r="G40" s="17">
        <v>3.6</v>
      </c>
      <c r="H40" s="17">
        <v>3.6</v>
      </c>
      <c r="I40" s="17">
        <v>3.6</v>
      </c>
      <c r="J40" s="17">
        <v>3.6</v>
      </c>
      <c r="K40" s="17">
        <v>3.6</v>
      </c>
      <c r="L40" s="17">
        <v>3.6</v>
      </c>
      <c r="M40" s="17">
        <v>3.6</v>
      </c>
      <c r="N40" s="17">
        <v>3.6</v>
      </c>
      <c r="O40" s="17">
        <v>3.6</v>
      </c>
      <c r="P40" s="17">
        <v>3.6</v>
      </c>
      <c r="Q40" s="17">
        <v>3.6</v>
      </c>
      <c r="R40" s="17">
        <v>3.6</v>
      </c>
      <c r="T40" s="68">
        <v>1963</v>
      </c>
      <c r="U40" s="17">
        <v>12.49</v>
      </c>
      <c r="V40" s="17">
        <v>12.49</v>
      </c>
      <c r="W40" s="17">
        <v>12.49</v>
      </c>
      <c r="X40" s="17">
        <v>12.49</v>
      </c>
      <c r="Y40" s="17">
        <v>12.49</v>
      </c>
      <c r="Z40" s="17">
        <v>12.49</v>
      </c>
      <c r="AA40" s="17">
        <v>12.49</v>
      </c>
      <c r="AB40" s="17">
        <v>12.49</v>
      </c>
      <c r="AC40" s="17">
        <v>12.49</v>
      </c>
      <c r="AD40" s="17">
        <v>12.49</v>
      </c>
      <c r="AE40" s="17">
        <v>12.49</v>
      </c>
      <c r="AF40" s="17">
        <v>12.49</v>
      </c>
    </row>
    <row r="41" spans="1:32" ht="15.75" x14ac:dyDescent="0.25">
      <c r="A41" s="19">
        <v>12785</v>
      </c>
      <c r="B41" s="17">
        <v>96.004422858271084</v>
      </c>
      <c r="C41" s="17">
        <f t="shared" si="0"/>
        <v>-7.2649572649572498</v>
      </c>
      <c r="D41" s="17">
        <v>3.6</v>
      </c>
      <c r="F41" s="68">
        <v>1936</v>
      </c>
      <c r="G41" s="17">
        <v>3.6</v>
      </c>
      <c r="H41" s="17">
        <v>3.6</v>
      </c>
      <c r="I41" s="17">
        <v>3.6</v>
      </c>
      <c r="J41" s="17">
        <v>3.6</v>
      </c>
      <c r="K41" s="17">
        <v>3.6</v>
      </c>
      <c r="L41" s="17">
        <v>3.6</v>
      </c>
      <c r="M41" s="17">
        <v>3.6</v>
      </c>
      <c r="N41" s="17">
        <v>3.6</v>
      </c>
      <c r="O41" s="17">
        <v>3.6</v>
      </c>
      <c r="P41" s="17">
        <v>3.6</v>
      </c>
      <c r="Q41" s="17">
        <v>3.6</v>
      </c>
      <c r="R41" s="17">
        <v>3.6</v>
      </c>
      <c r="T41" s="68">
        <v>1964</v>
      </c>
      <c r="U41" s="17">
        <v>12.49</v>
      </c>
      <c r="V41" s="17">
        <v>12.49</v>
      </c>
      <c r="W41" s="17">
        <v>12.49</v>
      </c>
      <c r="X41" s="17">
        <v>12.49</v>
      </c>
      <c r="Y41" s="17">
        <v>12.49</v>
      </c>
      <c r="Z41" s="17">
        <v>12.49</v>
      </c>
      <c r="AA41" s="17">
        <v>12.49</v>
      </c>
      <c r="AB41" s="17">
        <v>12.49</v>
      </c>
      <c r="AC41" s="17">
        <v>12.49</v>
      </c>
      <c r="AD41" s="17">
        <v>12.49</v>
      </c>
      <c r="AE41" s="17">
        <v>12.49</v>
      </c>
      <c r="AF41" s="17">
        <v>12.49</v>
      </c>
    </row>
    <row r="42" spans="1:32" ht="15.75" x14ac:dyDescent="0.25">
      <c r="A42" s="19">
        <v>12816</v>
      </c>
      <c r="B42" s="17">
        <v>94.602898436982443</v>
      </c>
      <c r="C42" s="17">
        <f t="shared" si="0"/>
        <v>-7.690000230746163</v>
      </c>
      <c r="D42" s="17">
        <v>3.6</v>
      </c>
      <c r="F42" s="68">
        <v>1937</v>
      </c>
      <c r="G42" s="17">
        <v>3.6</v>
      </c>
      <c r="H42" s="17">
        <v>3.6</v>
      </c>
      <c r="I42" s="17">
        <v>3.6</v>
      </c>
      <c r="J42" s="17">
        <v>3.6</v>
      </c>
      <c r="K42" s="17">
        <v>3.6</v>
      </c>
      <c r="L42" s="17">
        <v>3.6</v>
      </c>
      <c r="M42" s="17">
        <v>3.6</v>
      </c>
      <c r="N42" s="17">
        <v>3.6</v>
      </c>
      <c r="O42" s="17">
        <v>3.6</v>
      </c>
      <c r="P42" s="17">
        <v>3.6</v>
      </c>
      <c r="Q42" s="17">
        <v>3.6</v>
      </c>
      <c r="R42" s="17">
        <v>3.6</v>
      </c>
      <c r="T42" s="68">
        <v>1965</v>
      </c>
      <c r="U42" s="17">
        <v>12.49</v>
      </c>
      <c r="V42" s="17">
        <v>12.49</v>
      </c>
      <c r="W42" s="17">
        <v>12.49</v>
      </c>
      <c r="X42" s="17">
        <v>12.49</v>
      </c>
      <c r="Y42" s="17">
        <v>12.49</v>
      </c>
      <c r="Z42" s="17">
        <v>12.49</v>
      </c>
      <c r="AA42" s="17">
        <v>12.49</v>
      </c>
      <c r="AB42" s="17">
        <v>12.49</v>
      </c>
      <c r="AC42" s="17">
        <v>12.49</v>
      </c>
      <c r="AD42" s="17">
        <v>12.49</v>
      </c>
      <c r="AE42" s="17">
        <v>12.49</v>
      </c>
      <c r="AF42" s="17">
        <v>12.49</v>
      </c>
    </row>
    <row r="43" spans="1:32" ht="15.75" x14ac:dyDescent="0.25">
      <c r="A43" s="19">
        <v>12844</v>
      </c>
      <c r="B43" s="17">
        <v>94.703007324217353</v>
      </c>
      <c r="C43" s="17">
        <f t="shared" si="0"/>
        <v>-7.883518370851994</v>
      </c>
      <c r="D43" s="17">
        <v>3.6</v>
      </c>
      <c r="F43" s="68">
        <v>1938</v>
      </c>
      <c r="G43" s="17">
        <v>3.6</v>
      </c>
      <c r="H43" s="17">
        <v>3.6</v>
      </c>
      <c r="I43" s="17">
        <v>3.87</v>
      </c>
      <c r="J43" s="17">
        <v>4.29</v>
      </c>
      <c r="K43" s="17">
        <v>4.46</v>
      </c>
      <c r="L43" s="17">
        <v>4.68</v>
      </c>
      <c r="M43" s="17">
        <v>4.95</v>
      </c>
      <c r="N43" s="17">
        <v>4.9800000000000004</v>
      </c>
      <c r="O43" s="17">
        <v>5</v>
      </c>
      <c r="P43" s="17">
        <v>4.96</v>
      </c>
      <c r="Q43" s="17">
        <v>4.91</v>
      </c>
      <c r="R43" s="17">
        <v>4.91</v>
      </c>
      <c r="T43" s="68">
        <v>1966</v>
      </c>
      <c r="U43" s="17">
        <v>12.49</v>
      </c>
      <c r="V43" s="17">
        <v>12.49</v>
      </c>
      <c r="W43" s="17">
        <v>12.49</v>
      </c>
      <c r="X43" s="17">
        <v>12.49</v>
      </c>
      <c r="Y43" s="17">
        <v>12.49</v>
      </c>
      <c r="Z43" s="17">
        <v>12.49</v>
      </c>
      <c r="AA43" s="17">
        <v>12.49</v>
      </c>
      <c r="AB43" s="17">
        <v>12.49</v>
      </c>
      <c r="AC43" s="17">
        <v>12.49</v>
      </c>
      <c r="AD43" s="17">
        <v>12.49</v>
      </c>
      <c r="AE43" s="17">
        <v>12.49</v>
      </c>
      <c r="AF43" s="17">
        <v>12.49</v>
      </c>
    </row>
    <row r="44" spans="1:32" ht="15.75" x14ac:dyDescent="0.25">
      <c r="A44" s="19">
        <v>12875</v>
      </c>
      <c r="B44" s="17">
        <v>92.824152121765195</v>
      </c>
      <c r="C44" s="17">
        <f t="shared" si="0"/>
        <v>-12.111377848907857</v>
      </c>
      <c r="D44" s="17">
        <v>3.6</v>
      </c>
      <c r="F44" s="68">
        <v>1939</v>
      </c>
      <c r="G44" s="17">
        <v>5.99</v>
      </c>
      <c r="H44" s="17">
        <v>5.99</v>
      </c>
      <c r="I44" s="17">
        <v>5.99</v>
      </c>
      <c r="J44" s="17">
        <v>5.99</v>
      </c>
      <c r="K44" s="17">
        <v>5.99</v>
      </c>
      <c r="L44" s="17">
        <v>5.41</v>
      </c>
      <c r="M44" s="17">
        <v>4.9800000000000004</v>
      </c>
      <c r="N44" s="17">
        <v>4.9800000000000004</v>
      </c>
      <c r="O44" s="17">
        <v>4.96</v>
      </c>
      <c r="P44" s="17">
        <v>4.87</v>
      </c>
      <c r="Q44" s="17">
        <v>4.8499999999999996</v>
      </c>
      <c r="R44" s="17">
        <v>4.8499999999999996</v>
      </c>
      <c r="T44" s="68">
        <v>1967</v>
      </c>
      <c r="U44" s="17">
        <v>12.49</v>
      </c>
      <c r="V44" s="17">
        <v>12.49</v>
      </c>
      <c r="W44" s="17">
        <v>12.49</v>
      </c>
      <c r="X44" s="17">
        <v>12.49</v>
      </c>
      <c r="Y44" s="17">
        <v>12.49</v>
      </c>
      <c r="Z44" s="17">
        <v>12.49</v>
      </c>
      <c r="AA44" s="17">
        <v>12.49</v>
      </c>
      <c r="AB44" s="17">
        <v>12.49</v>
      </c>
      <c r="AC44" s="17">
        <v>12.49</v>
      </c>
      <c r="AD44" s="17">
        <v>12.49</v>
      </c>
      <c r="AE44" s="17">
        <v>12.49</v>
      </c>
      <c r="AF44" s="17">
        <v>12.49</v>
      </c>
    </row>
    <row r="45" spans="1:32" ht="15.75" x14ac:dyDescent="0.25">
      <c r="A45" s="19">
        <v>12905</v>
      </c>
      <c r="B45" s="17">
        <v>92.526001740217765</v>
      </c>
      <c r="C45" s="17">
        <f t="shared" si="0"/>
        <v>-10.37763022254563</v>
      </c>
      <c r="D45" s="17">
        <v>3.6</v>
      </c>
      <c r="F45" s="68">
        <v>1940</v>
      </c>
      <c r="G45" s="17">
        <v>4.8499999999999996</v>
      </c>
      <c r="H45" s="17">
        <v>4.8499999999999996</v>
      </c>
      <c r="I45" s="17">
        <v>4.8600000000000003</v>
      </c>
      <c r="J45" s="17">
        <v>4.8600000000000003</v>
      </c>
      <c r="K45" s="17">
        <v>4.8499999999999996</v>
      </c>
      <c r="L45" s="17">
        <v>4.8600000000000003</v>
      </c>
      <c r="M45" s="17">
        <v>4.8600000000000003</v>
      </c>
      <c r="N45" s="17">
        <v>4.8600000000000003</v>
      </c>
      <c r="O45" s="17">
        <v>4.8600000000000003</v>
      </c>
      <c r="P45" s="17">
        <v>4.8600000000000003</v>
      </c>
      <c r="Q45" s="17">
        <v>4.8600000000000003</v>
      </c>
      <c r="R45" s="17">
        <v>4.8600000000000003</v>
      </c>
      <c r="T45" s="68">
        <v>1968</v>
      </c>
      <c r="U45" s="17">
        <v>12.5</v>
      </c>
      <c r="V45" s="17">
        <v>12.5</v>
      </c>
      <c r="W45" s="17">
        <v>12.5</v>
      </c>
      <c r="X45" s="17">
        <v>12.5</v>
      </c>
      <c r="Y45" s="17">
        <v>12.5</v>
      </c>
      <c r="Z45" s="17">
        <v>12.5</v>
      </c>
      <c r="AA45" s="17">
        <v>12.5</v>
      </c>
      <c r="AB45" s="17">
        <v>12.5</v>
      </c>
      <c r="AC45" s="17">
        <v>12.5</v>
      </c>
      <c r="AD45" s="17">
        <v>12.5</v>
      </c>
      <c r="AE45" s="17">
        <v>12.5</v>
      </c>
      <c r="AF45" s="17">
        <v>12.5</v>
      </c>
    </row>
    <row r="46" spans="1:32" ht="15.75" x14ac:dyDescent="0.25">
      <c r="A46" s="19">
        <v>12936</v>
      </c>
      <c r="B46" s="17">
        <v>93.022919042796801</v>
      </c>
      <c r="C46" s="17">
        <f t="shared" si="0"/>
        <v>-7.0184355218777306</v>
      </c>
      <c r="D46" s="17">
        <v>3.6</v>
      </c>
      <c r="F46" s="68">
        <v>1941</v>
      </c>
      <c r="G46" s="17">
        <v>4.8600000000000003</v>
      </c>
      <c r="H46" s="17">
        <v>4.8600000000000003</v>
      </c>
      <c r="I46" s="17">
        <v>4.8499999999999996</v>
      </c>
      <c r="J46" s="17">
        <v>4.8499999999999996</v>
      </c>
      <c r="K46" s="17">
        <v>4.8499999999999996</v>
      </c>
      <c r="L46" s="17">
        <v>4.8499999999999996</v>
      </c>
      <c r="M46" s="17">
        <v>4.8499999999999996</v>
      </c>
      <c r="N46" s="17">
        <v>4.8499999999999996</v>
      </c>
      <c r="O46" s="17">
        <v>4.8499999999999996</v>
      </c>
      <c r="P46" s="17">
        <v>4.8499999999999996</v>
      </c>
      <c r="Q46" s="17">
        <v>4.8499999999999996</v>
      </c>
      <c r="R46" s="17">
        <v>4.8499999999999996</v>
      </c>
      <c r="T46" s="68">
        <v>1969</v>
      </c>
      <c r="U46" s="17">
        <v>12.5</v>
      </c>
      <c r="V46" s="17">
        <v>12.5</v>
      </c>
      <c r="W46" s="17">
        <v>12.5</v>
      </c>
      <c r="X46" s="17">
        <v>12.5</v>
      </c>
      <c r="Y46" s="17">
        <v>12.5</v>
      </c>
      <c r="Z46" s="17">
        <v>12.5</v>
      </c>
      <c r="AA46" s="17">
        <v>12.5</v>
      </c>
      <c r="AB46" s="17">
        <v>12.5</v>
      </c>
      <c r="AC46" s="17">
        <v>12.5</v>
      </c>
      <c r="AD46" s="17">
        <v>12.5</v>
      </c>
      <c r="AE46" s="17">
        <v>12.5</v>
      </c>
      <c r="AF46" s="17">
        <v>12.5</v>
      </c>
    </row>
    <row r="47" spans="1:32" ht="15.75" x14ac:dyDescent="0.25">
      <c r="A47" s="19">
        <v>12966</v>
      </c>
      <c r="B47" s="17">
        <v>94.602898436982429</v>
      </c>
      <c r="C47" s="17">
        <f t="shared" si="0"/>
        <v>-6.4334891431992229</v>
      </c>
      <c r="D47" s="17">
        <v>3.6</v>
      </c>
      <c r="F47" s="68">
        <v>1942</v>
      </c>
      <c r="G47" s="17">
        <v>4.8499999999999996</v>
      </c>
      <c r="H47" s="17">
        <v>4.8499999999999996</v>
      </c>
      <c r="I47" s="17">
        <v>4.8499999999999996</v>
      </c>
      <c r="J47" s="17">
        <v>4.8499999999999996</v>
      </c>
      <c r="K47" s="17">
        <v>4.8499999999999996</v>
      </c>
      <c r="L47" s="17">
        <v>4.8499999999999996</v>
      </c>
      <c r="M47" s="17">
        <v>4.8499999999999996</v>
      </c>
      <c r="N47" s="17">
        <v>4.8499999999999996</v>
      </c>
      <c r="O47" s="17">
        <v>4.8499999999999996</v>
      </c>
      <c r="P47" s="17">
        <v>4.8499999999999996</v>
      </c>
      <c r="Q47" s="17">
        <v>4.8499999999999996</v>
      </c>
      <c r="R47" s="17">
        <v>4.8499999999999996</v>
      </c>
      <c r="T47" s="68">
        <v>1970</v>
      </c>
      <c r="U47" s="17">
        <v>12.5</v>
      </c>
      <c r="V47" s="17">
        <v>12.5</v>
      </c>
      <c r="W47" s="17">
        <v>12.5</v>
      </c>
      <c r="X47" s="17">
        <v>12.5</v>
      </c>
      <c r="Y47" s="17">
        <v>12.5</v>
      </c>
      <c r="Z47" s="17">
        <v>12.5</v>
      </c>
      <c r="AA47" s="17">
        <v>12.5</v>
      </c>
      <c r="AB47" s="17">
        <v>12.5</v>
      </c>
      <c r="AC47" s="17">
        <v>12.5</v>
      </c>
      <c r="AD47" s="17">
        <v>12.5</v>
      </c>
      <c r="AE47" s="17">
        <v>12.5</v>
      </c>
      <c r="AF47" s="17">
        <v>12.5</v>
      </c>
    </row>
    <row r="48" spans="1:32" ht="15.75" x14ac:dyDescent="0.25">
      <c r="A48" s="19">
        <v>12997</v>
      </c>
      <c r="B48" s="17">
        <v>93.537711068490182</v>
      </c>
      <c r="C48" s="17">
        <f t="shared" si="0"/>
        <v>-4.4311047976905442</v>
      </c>
      <c r="D48" s="17">
        <v>3.6</v>
      </c>
      <c r="F48" s="68">
        <v>1943</v>
      </c>
      <c r="G48" s="17">
        <v>4.8499999999999996</v>
      </c>
      <c r="H48" s="17">
        <v>4.8499999999999996</v>
      </c>
      <c r="I48" s="17">
        <v>4.8499999999999996</v>
      </c>
      <c r="J48" s="17">
        <v>4.8499999999999996</v>
      </c>
      <c r="K48" s="17">
        <v>4.8600000000000003</v>
      </c>
      <c r="L48" s="17">
        <v>4.8600000000000003</v>
      </c>
      <c r="M48" s="17">
        <v>4.8499999999999996</v>
      </c>
      <c r="N48" s="17">
        <v>4.8600000000000003</v>
      </c>
      <c r="O48" s="17">
        <v>4.8600000000000003</v>
      </c>
      <c r="P48" s="17">
        <v>4.8499999999999996</v>
      </c>
      <c r="Q48" s="17">
        <v>4.8600000000000003</v>
      </c>
      <c r="R48" s="17">
        <v>4.8600000000000003</v>
      </c>
      <c r="T48" s="68">
        <v>1971</v>
      </c>
      <c r="U48" s="17">
        <v>12.5</v>
      </c>
      <c r="V48" s="17">
        <v>12.5</v>
      </c>
      <c r="W48" s="17">
        <v>12.5</v>
      </c>
      <c r="X48" s="17">
        <v>12.5</v>
      </c>
      <c r="Y48" s="17">
        <v>12.5</v>
      </c>
      <c r="Z48" s="17">
        <v>12.5</v>
      </c>
      <c r="AA48" s="17">
        <v>12.5</v>
      </c>
      <c r="AB48" s="17">
        <v>12.5</v>
      </c>
      <c r="AC48" s="17">
        <v>12.5</v>
      </c>
      <c r="AD48" s="17">
        <v>12.5</v>
      </c>
      <c r="AE48" s="17">
        <v>12.5</v>
      </c>
      <c r="AF48" s="17">
        <v>12.5</v>
      </c>
    </row>
    <row r="49" spans="1:32" ht="15.75" x14ac:dyDescent="0.25">
      <c r="A49" s="19">
        <v>13028</v>
      </c>
      <c r="B49" s="17">
        <v>95.017738142358709</v>
      </c>
      <c r="C49" s="17">
        <f t="shared" si="0"/>
        <v>-2.3806822050245979</v>
      </c>
      <c r="D49" s="17">
        <v>3.6</v>
      </c>
      <c r="F49" s="68">
        <v>1944</v>
      </c>
      <c r="G49" s="17">
        <v>4.8499999999999996</v>
      </c>
      <c r="H49" s="17">
        <v>4.8600000000000003</v>
      </c>
      <c r="I49" s="17">
        <v>4.8600000000000003</v>
      </c>
      <c r="J49" s="17">
        <v>4.8600000000000003</v>
      </c>
      <c r="K49" s="17">
        <v>4.8600000000000003</v>
      </c>
      <c r="L49" s="17">
        <v>4.8499999999999996</v>
      </c>
      <c r="M49" s="17">
        <v>4.8499999999999996</v>
      </c>
      <c r="N49" s="17">
        <v>4.8499999999999996</v>
      </c>
      <c r="O49" s="17">
        <v>4.8499999999999996</v>
      </c>
      <c r="P49" s="17">
        <v>4.8499999999999996</v>
      </c>
      <c r="Q49" s="17">
        <v>4.8499999999999996</v>
      </c>
      <c r="R49" s="17">
        <v>4.8499999999999996</v>
      </c>
      <c r="T49" s="68">
        <v>1972</v>
      </c>
      <c r="U49" s="17">
        <v>12.5</v>
      </c>
      <c r="V49" s="17">
        <v>12.5</v>
      </c>
      <c r="W49" s="17">
        <v>12.5</v>
      </c>
      <c r="X49" s="17">
        <v>12.5</v>
      </c>
      <c r="Y49" s="17">
        <v>12.5</v>
      </c>
      <c r="Z49" s="17">
        <v>12.5</v>
      </c>
      <c r="AA49" s="17">
        <v>12.5</v>
      </c>
      <c r="AB49" s="17">
        <v>12.5</v>
      </c>
      <c r="AC49" s="17">
        <v>12.5</v>
      </c>
      <c r="AD49" s="17">
        <v>12.5</v>
      </c>
      <c r="AE49" s="17">
        <v>12.5</v>
      </c>
      <c r="AF49" s="17">
        <v>12.5</v>
      </c>
    </row>
    <row r="50" spans="1:32" ht="15.75" x14ac:dyDescent="0.25">
      <c r="A50" s="19">
        <v>13058</v>
      </c>
      <c r="B50" s="17">
        <v>94.031053426446363</v>
      </c>
      <c r="C50" s="17">
        <f t="shared" si="0"/>
        <v>-3.000300724050986</v>
      </c>
      <c r="D50" s="17">
        <v>3.6</v>
      </c>
      <c r="F50" s="68">
        <v>1945</v>
      </c>
      <c r="G50" s="17">
        <v>4.8499999999999996</v>
      </c>
      <c r="H50" s="17">
        <v>4.8499999999999996</v>
      </c>
      <c r="I50" s="17">
        <v>4.8499999999999996</v>
      </c>
      <c r="J50" s="17">
        <v>4.8499999999999996</v>
      </c>
      <c r="K50" s="17">
        <v>4.8600000000000003</v>
      </c>
      <c r="L50" s="17">
        <v>4.8600000000000003</v>
      </c>
      <c r="M50" s="17">
        <v>4.8600000000000003</v>
      </c>
      <c r="N50" s="17">
        <v>4.8499999999999996</v>
      </c>
      <c r="O50" s="17">
        <v>4.8600000000000003</v>
      </c>
      <c r="P50" s="17">
        <v>4.8600000000000003</v>
      </c>
      <c r="Q50" s="17">
        <v>4.8499999999999996</v>
      </c>
      <c r="R50" s="17">
        <v>4.8499999999999996</v>
      </c>
      <c r="T50" s="68">
        <v>1973</v>
      </c>
      <c r="U50" s="17">
        <v>12.5</v>
      </c>
      <c r="V50" s="17">
        <v>12.5</v>
      </c>
      <c r="W50" s="17">
        <v>12.5</v>
      </c>
      <c r="X50" s="17">
        <v>12.5</v>
      </c>
      <c r="Y50" s="17">
        <v>12.5</v>
      </c>
      <c r="Z50" s="17">
        <v>12.5</v>
      </c>
      <c r="AA50" s="17">
        <v>12.5</v>
      </c>
      <c r="AB50" s="17">
        <v>12.5</v>
      </c>
      <c r="AC50" s="17">
        <v>12.5</v>
      </c>
      <c r="AD50" s="17">
        <v>12.5</v>
      </c>
      <c r="AE50" s="17">
        <v>12.5</v>
      </c>
      <c r="AF50" s="17">
        <v>12.5</v>
      </c>
    </row>
    <row r="51" spans="1:32" ht="15.75" x14ac:dyDescent="0.25">
      <c r="A51" s="19">
        <v>13089</v>
      </c>
      <c r="B51" s="17">
        <v>93.044368710534002</v>
      </c>
      <c r="C51" s="17">
        <f t="shared" si="0"/>
        <v>-3.9151511408898942</v>
      </c>
      <c r="D51" s="17">
        <v>3.6</v>
      </c>
      <c r="F51" s="68">
        <v>1946</v>
      </c>
      <c r="G51" s="17">
        <v>4.8499999999999996</v>
      </c>
      <c r="H51" s="17">
        <v>4.8499999999999996</v>
      </c>
      <c r="I51" s="17">
        <v>4.8600000000000003</v>
      </c>
      <c r="J51" s="17">
        <v>4.8600000000000003</v>
      </c>
      <c r="K51" s="17">
        <v>4.8600000000000003</v>
      </c>
      <c r="L51" s="17">
        <v>4.8600000000000003</v>
      </c>
      <c r="M51" s="17">
        <v>4.8600000000000003</v>
      </c>
      <c r="N51" s="17">
        <v>4.8600000000000003</v>
      </c>
      <c r="O51" s="17">
        <v>4.8600000000000003</v>
      </c>
      <c r="P51" s="17">
        <v>4.8600000000000003</v>
      </c>
      <c r="Q51" s="17">
        <v>4.8600000000000003</v>
      </c>
      <c r="R51" s="17">
        <v>4.8600000000000003</v>
      </c>
      <c r="T51" s="68">
        <v>1974</v>
      </c>
      <c r="U51" s="17">
        <v>12.5</v>
      </c>
      <c r="V51" s="17">
        <v>12.5</v>
      </c>
      <c r="W51" s="17">
        <v>12.5</v>
      </c>
      <c r="X51" s="17">
        <v>12.5</v>
      </c>
      <c r="Y51" s="17">
        <v>12.5</v>
      </c>
      <c r="Z51" s="17">
        <v>12.5</v>
      </c>
      <c r="AA51" s="17">
        <v>12.5</v>
      </c>
      <c r="AB51" s="17">
        <v>12.5</v>
      </c>
      <c r="AC51" s="17">
        <v>12.5</v>
      </c>
      <c r="AD51" s="17">
        <v>12.5</v>
      </c>
      <c r="AE51" s="17">
        <v>12.5</v>
      </c>
      <c r="AF51" s="17">
        <v>12.5</v>
      </c>
    </row>
    <row r="52" spans="1:32" ht="15.75" x14ac:dyDescent="0.25">
      <c r="A52" s="19">
        <v>13119</v>
      </c>
      <c r="B52" s="17">
        <v>91.889947592916585</v>
      </c>
      <c r="C52" s="17">
        <f t="shared" si="0"/>
        <v>-6.002109704641323</v>
      </c>
      <c r="D52" s="17">
        <v>3.6</v>
      </c>
      <c r="F52" s="68">
        <v>1947</v>
      </c>
      <c r="G52" s="17">
        <v>4.8600000000000003</v>
      </c>
      <c r="H52" s="17">
        <v>4.8600000000000003</v>
      </c>
      <c r="I52" s="17">
        <v>4.8600000000000003</v>
      </c>
      <c r="J52" s="17">
        <v>4.8600000000000003</v>
      </c>
      <c r="K52" s="17">
        <v>4.8600000000000003</v>
      </c>
      <c r="L52" s="17">
        <v>4.8600000000000003</v>
      </c>
      <c r="M52" s="17">
        <v>4.8600000000000003</v>
      </c>
      <c r="N52" s="17">
        <v>4.8600000000000003</v>
      </c>
      <c r="O52" s="17">
        <v>4.8600000000000003</v>
      </c>
      <c r="P52" s="17">
        <v>4.8600000000000003</v>
      </c>
      <c r="Q52" s="17">
        <v>4.8600000000000003</v>
      </c>
      <c r="R52" s="17">
        <v>4.8600000000000003</v>
      </c>
      <c r="T52" s="68">
        <v>1975</v>
      </c>
      <c r="U52" s="17">
        <v>12.5</v>
      </c>
      <c r="V52" s="17">
        <v>12.5</v>
      </c>
      <c r="W52" s="17">
        <v>12.5</v>
      </c>
      <c r="X52" s="17">
        <v>12.5</v>
      </c>
      <c r="Y52" s="17">
        <v>12.5</v>
      </c>
      <c r="Z52" s="17">
        <v>12.5</v>
      </c>
      <c r="AA52" s="17">
        <v>12.5</v>
      </c>
      <c r="AB52" s="17">
        <v>12.5</v>
      </c>
      <c r="AC52" s="17">
        <v>12.5</v>
      </c>
      <c r="AD52" s="17">
        <v>12.5</v>
      </c>
      <c r="AE52" s="17">
        <v>12.5</v>
      </c>
      <c r="AF52" s="17">
        <v>12.5</v>
      </c>
    </row>
    <row r="53" spans="1:32" ht="15.75" x14ac:dyDescent="0.25">
      <c r="A53" s="19">
        <v>13150</v>
      </c>
      <c r="B53" s="17">
        <v>92.156352466212923</v>
      </c>
      <c r="C53" s="17">
        <f t="shared" si="0"/>
        <v>-4.0082219938335273</v>
      </c>
      <c r="D53" s="17">
        <v>3.6</v>
      </c>
      <c r="F53" s="68">
        <v>1948</v>
      </c>
      <c r="G53" s="17">
        <v>4.8600000000000003</v>
      </c>
      <c r="H53" s="17">
        <v>4.8600000000000003</v>
      </c>
      <c r="I53" s="17">
        <v>4.8600000000000003</v>
      </c>
      <c r="J53" s="17">
        <v>4.8600000000000003</v>
      </c>
      <c r="K53" s="17">
        <v>4.8600000000000003</v>
      </c>
      <c r="L53" s="17">
        <v>4.8600000000000003</v>
      </c>
      <c r="M53" s="17">
        <v>4.8600000000000003</v>
      </c>
      <c r="N53" s="17">
        <v>6.45</v>
      </c>
      <c r="O53" s="17">
        <v>6.84</v>
      </c>
      <c r="P53" s="17">
        <v>6.8900000000000006</v>
      </c>
      <c r="Q53" s="17">
        <v>6.8900000000000006</v>
      </c>
      <c r="R53" s="17">
        <v>6.88</v>
      </c>
      <c r="T53" s="68">
        <v>1976</v>
      </c>
      <c r="U53" s="17">
        <v>12.5</v>
      </c>
      <c r="V53" s="17">
        <v>12.5</v>
      </c>
      <c r="W53" s="17">
        <v>12.5</v>
      </c>
      <c r="X53" s="17">
        <v>12.5</v>
      </c>
      <c r="Y53" s="17">
        <v>12.5</v>
      </c>
      <c r="Z53" s="17">
        <v>12.5</v>
      </c>
      <c r="AA53" s="17">
        <v>12.5</v>
      </c>
      <c r="AB53" s="17">
        <v>12.5</v>
      </c>
      <c r="AC53" s="17">
        <v>19.400000000000002</v>
      </c>
      <c r="AD53" s="17">
        <v>20.8</v>
      </c>
      <c r="AE53" s="17">
        <v>24.299999999999997</v>
      </c>
      <c r="AF53" s="17">
        <v>20.299999999999997</v>
      </c>
    </row>
    <row r="54" spans="1:32" ht="15.75" x14ac:dyDescent="0.25">
      <c r="A54" s="19">
        <v>13181</v>
      </c>
      <c r="B54" s="17">
        <v>92.649694824169103</v>
      </c>
      <c r="C54" s="17">
        <f t="shared" si="0"/>
        <v>-2.0646340070800462</v>
      </c>
      <c r="D54" s="17">
        <v>3.6</v>
      </c>
      <c r="F54" s="68">
        <v>1949</v>
      </c>
      <c r="G54" s="17">
        <v>6.88</v>
      </c>
      <c r="H54" s="17">
        <v>6.97</v>
      </c>
      <c r="I54" s="17">
        <v>6.97</v>
      </c>
      <c r="J54" s="17">
        <v>7</v>
      </c>
      <c r="K54" s="17">
        <v>8.0619999999999994</v>
      </c>
      <c r="L54" s="17">
        <v>8.2200000000000006</v>
      </c>
      <c r="M54" s="17">
        <v>8.6</v>
      </c>
      <c r="N54" s="17">
        <v>8.64</v>
      </c>
      <c r="O54" s="17">
        <v>8.64</v>
      </c>
      <c r="P54" s="17">
        <v>8.64</v>
      </c>
      <c r="Q54" s="17">
        <v>8.64</v>
      </c>
      <c r="R54" s="17">
        <v>8.64</v>
      </c>
      <c r="T54" s="68">
        <v>1977</v>
      </c>
      <c r="U54" s="17">
        <v>20.9</v>
      </c>
      <c r="V54" s="17">
        <v>22.5</v>
      </c>
      <c r="W54" s="17">
        <v>22.599999999999998</v>
      </c>
      <c r="X54" s="17">
        <v>22.599999999999998</v>
      </c>
      <c r="Y54" s="17">
        <v>22.700000000000003</v>
      </c>
      <c r="Z54" s="17">
        <v>22.8</v>
      </c>
      <c r="AA54" s="17">
        <v>22.9</v>
      </c>
      <c r="AB54" s="17">
        <v>22.8</v>
      </c>
      <c r="AC54" s="17">
        <v>22.8</v>
      </c>
      <c r="AD54" s="17">
        <v>22.8</v>
      </c>
      <c r="AE54" s="17">
        <v>22.700000000000003</v>
      </c>
      <c r="AF54" s="17">
        <v>22.700000000000003</v>
      </c>
    </row>
    <row r="55" spans="1:32" ht="15.75" x14ac:dyDescent="0.25">
      <c r="A55" s="19">
        <v>13210</v>
      </c>
      <c r="B55" s="17">
        <v>94.703007324217353</v>
      </c>
      <c r="C55" s="17">
        <f t="shared" si="0"/>
        <v>0</v>
      </c>
      <c r="D55" s="17">
        <v>3.6</v>
      </c>
      <c r="F55" s="68">
        <v>1950</v>
      </c>
      <c r="G55" s="17">
        <v>8.64</v>
      </c>
      <c r="H55" s="17">
        <v>8.64</v>
      </c>
      <c r="I55" s="17">
        <v>8.64</v>
      </c>
      <c r="J55" s="17">
        <v>8.64</v>
      </c>
      <c r="K55" s="17">
        <v>8.64</v>
      </c>
      <c r="L55" s="17">
        <v>8.64</v>
      </c>
      <c r="M55" s="17">
        <v>8.64</v>
      </c>
      <c r="N55" s="17">
        <v>8.64</v>
      </c>
      <c r="O55" s="17">
        <v>8.64</v>
      </c>
      <c r="P55" s="17">
        <v>8.64</v>
      </c>
      <c r="Q55" s="17">
        <v>8.65</v>
      </c>
      <c r="R55" s="17">
        <v>8.65</v>
      </c>
      <c r="T55" s="68">
        <v>1978</v>
      </c>
      <c r="U55" s="17">
        <v>22.700000000000003</v>
      </c>
      <c r="V55" s="17">
        <v>22.700000000000003</v>
      </c>
      <c r="W55" s="17">
        <v>22.700000000000003</v>
      </c>
      <c r="X55" s="17">
        <v>22.700000000000003</v>
      </c>
      <c r="Y55" s="17">
        <v>22.700000000000003</v>
      </c>
      <c r="Z55" s="17">
        <v>22.700000000000003</v>
      </c>
      <c r="AA55" s="17">
        <v>22.700000000000003</v>
      </c>
      <c r="AB55" s="17">
        <v>22.700000000000003</v>
      </c>
      <c r="AC55" s="17">
        <v>22.700000000000003</v>
      </c>
      <c r="AD55" s="17">
        <v>22.700000000000003</v>
      </c>
      <c r="AE55" s="17">
        <v>22.700000000000003</v>
      </c>
      <c r="AF55" s="17">
        <v>22.700000000000003</v>
      </c>
    </row>
    <row r="56" spans="1:32" ht="15.75" x14ac:dyDescent="0.25">
      <c r="A56" s="19">
        <v>13241</v>
      </c>
      <c r="B56" s="17">
        <v>96.605076181680502</v>
      </c>
      <c r="C56" s="17">
        <f t="shared" si="0"/>
        <v>4.0732115225308618</v>
      </c>
      <c r="D56" s="17">
        <v>3.6</v>
      </c>
      <c r="F56" s="68">
        <v>1951</v>
      </c>
      <c r="G56" s="17">
        <v>8.65</v>
      </c>
      <c r="H56" s="17">
        <v>8.65</v>
      </c>
      <c r="I56" s="17">
        <v>8.65</v>
      </c>
      <c r="J56" s="17">
        <v>8.65</v>
      </c>
      <c r="K56" s="17">
        <v>8.65</v>
      </c>
      <c r="L56" s="17">
        <v>8.65</v>
      </c>
      <c r="M56" s="17">
        <v>8.6300000000000008</v>
      </c>
      <c r="N56" s="17">
        <v>8.6</v>
      </c>
      <c r="O56" s="17">
        <v>8.6</v>
      </c>
      <c r="P56" s="17">
        <v>8.61</v>
      </c>
      <c r="Q56" s="17">
        <v>8.6</v>
      </c>
      <c r="R56" s="17">
        <v>8.6</v>
      </c>
      <c r="T56" s="68">
        <v>1979</v>
      </c>
      <c r="U56" s="17">
        <v>22.700000000000003</v>
      </c>
      <c r="V56" s="17">
        <v>22.700000000000003</v>
      </c>
      <c r="W56" s="17">
        <v>22.700000000000003</v>
      </c>
      <c r="X56" s="17">
        <v>22.8</v>
      </c>
      <c r="Y56" s="17">
        <v>22.8</v>
      </c>
      <c r="Z56" s="17">
        <v>22.8</v>
      </c>
      <c r="AA56" s="17">
        <v>22.8</v>
      </c>
      <c r="AB56" s="17">
        <v>22.8</v>
      </c>
      <c r="AC56" s="17">
        <v>22.8</v>
      </c>
      <c r="AD56" s="17">
        <v>22.8</v>
      </c>
      <c r="AE56" s="17">
        <v>22.700000000000003</v>
      </c>
      <c r="AF56" s="17">
        <v>22.8</v>
      </c>
    </row>
    <row r="57" spans="1:32" ht="15.75" x14ac:dyDescent="0.25">
      <c r="A57" s="19">
        <v>13271</v>
      </c>
      <c r="B57" s="17">
        <v>99.255366277810438</v>
      </c>
      <c r="C57" s="17">
        <f t="shared" si="0"/>
        <v>7.2729442654255072</v>
      </c>
      <c r="D57" s="17">
        <v>3.6</v>
      </c>
      <c r="F57" s="68">
        <v>1952</v>
      </c>
      <c r="G57" s="17">
        <v>8.6</v>
      </c>
      <c r="H57" s="17">
        <v>8.6</v>
      </c>
      <c r="I57" s="17">
        <v>8.6</v>
      </c>
      <c r="J57" s="17">
        <v>8.61</v>
      </c>
      <c r="K57" s="17">
        <v>8.64</v>
      </c>
      <c r="L57" s="17">
        <v>8.6300000000000008</v>
      </c>
      <c r="M57" s="17">
        <v>8.6199999999999992</v>
      </c>
      <c r="N57" s="17">
        <v>8.6</v>
      </c>
      <c r="O57" s="17">
        <v>8.6</v>
      </c>
      <c r="P57" s="17">
        <v>8.6</v>
      </c>
      <c r="Q57" s="17">
        <v>8.6</v>
      </c>
      <c r="R57" s="17">
        <v>8.6</v>
      </c>
      <c r="T57" s="68">
        <v>1980</v>
      </c>
      <c r="U57" s="17">
        <v>22.8</v>
      </c>
      <c r="V57" s="17">
        <v>22.8</v>
      </c>
      <c r="W57" s="17">
        <v>22.8</v>
      </c>
      <c r="X57" s="17">
        <v>22.8</v>
      </c>
      <c r="Y57" s="17">
        <v>22.9</v>
      </c>
      <c r="Z57" s="17">
        <v>22.9</v>
      </c>
      <c r="AA57" s="17">
        <v>23</v>
      </c>
      <c r="AB57" s="17">
        <v>23</v>
      </c>
      <c r="AC57" s="17">
        <v>23</v>
      </c>
      <c r="AD57" s="17">
        <v>23</v>
      </c>
      <c r="AE57" s="17">
        <v>23.099999999999998</v>
      </c>
      <c r="AF57" s="17">
        <v>23.2</v>
      </c>
    </row>
    <row r="58" spans="1:32" ht="15.75" x14ac:dyDescent="0.25">
      <c r="A58" s="19">
        <v>13302</v>
      </c>
      <c r="B58" s="17">
        <v>98.306927264673845</v>
      </c>
      <c r="C58" s="17">
        <f t="shared" si="0"/>
        <v>5.6803294029571738</v>
      </c>
      <c r="D58" s="17">
        <v>3.6</v>
      </c>
      <c r="F58" s="68">
        <v>1953</v>
      </c>
      <c r="G58" s="17">
        <v>8.6</v>
      </c>
      <c r="H58" s="17">
        <v>8.6</v>
      </c>
      <c r="I58" s="17">
        <v>8.61</v>
      </c>
      <c r="J58" s="17">
        <v>8.61</v>
      </c>
      <c r="K58" s="17">
        <v>8.61</v>
      </c>
      <c r="L58" s="17">
        <v>8.61</v>
      </c>
      <c r="M58" s="17">
        <v>8.61</v>
      </c>
      <c r="N58" s="17">
        <v>8.61</v>
      </c>
      <c r="O58" s="17">
        <v>8.61</v>
      </c>
      <c r="P58" s="17">
        <v>8.61</v>
      </c>
      <c r="Q58" s="17">
        <v>8.61</v>
      </c>
      <c r="R58" s="17">
        <v>8.61</v>
      </c>
      <c r="T58" s="68">
        <v>1981</v>
      </c>
      <c r="U58" s="17">
        <v>23.3</v>
      </c>
      <c r="V58" s="17">
        <v>23.5</v>
      </c>
      <c r="W58" s="17">
        <v>23.599999999999998</v>
      </c>
      <c r="X58" s="17">
        <v>23.900000000000002</v>
      </c>
      <c r="Y58" s="17">
        <v>24.1</v>
      </c>
      <c r="Z58" s="17">
        <v>24.299999999999997</v>
      </c>
      <c r="AA58" s="17">
        <v>24.5</v>
      </c>
      <c r="AB58" s="17">
        <v>24.7</v>
      </c>
      <c r="AC58" s="17">
        <v>25</v>
      </c>
      <c r="AD58" s="17">
        <v>25.3</v>
      </c>
      <c r="AE58" s="17">
        <v>25.6</v>
      </c>
      <c r="AF58" s="17">
        <v>26</v>
      </c>
    </row>
    <row r="59" spans="1:32" ht="15.75" x14ac:dyDescent="0.25">
      <c r="A59" s="19">
        <v>13332</v>
      </c>
      <c r="B59" s="17">
        <v>99.556487835555529</v>
      </c>
      <c r="C59" s="17">
        <f t="shared" si="0"/>
        <v>5.2361919987819583</v>
      </c>
      <c r="D59" s="17">
        <v>3.6</v>
      </c>
      <c r="F59" s="68">
        <v>1954</v>
      </c>
      <c r="G59" s="17">
        <v>8.61</v>
      </c>
      <c r="H59" s="17">
        <v>8.61</v>
      </c>
      <c r="I59" s="17">
        <v>8.61</v>
      </c>
      <c r="J59" s="17">
        <v>10.6</v>
      </c>
      <c r="K59" s="17">
        <v>12.49</v>
      </c>
      <c r="L59" s="17">
        <v>12.49</v>
      </c>
      <c r="M59" s="17">
        <v>12.49</v>
      </c>
      <c r="N59" s="17">
        <v>12.49</v>
      </c>
      <c r="O59" s="17">
        <v>12.49</v>
      </c>
      <c r="P59" s="17">
        <v>12.49</v>
      </c>
      <c r="Q59" s="17">
        <v>12.49</v>
      </c>
      <c r="R59" s="17">
        <v>12.49</v>
      </c>
      <c r="T59" s="69">
        <v>1982</v>
      </c>
      <c r="U59" s="24">
        <v>26.4</v>
      </c>
      <c r="V59" s="24">
        <v>32.200000000000003</v>
      </c>
      <c r="W59" s="24">
        <v>45.5</v>
      </c>
      <c r="X59" s="24">
        <v>45.699999999999996</v>
      </c>
      <c r="Y59" s="24">
        <v>46.5</v>
      </c>
      <c r="Z59" s="24">
        <v>47.300000000000004</v>
      </c>
      <c r="AA59" s="24">
        <v>48.2</v>
      </c>
      <c r="AB59" s="24">
        <v>69.5</v>
      </c>
      <c r="AC59" s="24">
        <v>70</v>
      </c>
      <c r="AD59" s="24">
        <v>70</v>
      </c>
      <c r="AE59" s="24">
        <v>70</v>
      </c>
      <c r="AF59" s="24">
        <v>80.5</v>
      </c>
    </row>
    <row r="60" spans="1:32" ht="15.75" x14ac:dyDescent="0.25">
      <c r="A60" s="19">
        <v>13363</v>
      </c>
      <c r="B60" s="17">
        <v>100.80464400118466</v>
      </c>
      <c r="C60" s="17">
        <f t="shared" si="0"/>
        <v>7.7689873417722266</v>
      </c>
      <c r="D60" s="17">
        <v>3.6</v>
      </c>
      <c r="F60" s="68">
        <v>1955</v>
      </c>
      <c r="G60" s="17">
        <v>12.49</v>
      </c>
      <c r="H60" s="17">
        <v>12.49</v>
      </c>
      <c r="I60" s="17">
        <v>12.49</v>
      </c>
      <c r="J60" s="17">
        <v>12.49</v>
      </c>
      <c r="K60" s="17">
        <v>12.49</v>
      </c>
      <c r="L60" s="17">
        <v>12.49</v>
      </c>
      <c r="M60" s="17">
        <v>12.49</v>
      </c>
      <c r="N60" s="17">
        <v>12.49</v>
      </c>
      <c r="O60" s="17">
        <v>12.49</v>
      </c>
      <c r="P60" s="17">
        <v>12.49</v>
      </c>
      <c r="Q60" s="17">
        <v>12.49</v>
      </c>
      <c r="R60" s="17">
        <v>12.49</v>
      </c>
    </row>
    <row r="61" spans="1:32" ht="15.75" x14ac:dyDescent="0.25">
      <c r="A61" s="19">
        <v>13394</v>
      </c>
      <c r="B61" s="17">
        <v>104.33133708577418</v>
      </c>
      <c r="C61" s="17">
        <f t="shared" si="0"/>
        <v>9.8019581664441802</v>
      </c>
      <c r="D61" s="17">
        <v>3.6</v>
      </c>
      <c r="F61" s="68">
        <v>1956</v>
      </c>
      <c r="G61" s="17">
        <v>12.49</v>
      </c>
      <c r="H61" s="17">
        <v>12.49</v>
      </c>
      <c r="I61" s="17">
        <v>12.49</v>
      </c>
      <c r="J61" s="17">
        <v>12.49</v>
      </c>
      <c r="K61" s="17">
        <v>12.49</v>
      </c>
      <c r="L61" s="17">
        <v>12.49</v>
      </c>
      <c r="M61" s="17">
        <v>12.49</v>
      </c>
      <c r="N61" s="17">
        <v>12.49</v>
      </c>
      <c r="O61" s="17">
        <v>12.49</v>
      </c>
      <c r="P61" s="17">
        <v>12.49</v>
      </c>
      <c r="Q61" s="17">
        <v>12.49</v>
      </c>
      <c r="R61" s="17">
        <v>12.49</v>
      </c>
    </row>
    <row r="62" spans="1:32" ht="15.75" x14ac:dyDescent="0.25">
      <c r="A62" s="19">
        <v>13424</v>
      </c>
      <c r="B62" s="17">
        <v>104.62522817615665</v>
      </c>
      <c r="C62" s="17">
        <f t="shared" si="0"/>
        <v>11.266676660170937</v>
      </c>
      <c r="D62" s="17">
        <v>3.6</v>
      </c>
      <c r="F62" s="68">
        <v>1957</v>
      </c>
      <c r="G62" s="17">
        <v>12.49</v>
      </c>
      <c r="H62" s="17">
        <v>12.49</v>
      </c>
      <c r="I62" s="17">
        <v>12.49</v>
      </c>
      <c r="J62" s="17">
        <v>12.49</v>
      </c>
      <c r="K62" s="17">
        <v>12.49</v>
      </c>
      <c r="L62" s="17">
        <v>12.49</v>
      </c>
      <c r="M62" s="17">
        <v>12.49</v>
      </c>
      <c r="N62" s="17">
        <v>12.49</v>
      </c>
      <c r="O62" s="17">
        <v>12.49</v>
      </c>
      <c r="P62" s="17">
        <v>12.49</v>
      </c>
      <c r="Q62" s="17">
        <v>12.49</v>
      </c>
      <c r="R62" s="17">
        <v>12.49</v>
      </c>
    </row>
    <row r="63" spans="1:32" ht="15.75" x14ac:dyDescent="0.25">
      <c r="A63" s="19">
        <v>13455</v>
      </c>
      <c r="B63" s="17">
        <v>104.11747267727986</v>
      </c>
      <c r="C63" s="17">
        <f t="shared" si="0"/>
        <v>11.900885695935969</v>
      </c>
      <c r="D63" s="17">
        <v>3.6</v>
      </c>
      <c r="F63" s="69">
        <v>1958</v>
      </c>
      <c r="G63" s="24">
        <v>12.49</v>
      </c>
      <c r="H63" s="24">
        <v>12.49</v>
      </c>
      <c r="I63" s="24">
        <v>12.49</v>
      </c>
      <c r="J63" s="24">
        <v>12.49</v>
      </c>
      <c r="K63" s="24">
        <v>12.49</v>
      </c>
      <c r="L63" s="24">
        <v>12.49</v>
      </c>
      <c r="M63" s="24">
        <v>12.49</v>
      </c>
      <c r="N63" s="24">
        <v>12.49</v>
      </c>
      <c r="O63" s="24">
        <v>12.49</v>
      </c>
      <c r="P63" s="24">
        <v>12.49</v>
      </c>
      <c r="Q63" s="24">
        <v>12.49</v>
      </c>
      <c r="R63" s="24">
        <v>12.49</v>
      </c>
    </row>
    <row r="64" spans="1:32" ht="15.75" x14ac:dyDescent="0.25">
      <c r="A64" s="19">
        <v>13485</v>
      </c>
      <c r="B64" s="17">
        <v>99.787848389631478</v>
      </c>
      <c r="C64" s="17">
        <f t="shared" si="0"/>
        <v>8.5949562532166688</v>
      </c>
      <c r="D64" s="17">
        <v>3.6</v>
      </c>
    </row>
    <row r="65" spans="1:4" ht="15.75" x14ac:dyDescent="0.25">
      <c r="A65" s="19">
        <v>13516</v>
      </c>
      <c r="B65" s="17">
        <v>101.93519801553872</v>
      </c>
      <c r="C65" s="17">
        <f t="shared" si="0"/>
        <v>10.611146478384104</v>
      </c>
      <c r="D65" s="17">
        <v>3.6</v>
      </c>
    </row>
    <row r="66" spans="1:4" ht="15.75" x14ac:dyDescent="0.25">
      <c r="A66" s="19">
        <v>13547</v>
      </c>
      <c r="B66" s="17">
        <v>103.64427625926483</v>
      </c>
      <c r="C66" s="17">
        <f t="shared" si="0"/>
        <v>11.866829627405973</v>
      </c>
      <c r="D66" s="17">
        <v>3.6</v>
      </c>
    </row>
    <row r="67" spans="1:4" ht="15.75" x14ac:dyDescent="0.25">
      <c r="A67" s="19">
        <v>13575</v>
      </c>
      <c r="B67" s="17">
        <v>102.54398619393379</v>
      </c>
      <c r="C67" s="17">
        <f t="shared" si="0"/>
        <v>8.2795458045727308</v>
      </c>
      <c r="D67" s="17">
        <v>3.6</v>
      </c>
    </row>
    <row r="68" spans="1:4" ht="14.1" customHeight="1" x14ac:dyDescent="0.25">
      <c r="A68" s="19">
        <v>13606</v>
      </c>
      <c r="B68" s="17">
        <v>104.48601660702809</v>
      </c>
      <c r="C68" s="17">
        <f t="shared" si="0"/>
        <v>8.1578947368420742</v>
      </c>
      <c r="D68" s="17">
        <v>3.6</v>
      </c>
    </row>
    <row r="69" spans="1:4" ht="14.1" customHeight="1" x14ac:dyDescent="0.25">
      <c r="A69" s="19">
        <v>13636</v>
      </c>
      <c r="B69" s="17">
        <v>107.35783142712998</v>
      </c>
      <c r="C69" s="17">
        <f t="shared" si="0"/>
        <v>8.1632514726117442</v>
      </c>
      <c r="D69" s="17">
        <v>3.6</v>
      </c>
    </row>
    <row r="70" spans="1:4" ht="14.1" customHeight="1" x14ac:dyDescent="0.25">
      <c r="A70" s="19">
        <v>13667</v>
      </c>
      <c r="B70" s="17">
        <v>113.0109206217362</v>
      </c>
      <c r="C70" s="17">
        <f t="shared" si="0"/>
        <v>14.957230142566136</v>
      </c>
      <c r="D70" s="17">
        <v>3.6</v>
      </c>
    </row>
    <row r="71" spans="1:4" ht="14.1" customHeight="1" x14ac:dyDescent="0.25">
      <c r="A71" s="19">
        <v>13697</v>
      </c>
      <c r="B71" s="17">
        <v>112.60669147285928</v>
      </c>
      <c r="C71" s="17">
        <f t="shared" si="0"/>
        <v>13.108340722966938</v>
      </c>
      <c r="D71" s="17">
        <v>3.6</v>
      </c>
    </row>
    <row r="72" spans="1:4" ht="15.75" x14ac:dyDescent="0.25">
      <c r="A72" s="19">
        <v>13728</v>
      </c>
      <c r="B72" s="17">
        <v>111.5358857804701</v>
      </c>
      <c r="C72" s="17">
        <f t="shared" si="0"/>
        <v>10.645582736405812</v>
      </c>
      <c r="D72" s="17">
        <v>3.6</v>
      </c>
    </row>
    <row r="73" spans="1:4" ht="15.75" x14ac:dyDescent="0.25">
      <c r="A73" s="19">
        <v>13759</v>
      </c>
      <c r="B73" s="17">
        <v>111.62671304902096</v>
      </c>
      <c r="C73" s="17">
        <f t="shared" si="0"/>
        <v>6.9925069178870203</v>
      </c>
      <c r="D73" s="17">
        <v>3.6</v>
      </c>
    </row>
    <row r="74" spans="1:4" ht="15.75" x14ac:dyDescent="0.25">
      <c r="A74" s="19">
        <v>13789</v>
      </c>
      <c r="B74" s="17">
        <v>114.38427835203142</v>
      </c>
      <c r="C74" s="17">
        <f t="shared" si="0"/>
        <v>9.3276261815587347</v>
      </c>
      <c r="D74" s="17">
        <v>3.6</v>
      </c>
    </row>
    <row r="75" spans="1:4" ht="15.75" x14ac:dyDescent="0.25">
      <c r="A75" s="19">
        <v>13820</v>
      </c>
      <c r="B75" s="17">
        <v>116.2910717360605</v>
      </c>
      <c r="C75" s="17">
        <f t="shared" si="0"/>
        <v>11.69217687074835</v>
      </c>
      <c r="D75" s="17">
        <v>3.6</v>
      </c>
    </row>
    <row r="76" spans="1:4" ht="15.75" x14ac:dyDescent="0.25">
      <c r="A76" s="19">
        <v>13850</v>
      </c>
      <c r="B76" s="17">
        <v>115.06913094360149</v>
      </c>
      <c r="C76" s="17">
        <f t="shared" si="0"/>
        <v>15.313770965681851</v>
      </c>
      <c r="D76" s="17">
        <v>3.6</v>
      </c>
    </row>
    <row r="77" spans="1:4" ht="15.75" x14ac:dyDescent="0.25">
      <c r="A77" s="19">
        <v>13881</v>
      </c>
      <c r="B77" s="17">
        <v>118.82996421130902</v>
      </c>
      <c r="C77" s="17">
        <f t="shared" si="0"/>
        <v>16.574025974026085</v>
      </c>
      <c r="D77" s="17">
        <v>3.6</v>
      </c>
    </row>
    <row r="78" spans="1:4" ht="15.75" x14ac:dyDescent="0.25">
      <c r="A78" s="19">
        <v>13912</v>
      </c>
      <c r="B78" s="17">
        <v>124.12994218424494</v>
      </c>
      <c r="C78" s="17">
        <f t="shared" si="0"/>
        <v>19.765361546580216</v>
      </c>
      <c r="D78" s="17">
        <v>3.6</v>
      </c>
    </row>
    <row r="79" spans="1:4" ht="15.75" x14ac:dyDescent="0.25">
      <c r="A79" s="19">
        <v>13940</v>
      </c>
      <c r="B79" s="17">
        <v>115.94006009995638</v>
      </c>
      <c r="C79" s="17">
        <f t="shared" si="0"/>
        <v>13.063734308794661</v>
      </c>
      <c r="D79" s="17">
        <v>3.87</v>
      </c>
    </row>
    <row r="80" spans="1:4" ht="15.75" x14ac:dyDescent="0.25">
      <c r="A80" s="19">
        <v>13971</v>
      </c>
      <c r="B80" s="17">
        <v>106.39451191219658</v>
      </c>
      <c r="C80" s="17">
        <f t="shared" si="0"/>
        <v>1.826555712566158</v>
      </c>
      <c r="D80" s="17">
        <v>4.29</v>
      </c>
    </row>
    <row r="81" spans="1:4" ht="15.75" x14ac:dyDescent="0.25">
      <c r="A81" s="19">
        <v>14001</v>
      </c>
      <c r="B81" s="17">
        <v>104.63518562216865</v>
      </c>
      <c r="C81" s="17">
        <f t="shared" si="0"/>
        <v>-2.5360476909496388</v>
      </c>
      <c r="D81" s="17">
        <v>4.46</v>
      </c>
    </row>
    <row r="82" spans="1:4" ht="15.75" x14ac:dyDescent="0.25">
      <c r="A82" s="19">
        <v>14032</v>
      </c>
      <c r="B82" s="17">
        <v>99.013108474912102</v>
      </c>
      <c r="C82" s="17">
        <f t="shared" ref="C82:C145" si="1">((B82/B70)-1)*100</f>
        <v>-12.386247337703582</v>
      </c>
      <c r="D82" s="17">
        <v>4.68</v>
      </c>
    </row>
    <row r="83" spans="1:4" ht="15.75" x14ac:dyDescent="0.25">
      <c r="A83" s="19">
        <v>14062</v>
      </c>
      <c r="B83" s="17">
        <v>92.924067044636757</v>
      </c>
      <c r="C83" s="17">
        <f t="shared" si="1"/>
        <v>-17.479089537913005</v>
      </c>
      <c r="D83" s="17">
        <v>4.95</v>
      </c>
    </row>
    <row r="84" spans="1:4" ht="15.75" x14ac:dyDescent="0.25">
      <c r="A84" s="19">
        <v>14093</v>
      </c>
      <c r="B84" s="17">
        <v>93.668866857377566</v>
      </c>
      <c r="C84" s="17">
        <f t="shared" si="1"/>
        <v>-16.019076549281365</v>
      </c>
      <c r="D84" s="17">
        <v>4.9800000000000004</v>
      </c>
    </row>
    <row r="85" spans="1:4" ht="15.75" x14ac:dyDescent="0.25">
      <c r="A85" s="19">
        <v>14124</v>
      </c>
      <c r="B85" s="17">
        <v>94.870656340706788</v>
      </c>
      <c r="C85" s="17">
        <f t="shared" si="1"/>
        <v>-15.010794684024908</v>
      </c>
      <c r="D85" s="17">
        <v>5</v>
      </c>
    </row>
    <row r="86" spans="1:4" ht="15.75" x14ac:dyDescent="0.25">
      <c r="A86" s="19">
        <v>14154</v>
      </c>
      <c r="B86" s="17">
        <v>96.423728233572049</v>
      </c>
      <c r="C86" s="17">
        <f t="shared" si="1"/>
        <v>-15.701939442397506</v>
      </c>
      <c r="D86" s="17">
        <v>4.96</v>
      </c>
    </row>
    <row r="87" spans="1:4" ht="15.75" x14ac:dyDescent="0.25">
      <c r="A87" s="19">
        <v>14185</v>
      </c>
      <c r="B87" s="17">
        <v>96.430082669796661</v>
      </c>
      <c r="C87" s="17">
        <f t="shared" si="1"/>
        <v>-17.078687787263014</v>
      </c>
      <c r="D87" s="17">
        <v>4.91</v>
      </c>
    </row>
    <row r="88" spans="1:4" ht="15.75" x14ac:dyDescent="0.25">
      <c r="A88" s="19">
        <v>14215</v>
      </c>
      <c r="B88" s="17">
        <v>94.508872456574949</v>
      </c>
      <c r="C88" s="17">
        <f t="shared" si="1"/>
        <v>-17.867744649174146</v>
      </c>
      <c r="D88" s="17">
        <v>4.91</v>
      </c>
    </row>
    <row r="89" spans="1:4" ht="15.75" x14ac:dyDescent="0.25">
      <c r="A89" s="19">
        <v>14246</v>
      </c>
      <c r="B89" s="17">
        <v>77.654800720335771</v>
      </c>
      <c r="C89" s="17">
        <f t="shared" si="1"/>
        <v>-34.650488842825567</v>
      </c>
      <c r="D89" s="17">
        <v>5.99</v>
      </c>
    </row>
    <row r="90" spans="1:4" ht="15.75" x14ac:dyDescent="0.25">
      <c r="A90" s="19">
        <v>14277</v>
      </c>
      <c r="B90" s="17">
        <v>77.220975017987499</v>
      </c>
      <c r="C90" s="17">
        <f t="shared" si="1"/>
        <v>-37.790211081087023</v>
      </c>
      <c r="D90" s="17">
        <v>5.99</v>
      </c>
    </row>
    <row r="91" spans="1:4" ht="15.75" x14ac:dyDescent="0.25">
      <c r="A91" s="19">
        <v>14305</v>
      </c>
      <c r="B91" s="17">
        <v>77.243980926445374</v>
      </c>
      <c r="C91" s="17">
        <f t="shared" si="1"/>
        <v>-33.375935065196302</v>
      </c>
      <c r="D91" s="17">
        <v>5.99</v>
      </c>
    </row>
    <row r="92" spans="1:4" ht="15.75" x14ac:dyDescent="0.25">
      <c r="A92" s="19">
        <v>14336</v>
      </c>
      <c r="B92" s="17">
        <v>78.651606341761891</v>
      </c>
      <c r="C92" s="17">
        <f t="shared" si="1"/>
        <v>-26.075504339293243</v>
      </c>
      <c r="D92" s="17">
        <v>5.99</v>
      </c>
    </row>
    <row r="93" spans="1:4" ht="15.75" x14ac:dyDescent="0.25">
      <c r="A93" s="19">
        <v>14366</v>
      </c>
      <c r="B93" s="17">
        <v>79.343740477569398</v>
      </c>
      <c r="C93" s="17">
        <f t="shared" si="1"/>
        <v>-24.171071130819357</v>
      </c>
      <c r="D93" s="17">
        <v>5.99</v>
      </c>
    </row>
    <row r="94" spans="1:4" ht="15.75" x14ac:dyDescent="0.25">
      <c r="A94" s="19">
        <v>14397</v>
      </c>
      <c r="B94" s="17">
        <v>88.876877905965017</v>
      </c>
      <c r="C94" s="17">
        <f t="shared" si="1"/>
        <v>-10.237261232451257</v>
      </c>
      <c r="D94" s="17">
        <v>5.41</v>
      </c>
    </row>
    <row r="95" spans="1:4" ht="15.75" x14ac:dyDescent="0.25">
      <c r="A95" s="19">
        <v>14427</v>
      </c>
      <c r="B95" s="17">
        <v>97.313631855279183</v>
      </c>
      <c r="C95" s="17">
        <f t="shared" si="1"/>
        <v>4.7238190818035042</v>
      </c>
      <c r="D95" s="17">
        <v>4.9800000000000004</v>
      </c>
    </row>
    <row r="96" spans="1:4" ht="15.75" x14ac:dyDescent="0.25">
      <c r="A96" s="19">
        <v>14458</v>
      </c>
      <c r="B96" s="17">
        <v>99.220838097929004</v>
      </c>
      <c r="C96" s="17">
        <f t="shared" si="1"/>
        <v>5.9272322029954694</v>
      </c>
      <c r="D96" s="17">
        <v>4.9800000000000004</v>
      </c>
    </row>
    <row r="97" spans="1:4" ht="15.75" x14ac:dyDescent="0.25">
      <c r="A97" s="19">
        <v>14489</v>
      </c>
      <c r="B97" s="17">
        <v>95.737671615577398</v>
      </c>
      <c r="C97" s="17">
        <f t="shared" si="1"/>
        <v>0.91389193277731096</v>
      </c>
      <c r="D97" s="17">
        <v>4.96</v>
      </c>
    </row>
    <row r="98" spans="1:4" ht="15.75" x14ac:dyDescent="0.25">
      <c r="A98" s="19">
        <v>14519</v>
      </c>
      <c r="B98" s="17">
        <v>97.313238638609164</v>
      </c>
      <c r="C98" s="17">
        <f t="shared" si="1"/>
        <v>0.92250156816422457</v>
      </c>
      <c r="D98" s="17">
        <v>4.87</v>
      </c>
    </row>
    <row r="99" spans="1:4" ht="15.75" x14ac:dyDescent="0.25">
      <c r="A99" s="19">
        <v>14550</v>
      </c>
      <c r="B99" s="17">
        <v>96.037691305939262</v>
      </c>
      <c r="C99" s="17">
        <f t="shared" si="1"/>
        <v>-0.40691800006130707</v>
      </c>
      <c r="D99" s="17">
        <v>4.8499999999999996</v>
      </c>
    </row>
    <row r="100" spans="1:4" ht="15.75" x14ac:dyDescent="0.25">
      <c r="A100" s="19">
        <v>14580</v>
      </c>
      <c r="B100" s="17">
        <v>93.478995568953579</v>
      </c>
      <c r="C100" s="17">
        <f t="shared" si="1"/>
        <v>-1.0897145007148223</v>
      </c>
      <c r="D100" s="17">
        <v>4.8499999999999996</v>
      </c>
    </row>
    <row r="101" spans="1:4" ht="15.75" x14ac:dyDescent="0.25">
      <c r="A101" s="19">
        <v>14611</v>
      </c>
      <c r="B101" s="17">
        <v>94.787701506918921</v>
      </c>
      <c r="C101" s="17">
        <f t="shared" si="1"/>
        <v>22.062899688951852</v>
      </c>
      <c r="D101" s="17">
        <v>4.8499999999999996</v>
      </c>
    </row>
    <row r="102" spans="1:4" ht="15.75" x14ac:dyDescent="0.25">
      <c r="A102" s="19">
        <v>14642</v>
      </c>
      <c r="B102" s="17">
        <v>97.179664040595071</v>
      </c>
      <c r="C102" s="17">
        <f t="shared" si="1"/>
        <v>25.846201783852752</v>
      </c>
      <c r="D102" s="17">
        <v>4.8499999999999996</v>
      </c>
    </row>
    <row r="103" spans="1:4" ht="15.75" x14ac:dyDescent="0.25">
      <c r="A103" s="19">
        <v>14671</v>
      </c>
      <c r="B103" s="17">
        <v>99.212772898748923</v>
      </c>
      <c r="C103" s="17">
        <f t="shared" si="1"/>
        <v>28.440781674915307</v>
      </c>
      <c r="D103" s="17">
        <v>4.8600000000000003</v>
      </c>
    </row>
    <row r="104" spans="1:4" ht="15.75" x14ac:dyDescent="0.25">
      <c r="A104" s="19">
        <v>14702</v>
      </c>
      <c r="B104" s="17">
        <v>99.212772898748923</v>
      </c>
      <c r="C104" s="17">
        <f t="shared" si="1"/>
        <v>26.142080897424226</v>
      </c>
      <c r="D104" s="17">
        <v>4.8600000000000003</v>
      </c>
    </row>
    <row r="105" spans="1:4" ht="15.75" x14ac:dyDescent="0.25">
      <c r="A105" s="19">
        <v>14732</v>
      </c>
      <c r="B105" s="17">
        <v>98.943015969209966</v>
      </c>
      <c r="C105" s="17">
        <f t="shared" si="1"/>
        <v>24.701728672826206</v>
      </c>
      <c r="D105" s="17">
        <v>4.8499999999999996</v>
      </c>
    </row>
    <row r="106" spans="1:4" ht="15.75" x14ac:dyDescent="0.25">
      <c r="A106" s="19">
        <v>14763</v>
      </c>
      <c r="B106" s="17">
        <v>98.808664817271165</v>
      </c>
      <c r="C106" s="17">
        <f t="shared" si="1"/>
        <v>11.17477024993423</v>
      </c>
      <c r="D106" s="17">
        <v>4.8600000000000003</v>
      </c>
    </row>
    <row r="107" spans="1:4" ht="15.75" x14ac:dyDescent="0.25">
      <c r="A107" s="19">
        <v>14793</v>
      </c>
      <c r="B107" s="17">
        <v>98.999415135451258</v>
      </c>
      <c r="C107" s="17">
        <f t="shared" si="1"/>
        <v>1.7323197665452428</v>
      </c>
      <c r="D107" s="17">
        <v>4.8600000000000003</v>
      </c>
    </row>
    <row r="108" spans="1:4" ht="15.75" x14ac:dyDescent="0.25">
      <c r="A108" s="19">
        <v>14824</v>
      </c>
      <c r="B108" s="17">
        <v>96.901161635470572</v>
      </c>
      <c r="C108" s="17">
        <f t="shared" si="1"/>
        <v>-2.3378924295811343</v>
      </c>
      <c r="D108" s="17">
        <v>4.8600000000000003</v>
      </c>
    </row>
    <row r="109" spans="1:4" ht="15.75" x14ac:dyDescent="0.25">
      <c r="A109" s="19">
        <v>14855</v>
      </c>
      <c r="B109" s="17">
        <v>95.852034885480251</v>
      </c>
      <c r="C109" s="17">
        <f t="shared" si="1"/>
        <v>0.11945482689621478</v>
      </c>
      <c r="D109" s="17">
        <v>4.8600000000000003</v>
      </c>
    </row>
    <row r="110" spans="1:4" ht="15.75" x14ac:dyDescent="0.25">
      <c r="A110" s="19">
        <v>14885</v>
      </c>
      <c r="B110" s="17">
        <v>94.912309053269666</v>
      </c>
      <c r="C110" s="17">
        <f t="shared" si="1"/>
        <v>-2.4672178409926304</v>
      </c>
      <c r="D110" s="17">
        <v>4.8600000000000003</v>
      </c>
    </row>
    <row r="111" spans="1:4" ht="15.75" x14ac:dyDescent="0.25">
      <c r="A111" s="19">
        <v>14916</v>
      </c>
      <c r="B111" s="17">
        <v>93.846371868411822</v>
      </c>
      <c r="C111" s="17">
        <f t="shared" si="1"/>
        <v>-2.281728566908936</v>
      </c>
      <c r="D111" s="17">
        <v>4.8600000000000003</v>
      </c>
    </row>
    <row r="112" spans="1:4" ht="15.75" x14ac:dyDescent="0.25">
      <c r="A112" s="19">
        <v>14946</v>
      </c>
      <c r="B112" s="17">
        <v>93.351547018902508</v>
      </c>
      <c r="C112" s="17">
        <f t="shared" si="1"/>
        <v>-0.13633923778851864</v>
      </c>
      <c r="D112" s="17">
        <v>4.8600000000000003</v>
      </c>
    </row>
    <row r="113" spans="1:4" ht="15.75" x14ac:dyDescent="0.25">
      <c r="A113" s="19">
        <v>14977</v>
      </c>
      <c r="B113" s="17">
        <v>95.254396298664332</v>
      </c>
      <c r="C113" s="17">
        <f t="shared" si="1"/>
        <v>0.49235795818021177</v>
      </c>
      <c r="D113" s="17">
        <v>4.8600000000000003</v>
      </c>
    </row>
    <row r="114" spans="1:4" ht="15.75" x14ac:dyDescent="0.25">
      <c r="A114" s="19">
        <v>15008</v>
      </c>
      <c r="B114" s="17">
        <v>96.357729074324538</v>
      </c>
      <c r="C114" s="17">
        <f t="shared" si="1"/>
        <v>-0.84578905924924674</v>
      </c>
      <c r="D114" s="17">
        <v>4.8600000000000003</v>
      </c>
    </row>
    <row r="115" spans="1:4" ht="15.75" x14ac:dyDescent="0.25">
      <c r="A115" s="19">
        <v>15036</v>
      </c>
      <c r="B115" s="17">
        <v>96.78147494098252</v>
      </c>
      <c r="C115" s="17">
        <f t="shared" si="1"/>
        <v>-2.4505896637398217</v>
      </c>
      <c r="D115" s="17">
        <v>4.8499999999999996</v>
      </c>
    </row>
    <row r="116" spans="1:4" ht="15.75" x14ac:dyDescent="0.25">
      <c r="A116" s="19">
        <v>15067</v>
      </c>
      <c r="B116" s="17">
        <v>94.71564478116791</v>
      </c>
      <c r="C116" s="17">
        <f t="shared" si="1"/>
        <v>-4.532811639253886</v>
      </c>
      <c r="D116" s="17">
        <v>4.8499999999999996</v>
      </c>
    </row>
    <row r="117" spans="1:4" ht="15.75" x14ac:dyDescent="0.25">
      <c r="A117" s="19">
        <v>15097</v>
      </c>
      <c r="B117" s="17">
        <v>96.225101130564823</v>
      </c>
      <c r="C117" s="17">
        <f t="shared" si="1"/>
        <v>-2.7469496578625963</v>
      </c>
      <c r="D117" s="17">
        <v>4.8499999999999996</v>
      </c>
    </row>
    <row r="118" spans="1:4" ht="15.75" x14ac:dyDescent="0.25">
      <c r="A118" s="19">
        <v>15128</v>
      </c>
      <c r="B118" s="17">
        <v>94.42749577732657</v>
      </c>
      <c r="C118" s="17">
        <f t="shared" si="1"/>
        <v>-4.4339927556422136</v>
      </c>
      <c r="D118" s="17">
        <v>4.8499999999999996</v>
      </c>
    </row>
    <row r="119" spans="1:4" ht="15.75" x14ac:dyDescent="0.25">
      <c r="A119" s="19">
        <v>15158</v>
      </c>
      <c r="B119" s="17">
        <v>91.990052351950069</v>
      </c>
      <c r="C119" s="17">
        <f t="shared" si="1"/>
        <v>-7.0802062556743035</v>
      </c>
      <c r="D119" s="17">
        <v>4.8499999999999996</v>
      </c>
    </row>
    <row r="120" spans="1:4" ht="15.75" x14ac:dyDescent="0.25">
      <c r="A120" s="19">
        <v>15189</v>
      </c>
      <c r="B120" s="17">
        <v>90.46729408350771</v>
      </c>
      <c r="C120" s="17">
        <f t="shared" si="1"/>
        <v>-6.6396186004108237</v>
      </c>
      <c r="D120" s="17">
        <v>4.8499999999999996</v>
      </c>
    </row>
    <row r="121" spans="1:4" ht="15.75" x14ac:dyDescent="0.25">
      <c r="A121" s="19">
        <v>15220</v>
      </c>
      <c r="B121" s="17">
        <v>90.294793327484541</v>
      </c>
      <c r="C121" s="17">
        <f t="shared" si="1"/>
        <v>-5.7977293488189918</v>
      </c>
      <c r="D121" s="17">
        <v>4.8499999999999996</v>
      </c>
    </row>
    <row r="122" spans="1:4" ht="15.75" x14ac:dyDescent="0.25">
      <c r="A122" s="19">
        <v>15250</v>
      </c>
      <c r="B122" s="17">
        <v>90.773983879565193</v>
      </c>
      <c r="C122" s="17">
        <f t="shared" si="1"/>
        <v>-4.360156459139386</v>
      </c>
      <c r="D122" s="17">
        <v>4.8499999999999996</v>
      </c>
    </row>
    <row r="123" spans="1:4" ht="15.75" x14ac:dyDescent="0.25">
      <c r="A123" s="19">
        <v>15281</v>
      </c>
      <c r="B123" s="17">
        <v>91.096163059261968</v>
      </c>
      <c r="C123" s="17">
        <f t="shared" si="1"/>
        <v>-2.9305435622019593</v>
      </c>
      <c r="D123" s="17">
        <v>4.8499999999999996</v>
      </c>
    </row>
    <row r="124" spans="1:4" ht="15.75" x14ac:dyDescent="0.25">
      <c r="A124" s="19">
        <v>15311</v>
      </c>
      <c r="B124" s="17">
        <v>89.409197076683043</v>
      </c>
      <c r="C124" s="17">
        <f t="shared" si="1"/>
        <v>-4.2231222385861411</v>
      </c>
      <c r="D124" s="17">
        <v>4.8499999999999996</v>
      </c>
    </row>
    <row r="125" spans="1:4" ht="15.75" x14ac:dyDescent="0.25">
      <c r="A125" s="19">
        <v>15342</v>
      </c>
      <c r="B125" s="17">
        <v>88.482118351267701</v>
      </c>
      <c r="C125" s="17">
        <f t="shared" si="1"/>
        <v>-7.1096749447265069</v>
      </c>
      <c r="D125" s="17">
        <v>4.8499999999999996</v>
      </c>
    </row>
    <row r="126" spans="1:4" ht="15.75" x14ac:dyDescent="0.25">
      <c r="A126" s="19">
        <v>15373</v>
      </c>
      <c r="B126" s="17">
        <v>88.956179495916814</v>
      </c>
      <c r="C126" s="17">
        <f t="shared" si="1"/>
        <v>-7.6813242170730494</v>
      </c>
      <c r="D126" s="17">
        <v>4.8499999999999996</v>
      </c>
    </row>
    <row r="127" spans="1:4" ht="15.75" x14ac:dyDescent="0.25">
      <c r="A127" s="19">
        <v>15401</v>
      </c>
      <c r="B127" s="17">
        <v>90.027506226607017</v>
      </c>
      <c r="C127" s="17">
        <f t="shared" si="1"/>
        <v>-6.9785759294266665</v>
      </c>
      <c r="D127" s="17">
        <v>4.8499999999999996</v>
      </c>
    </row>
    <row r="128" spans="1:4" ht="15.75" x14ac:dyDescent="0.25">
      <c r="A128" s="19">
        <v>15432</v>
      </c>
      <c r="B128" s="17">
        <v>90.173688260924251</v>
      </c>
      <c r="C128" s="17">
        <f t="shared" si="1"/>
        <v>-4.7953603976802821</v>
      </c>
      <c r="D128" s="17">
        <v>4.8499999999999996</v>
      </c>
    </row>
    <row r="129" spans="1:4" ht="15.75" x14ac:dyDescent="0.25">
      <c r="A129" s="19">
        <v>15462</v>
      </c>
      <c r="B129" s="17">
        <v>91.831015864717344</v>
      </c>
      <c r="C129" s="17">
        <f t="shared" si="1"/>
        <v>-4.5664646897957351</v>
      </c>
      <c r="D129" s="17">
        <v>4.8499999999999996</v>
      </c>
    </row>
    <row r="130" spans="1:4" ht="15.75" x14ac:dyDescent="0.25">
      <c r="A130" s="19">
        <v>15493</v>
      </c>
      <c r="B130" s="17">
        <v>91.831015864717344</v>
      </c>
      <c r="C130" s="17">
        <f t="shared" si="1"/>
        <v>-2.7497074779279318</v>
      </c>
      <c r="D130" s="17">
        <v>4.8499999999999996</v>
      </c>
    </row>
    <row r="131" spans="1:4" ht="15.75" x14ac:dyDescent="0.25">
      <c r="A131" s="19">
        <v>15523</v>
      </c>
      <c r="B131" s="17">
        <v>91.605016646018285</v>
      </c>
      <c r="C131" s="17">
        <f t="shared" si="1"/>
        <v>-0.41856232939041504</v>
      </c>
      <c r="D131" s="17">
        <v>4.8499999999999996</v>
      </c>
    </row>
    <row r="132" spans="1:4" ht="15.75" x14ac:dyDescent="0.25">
      <c r="A132" s="19">
        <v>15554</v>
      </c>
      <c r="B132" s="17">
        <v>90.170604450922525</v>
      </c>
      <c r="C132" s="17">
        <f t="shared" si="1"/>
        <v>-0.32795236730670529</v>
      </c>
      <c r="D132" s="17">
        <v>4.8499999999999996</v>
      </c>
    </row>
    <row r="133" spans="1:4" ht="15.75" x14ac:dyDescent="0.25">
      <c r="A133" s="19">
        <v>15585</v>
      </c>
      <c r="B133" s="17">
        <v>90.167556499176655</v>
      </c>
      <c r="C133" s="17">
        <f t="shared" si="1"/>
        <v>-0.14091269675585716</v>
      </c>
      <c r="D133" s="17">
        <v>4.8499999999999996</v>
      </c>
    </row>
    <row r="134" spans="1:4" ht="15.75" x14ac:dyDescent="0.25">
      <c r="A134" s="19">
        <v>15615</v>
      </c>
      <c r="B134" s="17">
        <v>91.061041782405482</v>
      </c>
      <c r="C134" s="17">
        <f t="shared" si="1"/>
        <v>0.3162336724376269</v>
      </c>
      <c r="D134" s="17">
        <v>4.8499999999999996</v>
      </c>
    </row>
    <row r="135" spans="1:4" ht="15.75" x14ac:dyDescent="0.25">
      <c r="A135" s="19">
        <v>15646</v>
      </c>
      <c r="B135" s="17">
        <v>92.237291916829577</v>
      </c>
      <c r="C135" s="17">
        <f t="shared" si="1"/>
        <v>1.25266401925761</v>
      </c>
      <c r="D135" s="17">
        <v>4.8499999999999996</v>
      </c>
    </row>
    <row r="136" spans="1:4" ht="15.75" x14ac:dyDescent="0.25">
      <c r="A136" s="19">
        <v>15676</v>
      </c>
      <c r="B136" s="17">
        <v>92.516806597321477</v>
      </c>
      <c r="C136" s="17">
        <f t="shared" si="1"/>
        <v>3.4757157230403735</v>
      </c>
      <c r="D136" s="17">
        <v>4.8499999999999996</v>
      </c>
    </row>
    <row r="137" spans="1:4" ht="15.75" x14ac:dyDescent="0.25">
      <c r="A137" s="19">
        <v>15707</v>
      </c>
      <c r="B137" s="17">
        <v>93.451753118816384</v>
      </c>
      <c r="C137" s="17">
        <f t="shared" si="1"/>
        <v>5.6165413533834974</v>
      </c>
      <c r="D137" s="17">
        <v>4.8499999999999996</v>
      </c>
    </row>
    <row r="138" spans="1:4" ht="15.75" x14ac:dyDescent="0.25">
      <c r="A138" s="19">
        <v>15738</v>
      </c>
      <c r="B138" s="17">
        <v>95.941137248854531</v>
      </c>
      <c r="C138" s="17">
        <f t="shared" si="1"/>
        <v>7.8521332554062129</v>
      </c>
      <c r="D138" s="17">
        <v>4.8499999999999996</v>
      </c>
    </row>
    <row r="139" spans="1:4" ht="15.75" x14ac:dyDescent="0.25">
      <c r="A139" s="19">
        <v>15766</v>
      </c>
      <c r="B139" s="17">
        <v>97.632508917014576</v>
      </c>
      <c r="C139" s="17">
        <f t="shared" si="1"/>
        <v>8.4474212484183511</v>
      </c>
      <c r="D139" s="17">
        <v>4.8499999999999996</v>
      </c>
    </row>
    <row r="140" spans="1:4" ht="15.75" x14ac:dyDescent="0.25">
      <c r="A140" s="19">
        <v>15797</v>
      </c>
      <c r="B140" s="17">
        <v>101.59443462561025</v>
      </c>
      <c r="C140" s="17">
        <f t="shared" si="1"/>
        <v>12.665275852573776</v>
      </c>
      <c r="D140" s="17">
        <v>4.8499999999999996</v>
      </c>
    </row>
    <row r="141" spans="1:4" ht="15.75" x14ac:dyDescent="0.25">
      <c r="A141" s="19">
        <v>15827</v>
      </c>
      <c r="B141" s="17">
        <v>105.45508791497531</v>
      </c>
      <c r="C141" s="17">
        <f t="shared" si="1"/>
        <v>14.836024541347271</v>
      </c>
      <c r="D141" s="17">
        <v>4.8600000000000003</v>
      </c>
    </row>
    <row r="142" spans="1:4" ht="15.75" x14ac:dyDescent="0.25">
      <c r="A142" s="19">
        <v>15858</v>
      </c>
      <c r="B142" s="17">
        <v>106.88305119073667</v>
      </c>
      <c r="C142" s="17">
        <f t="shared" si="1"/>
        <v>16.391014717939669</v>
      </c>
      <c r="D142" s="17">
        <v>4.8600000000000003</v>
      </c>
    </row>
    <row r="143" spans="1:4" ht="15.75" x14ac:dyDescent="0.25">
      <c r="A143" s="19">
        <v>15888</v>
      </c>
      <c r="B143" s="17">
        <v>106.84176546924591</v>
      </c>
      <c r="C143" s="17">
        <f t="shared" si="1"/>
        <v>16.633094322885977</v>
      </c>
      <c r="D143" s="17">
        <v>4.8499999999999996</v>
      </c>
    </row>
    <row r="144" spans="1:4" ht="15.75" x14ac:dyDescent="0.25">
      <c r="A144" s="19">
        <v>15919</v>
      </c>
      <c r="B144" s="17">
        <v>107.62711632459549</v>
      </c>
      <c r="C144" s="17">
        <f t="shared" si="1"/>
        <v>19.359426478253326</v>
      </c>
      <c r="D144" s="17">
        <v>4.8600000000000003</v>
      </c>
    </row>
    <row r="145" spans="1:4" ht="15.75" x14ac:dyDescent="0.25">
      <c r="A145" s="19">
        <v>15950</v>
      </c>
      <c r="B145" s="17">
        <v>108.56050692647653</v>
      </c>
      <c r="C145" s="17">
        <f t="shared" si="1"/>
        <v>20.398634654658544</v>
      </c>
      <c r="D145" s="17">
        <v>4.8600000000000003</v>
      </c>
    </row>
    <row r="146" spans="1:4" ht="15.75" x14ac:dyDescent="0.25">
      <c r="A146" s="19">
        <v>15980</v>
      </c>
      <c r="B146" s="17">
        <v>109.14407960730372</v>
      </c>
      <c r="C146" s="17">
        <f t="shared" ref="C146:C209" si="2">((B146/B134)-1)*100</f>
        <v>19.858149512618684</v>
      </c>
      <c r="D146" s="17">
        <v>4.8499999999999996</v>
      </c>
    </row>
    <row r="147" spans="1:4" ht="15.75" x14ac:dyDescent="0.25">
      <c r="A147" s="19">
        <v>16011</v>
      </c>
      <c r="B147" s="17">
        <v>111.98983510913745</v>
      </c>
      <c r="C147" s="17">
        <f t="shared" si="2"/>
        <v>21.414920995424236</v>
      </c>
      <c r="D147" s="17">
        <v>4.8600000000000003</v>
      </c>
    </row>
    <row r="148" spans="1:4" ht="15.75" x14ac:dyDescent="0.25">
      <c r="A148" s="19">
        <v>16041</v>
      </c>
      <c r="B148" s="17">
        <v>112.43766788813645</v>
      </c>
      <c r="C148" s="17">
        <f t="shared" si="2"/>
        <v>21.532154019885617</v>
      </c>
      <c r="D148" s="17">
        <v>4.8600000000000003</v>
      </c>
    </row>
    <row r="149" spans="1:4" ht="15.75" x14ac:dyDescent="0.25">
      <c r="A149" s="19">
        <v>16072</v>
      </c>
      <c r="B149" s="17">
        <v>113.82065520023367</v>
      </c>
      <c r="C149" s="17">
        <f t="shared" si="2"/>
        <v>21.796169040852419</v>
      </c>
      <c r="D149" s="17">
        <v>4.8499999999999996</v>
      </c>
    </row>
    <row r="150" spans="1:4" ht="15.75" x14ac:dyDescent="0.25">
      <c r="A150" s="19">
        <v>16103</v>
      </c>
      <c r="B150" s="17">
        <v>117.1764201746096</v>
      </c>
      <c r="C150" s="17">
        <f t="shared" si="2"/>
        <v>22.133657714182053</v>
      </c>
      <c r="D150" s="17">
        <v>4.8600000000000003</v>
      </c>
    </row>
    <row r="151" spans="1:4" ht="15.75" x14ac:dyDescent="0.25">
      <c r="A151" s="19">
        <v>16132</v>
      </c>
      <c r="B151" s="17">
        <v>120.30590598289332</v>
      </c>
      <c r="C151" s="17">
        <f t="shared" si="2"/>
        <v>23.223204358243656</v>
      </c>
      <c r="D151" s="17">
        <v>4.8600000000000003</v>
      </c>
    </row>
    <row r="152" spans="1:4" ht="15.75" x14ac:dyDescent="0.25">
      <c r="A152" s="19">
        <v>16163</v>
      </c>
      <c r="B152" s="17">
        <v>125.23237928426995</v>
      </c>
      <c r="C152" s="17">
        <f t="shared" si="2"/>
        <v>23.266968063525173</v>
      </c>
      <c r="D152" s="17">
        <v>4.8600000000000003</v>
      </c>
    </row>
    <row r="153" spans="1:4" ht="15.75" x14ac:dyDescent="0.25">
      <c r="A153" s="19">
        <v>16193</v>
      </c>
      <c r="B153" s="17">
        <v>127.01733337897163</v>
      </c>
      <c r="C153" s="17">
        <f t="shared" si="2"/>
        <v>20.446851726472602</v>
      </c>
      <c r="D153" s="17">
        <v>4.8600000000000003</v>
      </c>
    </row>
    <row r="154" spans="1:4" ht="15.75" x14ac:dyDescent="0.25">
      <c r="A154" s="19">
        <v>16224</v>
      </c>
      <c r="B154" s="17">
        <v>128.2085197338325</v>
      </c>
      <c r="C154" s="17">
        <f t="shared" si="2"/>
        <v>19.952151726132673</v>
      </c>
      <c r="D154" s="17">
        <v>4.8499999999999996</v>
      </c>
    </row>
    <row r="155" spans="1:4" ht="15.75" x14ac:dyDescent="0.25">
      <c r="A155" s="19">
        <v>16254</v>
      </c>
      <c r="B155" s="17">
        <v>132.00121963679646</v>
      </c>
      <c r="C155" s="17">
        <f t="shared" si="2"/>
        <v>23.548332486879975</v>
      </c>
      <c r="D155" s="17">
        <v>4.8499999999999996</v>
      </c>
    </row>
    <row r="156" spans="1:4" ht="15.75" x14ac:dyDescent="0.25">
      <c r="A156" s="19">
        <v>16285</v>
      </c>
      <c r="B156" s="17">
        <v>131.64349275431192</v>
      </c>
      <c r="C156" s="17">
        <f t="shared" si="2"/>
        <v>22.314428974650589</v>
      </c>
      <c r="D156" s="17">
        <v>4.8499999999999996</v>
      </c>
    </row>
    <row r="157" spans="1:4" ht="15.75" x14ac:dyDescent="0.25">
      <c r="A157" s="19">
        <v>16316</v>
      </c>
      <c r="B157" s="17">
        <v>133.07440028425009</v>
      </c>
      <c r="C157" s="17">
        <f t="shared" si="2"/>
        <v>22.580857488419603</v>
      </c>
      <c r="D157" s="17">
        <v>4.8499999999999996</v>
      </c>
    </row>
    <row r="158" spans="1:4" ht="15.75" x14ac:dyDescent="0.25">
      <c r="A158" s="19">
        <v>16346</v>
      </c>
      <c r="B158" s="17">
        <v>134.29067168469751</v>
      </c>
      <c r="C158" s="17">
        <f t="shared" si="2"/>
        <v>23.039813215586481</v>
      </c>
      <c r="D158" s="17">
        <v>4.8499999999999996</v>
      </c>
    </row>
    <row r="159" spans="1:4" ht="15.75" x14ac:dyDescent="0.25">
      <c r="A159" s="19">
        <v>16377</v>
      </c>
      <c r="B159" s="17">
        <v>134.18494351720767</v>
      </c>
      <c r="C159" s="17">
        <f t="shared" si="2"/>
        <v>19.818859797802556</v>
      </c>
      <c r="D159" s="17">
        <v>4.8499999999999996</v>
      </c>
    </row>
    <row r="160" spans="1:4" ht="15.75" x14ac:dyDescent="0.25">
      <c r="A160" s="19">
        <v>16407</v>
      </c>
      <c r="B160" s="17">
        <v>133.61576029974339</v>
      </c>
      <c r="C160" s="17">
        <f t="shared" si="2"/>
        <v>18.835407038748709</v>
      </c>
      <c r="D160" s="17">
        <v>4.8499999999999996</v>
      </c>
    </row>
    <row r="161" spans="1:4" ht="15.75" x14ac:dyDescent="0.25">
      <c r="A161" s="19">
        <v>16438</v>
      </c>
      <c r="B161" s="17">
        <v>132.80679685945228</v>
      </c>
      <c r="C161" s="17">
        <f t="shared" si="2"/>
        <v>16.680752387005793</v>
      </c>
      <c r="D161" s="17">
        <v>4.8499999999999996</v>
      </c>
    </row>
    <row r="162" spans="1:4" ht="15.75" x14ac:dyDescent="0.25">
      <c r="A162" s="19">
        <v>16469</v>
      </c>
      <c r="B162" s="17">
        <v>133.01906131900387</v>
      </c>
      <c r="C162" s="17">
        <f t="shared" si="2"/>
        <v>13.520332094790465</v>
      </c>
      <c r="D162" s="17">
        <v>4.8499999999999996</v>
      </c>
    </row>
    <row r="163" spans="1:4" ht="15.75" x14ac:dyDescent="0.25">
      <c r="A163" s="19">
        <v>16497</v>
      </c>
      <c r="B163" s="17">
        <v>134.85868663511772</v>
      </c>
      <c r="C163" s="17">
        <f t="shared" si="2"/>
        <v>12.096480661800356</v>
      </c>
      <c r="D163" s="17">
        <v>4.8499999999999996</v>
      </c>
    </row>
    <row r="164" spans="1:4" ht="15.75" x14ac:dyDescent="0.25">
      <c r="A164" s="19">
        <v>16528</v>
      </c>
      <c r="B164" s="17">
        <v>137.63600769562441</v>
      </c>
      <c r="C164" s="17">
        <f t="shared" si="2"/>
        <v>9.9044899428118107</v>
      </c>
      <c r="D164" s="17">
        <v>4.8499999999999996</v>
      </c>
    </row>
    <row r="165" spans="1:4" ht="15.75" x14ac:dyDescent="0.25">
      <c r="A165" s="19">
        <v>16558</v>
      </c>
      <c r="B165" s="17">
        <v>138.69737069767862</v>
      </c>
      <c r="C165" s="17">
        <f t="shared" si="2"/>
        <v>9.1956247293101256</v>
      </c>
      <c r="D165" s="17">
        <v>4.8600000000000003</v>
      </c>
    </row>
    <row r="166" spans="1:4" ht="15.75" x14ac:dyDescent="0.25">
      <c r="A166" s="19">
        <v>16589</v>
      </c>
      <c r="B166" s="17">
        <v>139.39574617954003</v>
      </c>
      <c r="C166" s="17">
        <f t="shared" si="2"/>
        <v>8.7258057958494284</v>
      </c>
      <c r="D166" s="17">
        <v>4.8600000000000003</v>
      </c>
    </row>
    <row r="167" spans="1:4" ht="15.75" x14ac:dyDescent="0.25">
      <c r="A167" s="19">
        <v>16619</v>
      </c>
      <c r="B167" s="17">
        <v>140.51314695051832</v>
      </c>
      <c r="C167" s="17">
        <f t="shared" si="2"/>
        <v>6.4483702022924971</v>
      </c>
      <c r="D167" s="17">
        <v>4.8600000000000003</v>
      </c>
    </row>
    <row r="168" spans="1:4" ht="15.75" x14ac:dyDescent="0.25">
      <c r="A168" s="19">
        <v>16650</v>
      </c>
      <c r="B168" s="17">
        <v>142.84309592132797</v>
      </c>
      <c r="C168" s="17">
        <f t="shared" si="2"/>
        <v>8.5075250836120109</v>
      </c>
      <c r="D168" s="17">
        <v>4.8499999999999996</v>
      </c>
    </row>
    <row r="169" spans="1:4" ht="15.75" x14ac:dyDescent="0.25">
      <c r="A169" s="19">
        <v>16681</v>
      </c>
      <c r="B169" s="17">
        <v>143.12491691555692</v>
      </c>
      <c r="C169" s="17">
        <f t="shared" si="2"/>
        <v>7.5525545182534737</v>
      </c>
      <c r="D169" s="17">
        <v>4.8600000000000003</v>
      </c>
    </row>
    <row r="170" spans="1:4" ht="15.75" x14ac:dyDescent="0.25">
      <c r="A170" s="19">
        <v>16711</v>
      </c>
      <c r="B170" s="17">
        <v>142.33851627316378</v>
      </c>
      <c r="C170" s="17">
        <f t="shared" si="2"/>
        <v>5.9928545203510986</v>
      </c>
      <c r="D170" s="17">
        <v>4.8600000000000003</v>
      </c>
    </row>
    <row r="171" spans="1:4" ht="15.75" x14ac:dyDescent="0.25">
      <c r="A171" s="19">
        <v>16742</v>
      </c>
      <c r="B171" s="17">
        <v>143.65689466870583</v>
      </c>
      <c r="C171" s="17">
        <f t="shared" si="2"/>
        <v>7.0588777721425133</v>
      </c>
      <c r="D171" s="17">
        <v>4.8499999999999996</v>
      </c>
    </row>
    <row r="172" spans="1:4" ht="15.75" x14ac:dyDescent="0.25">
      <c r="A172" s="19">
        <v>16772</v>
      </c>
      <c r="B172" s="17">
        <v>144.84011521588025</v>
      </c>
      <c r="C172" s="17">
        <f t="shared" si="2"/>
        <v>8.400472287817685</v>
      </c>
      <c r="D172" s="17">
        <v>4.8499999999999996</v>
      </c>
    </row>
    <row r="173" spans="1:4" ht="15.75" x14ac:dyDescent="0.25">
      <c r="A173" s="19">
        <v>16803</v>
      </c>
      <c r="B173" s="17">
        <v>145.60572851111075</v>
      </c>
      <c r="C173" s="17">
        <f t="shared" si="2"/>
        <v>9.6372564916262782</v>
      </c>
      <c r="D173" s="17">
        <v>4.8499999999999996</v>
      </c>
    </row>
    <row r="174" spans="1:4" ht="15.75" x14ac:dyDescent="0.25">
      <c r="A174" s="19">
        <v>16834</v>
      </c>
      <c r="B174" s="17">
        <v>146.96464508230122</v>
      </c>
      <c r="C174" s="17">
        <f t="shared" si="2"/>
        <v>10.483898792409384</v>
      </c>
      <c r="D174" s="17">
        <v>4.8499999999999996</v>
      </c>
    </row>
    <row r="175" spans="1:4" ht="15.75" x14ac:dyDescent="0.25">
      <c r="A175" s="19">
        <v>16862</v>
      </c>
      <c r="B175" s="17">
        <v>147.9248424899327</v>
      </c>
      <c r="C175" s="17">
        <f t="shared" si="2"/>
        <v>9.6887758444271341</v>
      </c>
      <c r="D175" s="17">
        <v>4.8600000000000003</v>
      </c>
    </row>
    <row r="176" spans="1:4" ht="15.75" x14ac:dyDescent="0.25">
      <c r="A176" s="19">
        <v>16893</v>
      </c>
      <c r="B176" s="17">
        <v>148.25114728954287</v>
      </c>
      <c r="C176" s="17">
        <f t="shared" si="2"/>
        <v>7.7124727545086369</v>
      </c>
      <c r="D176" s="17">
        <v>4.8600000000000003</v>
      </c>
    </row>
    <row r="177" spans="1:4" ht="15.75" x14ac:dyDescent="0.25">
      <c r="A177" s="19">
        <v>16923</v>
      </c>
      <c r="B177" s="17">
        <v>150.21837229871082</v>
      </c>
      <c r="C177" s="17">
        <f t="shared" si="2"/>
        <v>8.3065753467992831</v>
      </c>
      <c r="D177" s="17">
        <v>4.8600000000000003</v>
      </c>
    </row>
    <row r="178" spans="1:4" ht="15.75" x14ac:dyDescent="0.25">
      <c r="A178" s="19">
        <v>16954</v>
      </c>
      <c r="B178" s="17">
        <v>149.93761608202968</v>
      </c>
      <c r="C178" s="17">
        <f t="shared" si="2"/>
        <v>7.5625477759643012</v>
      </c>
      <c r="D178" s="17">
        <v>4.8600000000000003</v>
      </c>
    </row>
    <row r="179" spans="1:4" ht="15.75" x14ac:dyDescent="0.25">
      <c r="A179" s="19">
        <v>16984</v>
      </c>
      <c r="B179" s="17">
        <v>135.58976221629803</v>
      </c>
      <c r="C179" s="17">
        <f t="shared" si="2"/>
        <v>-3.503860557584737</v>
      </c>
      <c r="D179" s="17">
        <v>4.8600000000000003</v>
      </c>
    </row>
    <row r="180" spans="1:4" ht="15.75" x14ac:dyDescent="0.25">
      <c r="A180" s="19">
        <v>17015</v>
      </c>
      <c r="B180" s="17">
        <v>132.92633546581018</v>
      </c>
      <c r="C180" s="17">
        <f t="shared" si="2"/>
        <v>-6.9424149564635051</v>
      </c>
      <c r="D180" s="17">
        <v>4.8600000000000003</v>
      </c>
    </row>
    <row r="181" spans="1:4" ht="15.75" x14ac:dyDescent="0.25">
      <c r="A181" s="19">
        <v>17046</v>
      </c>
      <c r="B181" s="17">
        <v>142.97182025909026</v>
      </c>
      <c r="C181" s="17">
        <f t="shared" si="2"/>
        <v>-0.1069671583159626</v>
      </c>
      <c r="D181" s="17">
        <v>4.8600000000000003</v>
      </c>
    </row>
    <row r="182" spans="1:4" ht="15.75" x14ac:dyDescent="0.25">
      <c r="A182" s="19">
        <v>17076</v>
      </c>
      <c r="B182" s="17">
        <v>134.49714101391203</v>
      </c>
      <c r="C182" s="17">
        <f t="shared" si="2"/>
        <v>-5.5089623417201139</v>
      </c>
      <c r="D182" s="17">
        <v>4.8600000000000003</v>
      </c>
    </row>
    <row r="183" spans="1:4" ht="15.75" x14ac:dyDescent="0.25">
      <c r="A183" s="19">
        <v>17107</v>
      </c>
      <c r="B183" s="17">
        <v>130.40119158140863</v>
      </c>
      <c r="C183" s="17">
        <f t="shared" si="2"/>
        <v>-9.2273351152875946</v>
      </c>
      <c r="D183" s="17">
        <v>4.8600000000000003</v>
      </c>
    </row>
    <row r="184" spans="1:4" ht="15.75" x14ac:dyDescent="0.25">
      <c r="A184" s="19">
        <v>17137</v>
      </c>
      <c r="B184" s="17">
        <v>128.95977478145278</v>
      </c>
      <c r="C184" s="17">
        <f t="shared" si="2"/>
        <v>-10.96404846872584</v>
      </c>
      <c r="D184" s="17">
        <v>4.8600000000000003</v>
      </c>
    </row>
    <row r="185" spans="1:4" ht="15.75" x14ac:dyDescent="0.25">
      <c r="A185" s="19">
        <v>17168</v>
      </c>
      <c r="B185" s="17">
        <v>130.0457812078925</v>
      </c>
      <c r="C185" s="17">
        <f t="shared" si="2"/>
        <v>-10.686356548142895</v>
      </c>
      <c r="D185" s="17">
        <v>4.8600000000000003</v>
      </c>
    </row>
    <row r="186" spans="1:4" ht="15.75" x14ac:dyDescent="0.25">
      <c r="A186" s="19">
        <v>17199</v>
      </c>
      <c r="B186" s="17">
        <v>127.75097119149848</v>
      </c>
      <c r="C186" s="17">
        <f t="shared" si="2"/>
        <v>-13.073670800241066</v>
      </c>
      <c r="D186" s="17">
        <v>4.8600000000000003</v>
      </c>
    </row>
    <row r="187" spans="1:4" ht="15.75" x14ac:dyDescent="0.25">
      <c r="A187" s="19">
        <v>17227</v>
      </c>
      <c r="B187" s="17">
        <v>122.80173744748492</v>
      </c>
      <c r="C187" s="17">
        <f t="shared" si="2"/>
        <v>-16.983695652173893</v>
      </c>
      <c r="D187" s="17">
        <v>4.8600000000000003</v>
      </c>
    </row>
    <row r="188" spans="1:4" ht="15.75" x14ac:dyDescent="0.25">
      <c r="A188" s="19">
        <v>17258</v>
      </c>
      <c r="B188" s="17">
        <v>124.23849408795323</v>
      </c>
      <c r="C188" s="17">
        <f t="shared" si="2"/>
        <v>-16.197279846132705</v>
      </c>
      <c r="D188" s="17">
        <v>4.8600000000000003</v>
      </c>
    </row>
    <row r="189" spans="1:4" ht="15.75" x14ac:dyDescent="0.25">
      <c r="A189" s="19">
        <v>17288</v>
      </c>
      <c r="B189" s="17">
        <v>124.63320589376052</v>
      </c>
      <c r="C189" s="17">
        <f t="shared" si="2"/>
        <v>-17.031982182628049</v>
      </c>
      <c r="D189" s="17">
        <v>4.8600000000000003</v>
      </c>
    </row>
    <row r="190" spans="1:4" ht="15.75" x14ac:dyDescent="0.25">
      <c r="A190" s="19">
        <v>17319</v>
      </c>
      <c r="B190" s="17">
        <v>122.84396790923155</v>
      </c>
      <c r="C190" s="17">
        <f t="shared" si="2"/>
        <v>-18.069947275922683</v>
      </c>
      <c r="D190" s="17">
        <v>4.8600000000000003</v>
      </c>
    </row>
    <row r="191" spans="1:4" ht="15.75" x14ac:dyDescent="0.25">
      <c r="A191" s="19">
        <v>17349</v>
      </c>
      <c r="B191" s="17">
        <v>119.11414928061268</v>
      </c>
      <c r="C191" s="17">
        <f t="shared" si="2"/>
        <v>-12.151074436875852</v>
      </c>
      <c r="D191" s="17">
        <v>4.8600000000000003</v>
      </c>
    </row>
    <row r="192" spans="1:4" ht="15.75" x14ac:dyDescent="0.25">
      <c r="A192" s="19">
        <v>17380</v>
      </c>
      <c r="B192" s="17">
        <v>117.91797208307521</v>
      </c>
      <c r="C192" s="17">
        <f t="shared" si="2"/>
        <v>-11.290737332178436</v>
      </c>
      <c r="D192" s="17">
        <v>4.8600000000000003</v>
      </c>
    </row>
    <row r="193" spans="1:4" ht="15.75" x14ac:dyDescent="0.25">
      <c r="A193" s="19">
        <v>17411</v>
      </c>
      <c r="B193" s="17">
        <v>117.37283658773751</v>
      </c>
      <c r="C193" s="17">
        <f t="shared" si="2"/>
        <v>-17.904915545568954</v>
      </c>
      <c r="D193" s="17">
        <v>4.8600000000000003</v>
      </c>
    </row>
    <row r="194" spans="1:4" ht="15.75" x14ac:dyDescent="0.25">
      <c r="A194" s="19">
        <v>17441</v>
      </c>
      <c r="B194" s="17">
        <v>116.86202637047951</v>
      </c>
      <c r="C194" s="17">
        <f t="shared" si="2"/>
        <v>-13.111888111888103</v>
      </c>
      <c r="D194" s="17">
        <v>4.8600000000000003</v>
      </c>
    </row>
    <row r="195" spans="1:4" ht="15.75" x14ac:dyDescent="0.25">
      <c r="A195" s="19">
        <v>17472</v>
      </c>
      <c r="B195" s="17">
        <v>116.79349069691484</v>
      </c>
      <c r="C195" s="17">
        <f t="shared" si="2"/>
        <v>-10.435258082744269</v>
      </c>
      <c r="D195" s="17">
        <v>4.8600000000000003</v>
      </c>
    </row>
    <row r="196" spans="1:4" ht="15.75" x14ac:dyDescent="0.25">
      <c r="A196" s="19">
        <v>17502</v>
      </c>
      <c r="B196" s="17">
        <v>113.98874344714471</v>
      </c>
      <c r="C196" s="17">
        <f t="shared" si="2"/>
        <v>-11.609070626619323</v>
      </c>
      <c r="D196" s="17">
        <v>4.8600000000000003</v>
      </c>
    </row>
    <row r="197" spans="1:4" ht="15.75" x14ac:dyDescent="0.25">
      <c r="A197" s="19">
        <v>17533</v>
      </c>
      <c r="B197" s="17">
        <v>112.11573755557984</v>
      </c>
      <c r="C197" s="17">
        <f t="shared" si="2"/>
        <v>-13.787485826740898</v>
      </c>
      <c r="D197" s="17">
        <v>4.8600000000000003</v>
      </c>
    </row>
    <row r="198" spans="1:4" ht="15.75" x14ac:dyDescent="0.25">
      <c r="A198" s="19">
        <v>17564</v>
      </c>
      <c r="B198" s="17">
        <v>117.27778385988179</v>
      </c>
      <c r="C198" s="17">
        <f t="shared" si="2"/>
        <v>-8.1981273675934663</v>
      </c>
      <c r="D198" s="17">
        <v>4.8600000000000003</v>
      </c>
    </row>
    <row r="199" spans="1:4" ht="15.75" x14ac:dyDescent="0.25">
      <c r="A199" s="19">
        <v>17593</v>
      </c>
      <c r="B199" s="17">
        <v>117.32477015149232</v>
      </c>
      <c r="C199" s="17">
        <f t="shared" si="2"/>
        <v>-4.460007985094494</v>
      </c>
      <c r="D199" s="17">
        <v>4.8600000000000003</v>
      </c>
    </row>
    <row r="200" spans="1:4" ht="15.75" x14ac:dyDescent="0.25">
      <c r="A200" s="19">
        <v>17624</v>
      </c>
      <c r="B200" s="17">
        <v>116.3284549899698</v>
      </c>
      <c r="C200" s="17">
        <f t="shared" si="2"/>
        <v>-6.3668182362091486</v>
      </c>
      <c r="D200" s="17">
        <v>4.8600000000000003</v>
      </c>
    </row>
    <row r="201" spans="1:4" ht="15.75" x14ac:dyDescent="0.25">
      <c r="A201" s="19">
        <v>17654</v>
      </c>
      <c r="B201" s="17">
        <v>120.22749781756978</v>
      </c>
      <c r="C201" s="17">
        <f t="shared" si="2"/>
        <v>-3.5349392199268581</v>
      </c>
      <c r="D201" s="17">
        <v>4.8600000000000003</v>
      </c>
    </row>
    <row r="202" spans="1:4" ht="15.75" x14ac:dyDescent="0.25">
      <c r="A202" s="19">
        <v>17685</v>
      </c>
      <c r="B202" s="17">
        <v>119.40556740487278</v>
      </c>
      <c r="C202" s="17">
        <f t="shared" si="2"/>
        <v>-2.7989982437716221</v>
      </c>
      <c r="D202" s="17">
        <v>4.8600000000000003</v>
      </c>
    </row>
    <row r="203" spans="1:4" ht="15.75" x14ac:dyDescent="0.25">
      <c r="A203" s="19">
        <v>17715</v>
      </c>
      <c r="B203" s="17">
        <v>118.85652325799565</v>
      </c>
      <c r="C203" s="17">
        <f t="shared" si="2"/>
        <v>-0.21628498727729317</v>
      </c>
      <c r="D203" s="17">
        <v>4.8600000000000003</v>
      </c>
    </row>
    <row r="204" spans="1:4" ht="15.75" x14ac:dyDescent="0.25">
      <c r="A204" s="19">
        <v>17746</v>
      </c>
      <c r="B204" s="17">
        <v>91.619558095188282</v>
      </c>
      <c r="C204" s="17">
        <f t="shared" si="2"/>
        <v>-22.302294996524573</v>
      </c>
      <c r="D204" s="17">
        <v>6.45</v>
      </c>
    </row>
    <row r="205" spans="1:4" ht="15.75" x14ac:dyDescent="0.25">
      <c r="A205" s="19">
        <v>17777</v>
      </c>
      <c r="B205" s="17">
        <v>87.349408228472782</v>
      </c>
      <c r="C205" s="17">
        <f t="shared" si="2"/>
        <v>-25.579537167291576</v>
      </c>
      <c r="D205" s="17">
        <v>6.84</v>
      </c>
    </row>
    <row r="206" spans="1:4" ht="15.75" x14ac:dyDescent="0.25">
      <c r="A206" s="19">
        <v>17807</v>
      </c>
      <c r="B206" s="17">
        <v>88.461987217737416</v>
      </c>
      <c r="C206" s="17">
        <f t="shared" si="2"/>
        <v>-24.302196389019848</v>
      </c>
      <c r="D206" s="17">
        <v>6.8900000000000006</v>
      </c>
    </row>
    <row r="207" spans="1:4" ht="15.75" x14ac:dyDescent="0.25">
      <c r="A207" s="19">
        <v>17838</v>
      </c>
      <c r="B207" s="17">
        <v>87.74858409501374</v>
      </c>
      <c r="C207" s="17">
        <f t="shared" si="2"/>
        <v>-24.868600491849445</v>
      </c>
      <c r="D207" s="17">
        <v>6.8900000000000006</v>
      </c>
    </row>
    <row r="208" spans="1:4" ht="15.75" x14ac:dyDescent="0.25">
      <c r="A208" s="19">
        <v>17868</v>
      </c>
      <c r="B208" s="17">
        <v>87.793292013157114</v>
      </c>
      <c r="C208" s="17">
        <f t="shared" si="2"/>
        <v>-22.980735326847544</v>
      </c>
      <c r="D208" s="17">
        <v>6.88</v>
      </c>
    </row>
    <row r="209" spans="1:4" ht="15.75" x14ac:dyDescent="0.25">
      <c r="A209" s="19">
        <v>17899</v>
      </c>
      <c r="B209" s="17">
        <v>89.154885297519655</v>
      </c>
      <c r="C209" s="17">
        <f t="shared" si="2"/>
        <v>-20.479597921458314</v>
      </c>
      <c r="D209" s="17">
        <v>6.88</v>
      </c>
    </row>
    <row r="210" spans="1:4" ht="15.75" x14ac:dyDescent="0.25">
      <c r="A210" s="19">
        <v>17930</v>
      </c>
      <c r="B210" s="17">
        <v>89.978047146229684</v>
      </c>
      <c r="C210" s="17">
        <f t="shared" ref="C210:C273" si="3">((B210/B198)-1)*100</f>
        <v>-23.277841561423607</v>
      </c>
      <c r="D210" s="17">
        <v>6.97</v>
      </c>
    </row>
    <row r="211" spans="1:4" ht="15.75" x14ac:dyDescent="0.25">
      <c r="A211" s="19">
        <v>17958</v>
      </c>
      <c r="B211" s="17">
        <v>91.441104823404146</v>
      </c>
      <c r="C211" s="17">
        <f t="shared" si="3"/>
        <v>-22.061552129756244</v>
      </c>
      <c r="D211" s="17">
        <v>6.97</v>
      </c>
    </row>
    <row r="212" spans="1:4" ht="15.75" x14ac:dyDescent="0.25">
      <c r="A212" s="19">
        <v>17989</v>
      </c>
      <c r="B212" s="17">
        <v>93.821108535540247</v>
      </c>
      <c r="C212" s="17">
        <f t="shared" si="3"/>
        <v>-19.34810056264411</v>
      </c>
      <c r="D212" s="17">
        <v>7</v>
      </c>
    </row>
    <row r="213" spans="1:4" ht="15.75" x14ac:dyDescent="0.25">
      <c r="A213" s="19">
        <v>18019</v>
      </c>
      <c r="B213" s="17">
        <v>83.106910268909232</v>
      </c>
      <c r="C213" s="17">
        <f t="shared" si="3"/>
        <v>-30.875289116460202</v>
      </c>
      <c r="D213" s="17">
        <v>8.0619999999999994</v>
      </c>
    </row>
    <row r="214" spans="1:4" ht="15.75" x14ac:dyDescent="0.25">
      <c r="A214" s="19">
        <v>18050</v>
      </c>
      <c r="B214" s="17">
        <v>82.798720713035436</v>
      </c>
      <c r="C214" s="17">
        <f t="shared" si="3"/>
        <v>-30.657571072639513</v>
      </c>
      <c r="D214" s="17">
        <v>8.2200000000000006</v>
      </c>
    </row>
    <row r="215" spans="1:4" ht="15.75" x14ac:dyDescent="0.25">
      <c r="A215" s="19">
        <v>18080</v>
      </c>
      <c r="B215" s="17">
        <v>80.362414636204932</v>
      </c>
      <c r="C215" s="17">
        <f t="shared" si="3"/>
        <v>-32.387039067459142</v>
      </c>
      <c r="D215" s="17">
        <v>8.6</v>
      </c>
    </row>
    <row r="216" spans="1:4" ht="15.75" x14ac:dyDescent="0.25">
      <c r="A216" s="19">
        <v>18111</v>
      </c>
      <c r="B216" s="17">
        <v>79.575622038580534</v>
      </c>
      <c r="C216" s="17">
        <f t="shared" si="3"/>
        <v>-13.145595009413469</v>
      </c>
      <c r="D216" s="17">
        <v>8.64</v>
      </c>
    </row>
    <row r="217" spans="1:4" ht="15.75" x14ac:dyDescent="0.25">
      <c r="A217" s="19">
        <v>18142</v>
      </c>
      <c r="B217" s="17">
        <v>80.868268512577686</v>
      </c>
      <c r="C217" s="17">
        <f t="shared" si="3"/>
        <v>-7.4197866331766171</v>
      </c>
      <c r="D217" s="17">
        <v>8.64</v>
      </c>
    </row>
    <row r="218" spans="1:4" ht="15.75" x14ac:dyDescent="0.25">
      <c r="A218" s="19">
        <v>18172</v>
      </c>
      <c r="B218" s="17">
        <v>81.759942448951563</v>
      </c>
      <c r="C218" s="17">
        <f t="shared" si="3"/>
        <v>-7.5761860880308562</v>
      </c>
      <c r="D218" s="17">
        <v>8.64</v>
      </c>
    </row>
    <row r="219" spans="1:4" ht="15.75" x14ac:dyDescent="0.25">
      <c r="A219" s="19">
        <v>18203</v>
      </c>
      <c r="B219" s="17">
        <v>81.37284769268328</v>
      </c>
      <c r="C219" s="17">
        <f t="shared" si="3"/>
        <v>-7.2659137102734856</v>
      </c>
      <c r="D219" s="17">
        <v>8.64</v>
      </c>
    </row>
    <row r="220" spans="1:4" ht="15.75" x14ac:dyDescent="0.25">
      <c r="A220" s="19">
        <v>18233</v>
      </c>
      <c r="B220" s="17">
        <v>81.437221144980526</v>
      </c>
      <c r="C220" s="17">
        <f t="shared" si="3"/>
        <v>-7.2398137971908305</v>
      </c>
      <c r="D220" s="17">
        <v>8.64</v>
      </c>
    </row>
    <row r="221" spans="1:4" ht="15.75" x14ac:dyDescent="0.25">
      <c r="A221" s="19">
        <v>18264</v>
      </c>
      <c r="B221" s="17">
        <v>79.882863822513272</v>
      </c>
      <c r="C221" s="17">
        <f t="shared" si="3"/>
        <v>-10.399902870229294</v>
      </c>
      <c r="D221" s="17">
        <v>8.64</v>
      </c>
    </row>
    <row r="222" spans="1:4" ht="15.75" x14ac:dyDescent="0.25">
      <c r="A222" s="19">
        <v>18295</v>
      </c>
      <c r="B222" s="17">
        <v>80.152132619755108</v>
      </c>
      <c r="C222" s="17">
        <f t="shared" si="3"/>
        <v>-10.920346504637724</v>
      </c>
      <c r="D222" s="17">
        <v>8.64</v>
      </c>
    </row>
    <row r="223" spans="1:4" ht="15.75" x14ac:dyDescent="0.25">
      <c r="A223" s="19">
        <v>18323</v>
      </c>
      <c r="B223" s="17">
        <v>83.705268395682381</v>
      </c>
      <c r="C223" s="17">
        <f t="shared" si="3"/>
        <v>-8.4599113742792387</v>
      </c>
      <c r="D223" s="17">
        <v>8.64</v>
      </c>
    </row>
    <row r="224" spans="1:4" ht="15.75" x14ac:dyDescent="0.25">
      <c r="A224" s="19">
        <v>18354</v>
      </c>
      <c r="B224" s="17">
        <v>84.586666417617849</v>
      </c>
      <c r="C224" s="17">
        <f t="shared" si="3"/>
        <v>-9.84260606388413</v>
      </c>
      <c r="D224" s="17">
        <v>8.64</v>
      </c>
    </row>
    <row r="225" spans="1:4" ht="15.75" x14ac:dyDescent="0.25">
      <c r="A225" s="19">
        <v>18384</v>
      </c>
      <c r="B225" s="17">
        <v>83.516531532320528</v>
      </c>
      <c r="C225" s="17">
        <f t="shared" si="3"/>
        <v>0.49288472172275277</v>
      </c>
      <c r="D225" s="17">
        <v>8.64</v>
      </c>
    </row>
    <row r="226" spans="1:4" ht="15.75" x14ac:dyDescent="0.25">
      <c r="A226" s="19">
        <v>18415</v>
      </c>
      <c r="B226" s="17">
        <v>82.266990843440439</v>
      </c>
      <c r="C226" s="17">
        <f t="shared" si="3"/>
        <v>-0.64219575497774795</v>
      </c>
      <c r="D226" s="17">
        <v>8.64</v>
      </c>
    </row>
    <row r="227" spans="1:4" ht="15.75" x14ac:dyDescent="0.25">
      <c r="A227" s="19">
        <v>18445</v>
      </c>
      <c r="B227" s="17">
        <v>80.710573330768469</v>
      </c>
      <c r="C227" s="17">
        <f t="shared" si="3"/>
        <v>0.43323573108102753</v>
      </c>
      <c r="D227" s="17">
        <v>8.64</v>
      </c>
    </row>
    <row r="228" spans="1:4" ht="15.75" x14ac:dyDescent="0.25">
      <c r="A228" s="19">
        <v>18476</v>
      </c>
      <c r="B228" s="17">
        <v>80.340495906700966</v>
      </c>
      <c r="C228" s="17">
        <f t="shared" si="3"/>
        <v>0.96119118962034733</v>
      </c>
      <c r="D228" s="17">
        <v>8.64</v>
      </c>
    </row>
    <row r="229" spans="1:4" ht="15.75" x14ac:dyDescent="0.25">
      <c r="A229" s="19">
        <v>18507</v>
      </c>
      <c r="B229" s="17">
        <v>81.305476070113414</v>
      </c>
      <c r="C229" s="17">
        <f t="shared" si="3"/>
        <v>0.54064167018454956</v>
      </c>
      <c r="D229" s="17">
        <v>8.64</v>
      </c>
    </row>
    <row r="230" spans="1:4" ht="15.75" x14ac:dyDescent="0.25">
      <c r="A230" s="19">
        <v>18537</v>
      </c>
      <c r="B230" s="17">
        <v>82.043979510369184</v>
      </c>
      <c r="C230" s="17">
        <f t="shared" si="3"/>
        <v>0.34740369539150162</v>
      </c>
      <c r="D230" s="17">
        <v>8.64</v>
      </c>
    </row>
    <row r="231" spans="1:4" ht="15.75" x14ac:dyDescent="0.25">
      <c r="A231" s="19">
        <v>18568</v>
      </c>
      <c r="B231" s="17">
        <v>82.180634503735789</v>
      </c>
      <c r="C231" s="17">
        <f t="shared" si="3"/>
        <v>0.99269822054555146</v>
      </c>
      <c r="D231" s="17">
        <v>8.65</v>
      </c>
    </row>
    <row r="232" spans="1:4" ht="15.75" x14ac:dyDescent="0.25">
      <c r="A232" s="19">
        <v>18598</v>
      </c>
      <c r="B232" s="17">
        <v>81.089914872744345</v>
      </c>
      <c r="C232" s="17">
        <f t="shared" si="3"/>
        <v>-0.42647117295159243</v>
      </c>
      <c r="D232" s="17">
        <v>8.65</v>
      </c>
    </row>
    <row r="233" spans="1:4" ht="15.75" x14ac:dyDescent="0.25">
      <c r="A233" s="19">
        <v>18629</v>
      </c>
      <c r="B233" s="17">
        <v>81.034743576663885</v>
      </c>
      <c r="C233" s="17">
        <f t="shared" si="3"/>
        <v>1.4419610152058393</v>
      </c>
      <c r="D233" s="17">
        <v>8.65</v>
      </c>
    </row>
    <row r="234" spans="1:4" ht="15.75" x14ac:dyDescent="0.25">
      <c r="A234" s="19">
        <v>18660</v>
      </c>
      <c r="B234" s="17">
        <v>83.355283476054851</v>
      </c>
      <c r="C234" s="17">
        <f t="shared" si="3"/>
        <v>3.9963389015431616</v>
      </c>
      <c r="D234" s="17">
        <v>8.65</v>
      </c>
    </row>
    <row r="235" spans="1:4" ht="15.75" x14ac:dyDescent="0.25">
      <c r="A235" s="19">
        <v>18688</v>
      </c>
      <c r="B235" s="17">
        <v>87.23605636161416</v>
      </c>
      <c r="C235" s="17">
        <f t="shared" si="3"/>
        <v>4.2181191621552649</v>
      </c>
      <c r="D235" s="17">
        <v>8.65</v>
      </c>
    </row>
    <row r="236" spans="1:4" ht="15.75" x14ac:dyDescent="0.25">
      <c r="A236" s="19">
        <v>18719</v>
      </c>
      <c r="B236" s="17">
        <v>89.7107696100461</v>
      </c>
      <c r="C236" s="17">
        <f t="shared" si="3"/>
        <v>6.0578143216210245</v>
      </c>
      <c r="D236" s="17">
        <v>8.65</v>
      </c>
    </row>
    <row r="237" spans="1:4" ht="15.75" x14ac:dyDescent="0.25">
      <c r="A237" s="19">
        <v>18749</v>
      </c>
      <c r="B237" s="17">
        <v>92.084657020579641</v>
      </c>
      <c r="C237" s="17">
        <f t="shared" si="3"/>
        <v>10.259196988973729</v>
      </c>
      <c r="D237" s="17">
        <v>8.65</v>
      </c>
    </row>
    <row r="238" spans="1:4" ht="15.75" x14ac:dyDescent="0.25">
      <c r="A238" s="19">
        <v>18780</v>
      </c>
      <c r="B238" s="17">
        <v>94.171695033891837</v>
      </c>
      <c r="C238" s="17">
        <f t="shared" si="3"/>
        <v>14.470815169484986</v>
      </c>
      <c r="D238" s="17">
        <v>8.65</v>
      </c>
    </row>
    <row r="239" spans="1:4" ht="15.75" x14ac:dyDescent="0.25">
      <c r="A239" s="19">
        <v>18810</v>
      </c>
      <c r="B239" s="17">
        <v>94.015337334160094</v>
      </c>
      <c r="C239" s="17">
        <f t="shared" si="3"/>
        <v>16.484536603235345</v>
      </c>
      <c r="D239" s="17">
        <v>8.6300000000000008</v>
      </c>
    </row>
    <row r="240" spans="1:4" ht="15.75" x14ac:dyDescent="0.25">
      <c r="A240" s="19">
        <v>18841</v>
      </c>
      <c r="B240" s="17">
        <v>93.170577356983543</v>
      </c>
      <c r="C240" s="17">
        <f t="shared" si="3"/>
        <v>15.969631884251868</v>
      </c>
      <c r="D240" s="17">
        <v>8.6</v>
      </c>
    </row>
    <row r="241" spans="1:4" ht="15.75" x14ac:dyDescent="0.25">
      <c r="A241" s="19">
        <v>18872</v>
      </c>
      <c r="B241" s="17">
        <v>94.226334607487601</v>
      </c>
      <c r="C241" s="17">
        <f t="shared" si="3"/>
        <v>15.891744519436735</v>
      </c>
      <c r="D241" s="17">
        <v>8.6</v>
      </c>
    </row>
    <row r="242" spans="1:4" ht="15.75" x14ac:dyDescent="0.25">
      <c r="A242" s="19">
        <v>18902</v>
      </c>
      <c r="B242" s="17">
        <v>94.596228652095903</v>
      </c>
      <c r="C242" s="17">
        <f t="shared" si="3"/>
        <v>15.299415285115824</v>
      </c>
      <c r="D242" s="17">
        <v>8.61</v>
      </c>
    </row>
    <row r="243" spans="1:4" ht="15.75" x14ac:dyDescent="0.25">
      <c r="A243" s="19">
        <v>18933</v>
      </c>
      <c r="B243" s="17">
        <v>96.625782904087743</v>
      </c>
      <c r="C243" s="17">
        <f t="shared" si="3"/>
        <v>17.577314275536903</v>
      </c>
      <c r="D243" s="17">
        <v>8.6</v>
      </c>
    </row>
    <row r="244" spans="1:4" ht="15.75" x14ac:dyDescent="0.25">
      <c r="A244" s="19">
        <v>18963</v>
      </c>
      <c r="B244" s="17">
        <v>96.337849108495718</v>
      </c>
      <c r="C244" s="17">
        <f t="shared" si="3"/>
        <v>18.803736888465352</v>
      </c>
      <c r="D244" s="17">
        <v>8.6</v>
      </c>
    </row>
    <row r="245" spans="1:4" ht="15.75" x14ac:dyDescent="0.25">
      <c r="A245" s="19">
        <v>18994</v>
      </c>
      <c r="B245" s="17">
        <v>96.779347595070121</v>
      </c>
      <c r="C245" s="17">
        <f t="shared" si="3"/>
        <v>19.429448806129514</v>
      </c>
      <c r="D245" s="17">
        <v>8.6</v>
      </c>
    </row>
    <row r="246" spans="1:4" ht="15.75" x14ac:dyDescent="0.25">
      <c r="A246" s="19">
        <v>19025</v>
      </c>
      <c r="B246" s="17">
        <v>96.871444540092</v>
      </c>
      <c r="C246" s="17">
        <f t="shared" si="3"/>
        <v>16.215122185889854</v>
      </c>
      <c r="D246" s="17">
        <v>8.6</v>
      </c>
    </row>
    <row r="247" spans="1:4" ht="15.75" x14ac:dyDescent="0.25">
      <c r="A247" s="19">
        <v>19054</v>
      </c>
      <c r="B247" s="17">
        <v>97.792413990310521</v>
      </c>
      <c r="C247" s="17">
        <f t="shared" si="3"/>
        <v>12.100911101411738</v>
      </c>
      <c r="D247" s="17">
        <v>8.6</v>
      </c>
    </row>
    <row r="248" spans="1:4" ht="15.75" x14ac:dyDescent="0.25">
      <c r="A248" s="19">
        <v>19085</v>
      </c>
      <c r="B248" s="17">
        <v>99.094341216666422</v>
      </c>
      <c r="C248" s="17">
        <f t="shared" si="3"/>
        <v>10.459805046159708</v>
      </c>
      <c r="D248" s="17">
        <v>8.61</v>
      </c>
    </row>
    <row r="249" spans="1:4" ht="15.75" x14ac:dyDescent="0.25">
      <c r="A249" s="19">
        <v>19115</v>
      </c>
      <c r="B249" s="17">
        <v>98.483108478198361</v>
      </c>
      <c r="C249" s="17">
        <f t="shared" si="3"/>
        <v>6.9484446862724925</v>
      </c>
      <c r="D249" s="17">
        <v>8.64</v>
      </c>
    </row>
    <row r="250" spans="1:4" ht="15.75" x14ac:dyDescent="0.25">
      <c r="A250" s="19">
        <v>19146</v>
      </c>
      <c r="B250" s="17">
        <v>98.882658722733879</v>
      </c>
      <c r="C250" s="17">
        <f t="shared" si="3"/>
        <v>5.0025261700414214</v>
      </c>
      <c r="D250" s="17">
        <v>8.6300000000000008</v>
      </c>
    </row>
    <row r="251" spans="1:4" ht="15.75" x14ac:dyDescent="0.25">
      <c r="A251" s="19">
        <v>19176</v>
      </c>
      <c r="B251" s="17">
        <v>97.324046131699376</v>
      </c>
      <c r="C251" s="17">
        <f t="shared" si="3"/>
        <v>3.5193287514132754</v>
      </c>
      <c r="D251" s="17">
        <v>8.6199999999999992</v>
      </c>
    </row>
    <row r="252" spans="1:4" ht="15.75" x14ac:dyDescent="0.25">
      <c r="A252" s="19">
        <v>19207</v>
      </c>
      <c r="B252" s="17">
        <v>96.895680578255678</v>
      </c>
      <c r="C252" s="17">
        <f t="shared" si="3"/>
        <v>3.9981540599446808</v>
      </c>
      <c r="D252" s="17">
        <v>8.6</v>
      </c>
    </row>
    <row r="253" spans="1:4" ht="15.75" x14ac:dyDescent="0.25">
      <c r="A253" s="19">
        <v>19238</v>
      </c>
      <c r="B253" s="17">
        <v>95.964394436116123</v>
      </c>
      <c r="C253" s="17">
        <f t="shared" si="3"/>
        <v>1.8445584622055478</v>
      </c>
      <c r="D253" s="17">
        <v>8.6</v>
      </c>
    </row>
    <row r="254" spans="1:4" ht="15.75" x14ac:dyDescent="0.25">
      <c r="A254" s="19">
        <v>19268</v>
      </c>
      <c r="B254" s="17">
        <v>97.171067696643959</v>
      </c>
      <c r="C254" s="17">
        <f t="shared" si="3"/>
        <v>2.7219256848153517</v>
      </c>
      <c r="D254" s="17">
        <v>8.6</v>
      </c>
    </row>
    <row r="255" spans="1:4" ht="15.75" x14ac:dyDescent="0.25">
      <c r="A255" s="19">
        <v>19299</v>
      </c>
      <c r="B255" s="17">
        <v>97.341358986534601</v>
      </c>
      <c r="C255" s="17">
        <f t="shared" si="3"/>
        <v>0.74056433069955574</v>
      </c>
      <c r="D255" s="17">
        <v>8.6</v>
      </c>
    </row>
    <row r="256" spans="1:4" ht="15.75" x14ac:dyDescent="0.25">
      <c r="A256" s="19">
        <v>19329</v>
      </c>
      <c r="B256" s="17">
        <v>97.464352978878992</v>
      </c>
      <c r="C256" s="17">
        <f t="shared" si="3"/>
        <v>1.1693263663325126</v>
      </c>
      <c r="D256" s="17">
        <v>8.6</v>
      </c>
    </row>
    <row r="257" spans="1:4" ht="15.75" x14ac:dyDescent="0.25">
      <c r="A257" s="19">
        <v>19360</v>
      </c>
      <c r="B257" s="17">
        <v>96.049667947099977</v>
      </c>
      <c r="C257" s="17">
        <f t="shared" si="3"/>
        <v>-0.75396214802270212</v>
      </c>
      <c r="D257" s="17">
        <v>8.6</v>
      </c>
    </row>
    <row r="258" spans="1:4" ht="15.75" x14ac:dyDescent="0.25">
      <c r="A258" s="19">
        <v>19391</v>
      </c>
      <c r="B258" s="17">
        <v>95.280277842097362</v>
      </c>
      <c r="C258" s="17">
        <f t="shared" si="3"/>
        <v>-1.6425549402601325</v>
      </c>
      <c r="D258" s="17">
        <v>8.6</v>
      </c>
    </row>
    <row r="259" spans="1:4" ht="15.75" x14ac:dyDescent="0.25">
      <c r="A259" s="19">
        <v>19419</v>
      </c>
      <c r="B259" s="17">
        <v>95.387209018249052</v>
      </c>
      <c r="C259" s="17">
        <f t="shared" si="3"/>
        <v>-2.4595005623849087</v>
      </c>
      <c r="D259" s="17">
        <v>8.61</v>
      </c>
    </row>
    <row r="260" spans="1:4" ht="15.75" x14ac:dyDescent="0.25">
      <c r="A260" s="19">
        <v>19450</v>
      </c>
      <c r="B260" s="17">
        <v>96.368435851990711</v>
      </c>
      <c r="C260" s="17">
        <f t="shared" si="3"/>
        <v>-2.7508183930660679</v>
      </c>
      <c r="D260" s="17">
        <v>8.61</v>
      </c>
    </row>
    <row r="261" spans="1:4" ht="15.75" x14ac:dyDescent="0.25">
      <c r="A261" s="19">
        <v>19480</v>
      </c>
      <c r="B261" s="17">
        <v>97.400734382283105</v>
      </c>
      <c r="C261" s="17">
        <f t="shared" si="3"/>
        <v>-1.0990454227537527</v>
      </c>
      <c r="D261" s="17">
        <v>8.61</v>
      </c>
    </row>
    <row r="262" spans="1:4" ht="15.75" x14ac:dyDescent="0.25">
      <c r="A262" s="19">
        <v>19511</v>
      </c>
      <c r="B262" s="17">
        <v>97.31371219746714</v>
      </c>
      <c r="C262" s="17">
        <f t="shared" si="3"/>
        <v>-1.5866751011075153</v>
      </c>
      <c r="D262" s="17">
        <v>8.61</v>
      </c>
    </row>
    <row r="263" spans="1:4" ht="15.75" x14ac:dyDescent="0.25">
      <c r="A263" s="19">
        <v>19541</v>
      </c>
      <c r="B263" s="17">
        <v>97.290190283392448</v>
      </c>
      <c r="C263" s="17">
        <f t="shared" si="3"/>
        <v>-3.4786725020774512E-2</v>
      </c>
      <c r="D263" s="17">
        <v>8.61</v>
      </c>
    </row>
    <row r="264" spans="1:4" ht="15.75" x14ac:dyDescent="0.25">
      <c r="A264" s="19">
        <v>19572</v>
      </c>
      <c r="B264" s="17">
        <v>97.277544807205516</v>
      </c>
      <c r="C264" s="17">
        <f t="shared" si="3"/>
        <v>0.39409829898602311</v>
      </c>
      <c r="D264" s="17">
        <v>8.61</v>
      </c>
    </row>
    <row r="265" spans="1:4" ht="15.75" x14ac:dyDescent="0.25">
      <c r="A265" s="19">
        <v>19603</v>
      </c>
      <c r="B265" s="17">
        <v>97.633711762324992</v>
      </c>
      <c r="C265" s="17">
        <f t="shared" si="3"/>
        <v>1.7395173866492142</v>
      </c>
      <c r="D265" s="17">
        <v>8.61</v>
      </c>
    </row>
    <row r="266" spans="1:4" ht="15.75" x14ac:dyDescent="0.25">
      <c r="A266" s="19">
        <v>19633</v>
      </c>
      <c r="B266" s="17">
        <v>99.043595170722725</v>
      </c>
      <c r="C266" s="17">
        <f t="shared" si="3"/>
        <v>1.9270421931809611</v>
      </c>
      <c r="D266" s="17">
        <v>8.61</v>
      </c>
    </row>
    <row r="267" spans="1:4" ht="15.75" x14ac:dyDescent="0.25">
      <c r="A267" s="19">
        <v>19664</v>
      </c>
      <c r="B267" s="17">
        <v>98.070070047419705</v>
      </c>
      <c r="C267" s="17">
        <f t="shared" si="3"/>
        <v>0.74861402026029644</v>
      </c>
      <c r="D267" s="17">
        <v>8.61</v>
      </c>
    </row>
    <row r="268" spans="1:4" ht="15.75" x14ac:dyDescent="0.25">
      <c r="A268" s="19">
        <v>19694</v>
      </c>
      <c r="B268" s="17">
        <v>97.734213643147697</v>
      </c>
      <c r="C268" s="17">
        <f t="shared" si="3"/>
        <v>0.27688139922006361</v>
      </c>
      <c r="D268" s="17">
        <v>8.61</v>
      </c>
    </row>
    <row r="269" spans="1:4" ht="15.75" x14ac:dyDescent="0.25">
      <c r="A269" s="19">
        <v>19725</v>
      </c>
      <c r="B269" s="17">
        <v>94.56655570042733</v>
      </c>
      <c r="C269" s="17">
        <f t="shared" si="3"/>
        <v>-1.5441097073750187</v>
      </c>
      <c r="D269" s="17">
        <v>8.61</v>
      </c>
    </row>
    <row r="270" spans="1:4" ht="15.75" x14ac:dyDescent="0.25">
      <c r="A270" s="19">
        <v>19756</v>
      </c>
      <c r="B270" s="17">
        <v>97.671480701134911</v>
      </c>
      <c r="C270" s="17">
        <f t="shared" si="3"/>
        <v>2.5096514338469378</v>
      </c>
      <c r="D270" s="17">
        <v>8.61</v>
      </c>
    </row>
    <row r="271" spans="1:4" ht="15.75" x14ac:dyDescent="0.25">
      <c r="A271" s="19">
        <v>19784</v>
      </c>
      <c r="B271" s="17">
        <v>98.656320435958577</v>
      </c>
      <c r="C271" s="17">
        <f t="shared" si="3"/>
        <v>3.4272010381225071</v>
      </c>
      <c r="D271" s="17">
        <v>8.61</v>
      </c>
    </row>
    <row r="272" spans="1:4" ht="15.75" x14ac:dyDescent="0.25">
      <c r="A272" s="19">
        <v>19815</v>
      </c>
      <c r="B272" s="17">
        <v>81.955150721028687</v>
      </c>
      <c r="C272" s="17">
        <f t="shared" si="3"/>
        <v>-14.956437762566722</v>
      </c>
      <c r="D272" s="17">
        <v>10.6</v>
      </c>
    </row>
    <row r="273" spans="1:4" ht="15.75" x14ac:dyDescent="0.25">
      <c r="A273" s="19">
        <v>19845</v>
      </c>
      <c r="B273" s="17">
        <v>72.953483207457907</v>
      </c>
      <c r="C273" s="17">
        <f t="shared" si="3"/>
        <v>-25.099657954193077</v>
      </c>
      <c r="D273" s="17">
        <v>12.49</v>
      </c>
    </row>
    <row r="274" spans="1:4" ht="15.75" x14ac:dyDescent="0.25">
      <c r="A274" s="19">
        <v>19876</v>
      </c>
      <c r="B274" s="17">
        <v>74.338758051449119</v>
      </c>
      <c r="C274" s="17">
        <f t="shared" ref="C274:C337" si="4">((B274/B262)-1)*100</f>
        <v>-23.609164245422765</v>
      </c>
      <c r="D274" s="17">
        <v>12.49</v>
      </c>
    </row>
    <row r="275" spans="1:4" ht="15.75" x14ac:dyDescent="0.25">
      <c r="A275" s="19">
        <v>19906</v>
      </c>
      <c r="B275" s="17">
        <v>74.220822299648688</v>
      </c>
      <c r="C275" s="17">
        <f t="shared" si="4"/>
        <v>-23.711915781587003</v>
      </c>
      <c r="D275" s="17">
        <v>12.49</v>
      </c>
    </row>
    <row r="276" spans="1:4" ht="15.75" x14ac:dyDescent="0.25">
      <c r="A276" s="19">
        <v>19937</v>
      </c>
      <c r="B276" s="17">
        <v>74.763942883593089</v>
      </c>
      <c r="C276" s="17">
        <f t="shared" si="4"/>
        <v>-23.143678192364092</v>
      </c>
      <c r="D276" s="17">
        <v>12.49</v>
      </c>
    </row>
    <row r="277" spans="1:4" ht="15.75" x14ac:dyDescent="0.25">
      <c r="A277" s="19">
        <v>19968</v>
      </c>
      <c r="B277" s="17">
        <v>74.815616064150277</v>
      </c>
      <c r="C277" s="17">
        <f t="shared" si="4"/>
        <v>-23.371123852918796</v>
      </c>
      <c r="D277" s="17">
        <v>12.49</v>
      </c>
    </row>
    <row r="278" spans="1:4" ht="15.75" x14ac:dyDescent="0.25">
      <c r="A278" s="19">
        <v>19998</v>
      </c>
      <c r="B278" s="17">
        <v>76.83289869053668</v>
      </c>
      <c r="C278" s="17">
        <f t="shared" si="4"/>
        <v>-22.425171907281005</v>
      </c>
      <c r="D278" s="17">
        <v>12.49</v>
      </c>
    </row>
    <row r="279" spans="1:4" ht="15.75" x14ac:dyDescent="0.25">
      <c r="A279" s="19">
        <v>20029</v>
      </c>
      <c r="B279" s="17">
        <v>77.353181917452886</v>
      </c>
      <c r="C279" s="17">
        <f t="shared" si="4"/>
        <v>-21.124577682007985</v>
      </c>
      <c r="D279" s="17">
        <v>12.49</v>
      </c>
    </row>
    <row r="280" spans="1:4" ht="15.75" x14ac:dyDescent="0.25">
      <c r="A280" s="19">
        <v>20059</v>
      </c>
      <c r="B280" s="17">
        <v>78.864093610898138</v>
      </c>
      <c r="C280" s="17">
        <f t="shared" si="4"/>
        <v>-19.30758874384474</v>
      </c>
      <c r="D280" s="17">
        <v>12.49</v>
      </c>
    </row>
    <row r="281" spans="1:4" ht="15.75" x14ac:dyDescent="0.25">
      <c r="A281" s="19">
        <v>20090</v>
      </c>
      <c r="B281" s="17">
        <v>78.905327108061044</v>
      </c>
      <c r="C281" s="17">
        <f t="shared" si="4"/>
        <v>-16.561064825051584</v>
      </c>
      <c r="D281" s="17">
        <v>12.49</v>
      </c>
    </row>
    <row r="282" spans="1:4" ht="15.75" x14ac:dyDescent="0.25">
      <c r="A282" s="19">
        <v>20121</v>
      </c>
      <c r="B282" s="17">
        <v>79.437690416020615</v>
      </c>
      <c r="C282" s="17">
        <f t="shared" si="4"/>
        <v>-18.668489669884181</v>
      </c>
      <c r="D282" s="17">
        <v>12.49</v>
      </c>
    </row>
    <row r="283" spans="1:4" ht="15.75" x14ac:dyDescent="0.25">
      <c r="A283" s="19">
        <v>20149</v>
      </c>
      <c r="B283" s="17">
        <v>81.318557686898885</v>
      </c>
      <c r="C283" s="17">
        <f t="shared" si="4"/>
        <v>-17.5738996472246</v>
      </c>
      <c r="D283" s="17">
        <v>12.49</v>
      </c>
    </row>
    <row r="284" spans="1:4" ht="15.75" x14ac:dyDescent="0.25">
      <c r="A284" s="19">
        <v>20180</v>
      </c>
      <c r="B284" s="17">
        <v>81.915563328079983</v>
      </c>
      <c r="C284" s="17">
        <f t="shared" si="4"/>
        <v>-4.8303727832132992E-2</v>
      </c>
      <c r="D284" s="17">
        <v>12.49</v>
      </c>
    </row>
    <row r="285" spans="1:4" ht="15.75" x14ac:dyDescent="0.25">
      <c r="A285" s="19">
        <v>20210</v>
      </c>
      <c r="B285" s="17">
        <v>82.331797892446531</v>
      </c>
      <c r="C285" s="17">
        <f t="shared" si="4"/>
        <v>12.855197959937703</v>
      </c>
      <c r="D285" s="17">
        <v>12.49</v>
      </c>
    </row>
    <row r="286" spans="1:4" ht="15.75" x14ac:dyDescent="0.25">
      <c r="A286" s="19">
        <v>20241</v>
      </c>
      <c r="B286" s="17">
        <v>82.279956403382812</v>
      </c>
      <c r="C286" s="17">
        <f t="shared" si="4"/>
        <v>10.682446895921593</v>
      </c>
      <c r="D286" s="17">
        <v>12.49</v>
      </c>
    </row>
    <row r="287" spans="1:4" ht="15.75" x14ac:dyDescent="0.25">
      <c r="A287" s="19">
        <v>20271</v>
      </c>
      <c r="B287" s="17">
        <v>83.518892859412503</v>
      </c>
      <c r="C287" s="17">
        <f t="shared" si="4"/>
        <v>12.527576860069134</v>
      </c>
      <c r="D287" s="17">
        <v>12.49</v>
      </c>
    </row>
    <row r="288" spans="1:4" ht="15.75" x14ac:dyDescent="0.25">
      <c r="A288" s="19">
        <v>20302</v>
      </c>
      <c r="B288" s="17">
        <v>84.106383735921185</v>
      </c>
      <c r="C288" s="17">
        <f t="shared" si="4"/>
        <v>12.495917807430533</v>
      </c>
      <c r="D288" s="17">
        <v>12.49</v>
      </c>
    </row>
    <row r="289" spans="1:4" ht="15.75" x14ac:dyDescent="0.25">
      <c r="A289" s="19">
        <v>20333</v>
      </c>
      <c r="B289" s="17">
        <v>83.538097359327125</v>
      </c>
      <c r="C289" s="17">
        <f t="shared" si="4"/>
        <v>11.65863726591223</v>
      </c>
      <c r="D289" s="17">
        <v>12.49</v>
      </c>
    </row>
    <row r="290" spans="1:4" ht="15.75" x14ac:dyDescent="0.25">
      <c r="A290" s="19">
        <v>20363</v>
      </c>
      <c r="B290" s="17">
        <v>84.403777124708768</v>
      </c>
      <c r="C290" s="17">
        <f t="shared" si="4"/>
        <v>9.8536936171907961</v>
      </c>
      <c r="D290" s="17">
        <v>12.49</v>
      </c>
    </row>
    <row r="291" spans="1:4" ht="15.75" x14ac:dyDescent="0.25">
      <c r="A291" s="19">
        <v>20394</v>
      </c>
      <c r="B291" s="17">
        <v>84.834660668946739</v>
      </c>
      <c r="C291" s="17">
        <f t="shared" si="4"/>
        <v>9.6718435700262173</v>
      </c>
      <c r="D291" s="17">
        <v>12.49</v>
      </c>
    </row>
    <row r="292" spans="1:4" ht="15.75" x14ac:dyDescent="0.25">
      <c r="A292" s="19">
        <v>20424</v>
      </c>
      <c r="B292" s="17">
        <v>84.834660668946739</v>
      </c>
      <c r="C292" s="17">
        <f t="shared" si="4"/>
        <v>7.5707039600383386</v>
      </c>
      <c r="D292" s="17">
        <v>12.49</v>
      </c>
    </row>
    <row r="293" spans="1:4" ht="15.75" x14ac:dyDescent="0.25">
      <c r="A293" s="19">
        <v>20455</v>
      </c>
      <c r="B293" s="17">
        <v>85.557531020770142</v>
      </c>
      <c r="C293" s="17">
        <f t="shared" si="4"/>
        <v>8.4306144547108719</v>
      </c>
      <c r="D293" s="17">
        <v>12.49</v>
      </c>
    </row>
    <row r="294" spans="1:4" ht="15.75" x14ac:dyDescent="0.25">
      <c r="A294" s="19">
        <v>20486</v>
      </c>
      <c r="B294" s="17">
        <v>86.05863922654008</v>
      </c>
      <c r="C294" s="17">
        <f t="shared" si="4"/>
        <v>8.3347700264762246</v>
      </c>
      <c r="D294" s="17">
        <v>12.49</v>
      </c>
    </row>
    <row r="295" spans="1:4" ht="15.75" x14ac:dyDescent="0.25">
      <c r="A295" s="19">
        <v>20515</v>
      </c>
      <c r="B295" s="17">
        <v>85.699401522729772</v>
      </c>
      <c r="C295" s="17">
        <f t="shared" si="4"/>
        <v>5.3872620966771922</v>
      </c>
      <c r="D295" s="17">
        <v>12.49</v>
      </c>
    </row>
    <row r="296" spans="1:4" ht="15.75" x14ac:dyDescent="0.25">
      <c r="A296" s="19">
        <v>20546</v>
      </c>
      <c r="B296" s="17">
        <v>85.62656177669578</v>
      </c>
      <c r="C296" s="17">
        <f t="shared" si="4"/>
        <v>4.530272756292808</v>
      </c>
      <c r="D296" s="17">
        <v>12.49</v>
      </c>
    </row>
    <row r="297" spans="1:4" ht="15.75" x14ac:dyDescent="0.25">
      <c r="A297" s="19">
        <v>20576</v>
      </c>
      <c r="B297" s="17">
        <v>84.49758290786616</v>
      </c>
      <c r="C297" s="17">
        <f t="shared" si="4"/>
        <v>2.6305571733644006</v>
      </c>
      <c r="D297" s="17">
        <v>12.49</v>
      </c>
    </row>
    <row r="298" spans="1:4" ht="15.75" x14ac:dyDescent="0.25">
      <c r="A298" s="19">
        <v>20607</v>
      </c>
      <c r="B298" s="17">
        <v>83.792849105465308</v>
      </c>
      <c r="C298" s="17">
        <f t="shared" si="4"/>
        <v>1.8387135436307656</v>
      </c>
      <c r="D298" s="17">
        <v>12.49</v>
      </c>
    </row>
    <row r="299" spans="1:4" ht="15.75" x14ac:dyDescent="0.25">
      <c r="A299" s="19">
        <v>20637</v>
      </c>
      <c r="B299" s="17">
        <v>83.151121305265832</v>
      </c>
      <c r="C299" s="17">
        <f t="shared" si="4"/>
        <v>-0.44034534170099837</v>
      </c>
      <c r="D299" s="17">
        <v>12.49</v>
      </c>
    </row>
    <row r="300" spans="1:4" ht="15.75" x14ac:dyDescent="0.25">
      <c r="A300" s="19">
        <v>20668</v>
      </c>
      <c r="B300" s="17">
        <v>82.814799134304337</v>
      </c>
      <c r="C300" s="17">
        <f t="shared" si="4"/>
        <v>-1.5356558494681982</v>
      </c>
      <c r="D300" s="17">
        <v>12.49</v>
      </c>
    </row>
    <row r="301" spans="1:4" ht="15.75" x14ac:dyDescent="0.25">
      <c r="A301" s="19">
        <v>20699</v>
      </c>
      <c r="B301" s="17">
        <v>82.273525937348083</v>
      </c>
      <c r="C301" s="17">
        <f t="shared" si="4"/>
        <v>-1.5137661282129344</v>
      </c>
      <c r="D301" s="17">
        <v>12.49</v>
      </c>
    </row>
    <row r="302" spans="1:4" ht="15.75" x14ac:dyDescent="0.25">
      <c r="A302" s="19">
        <v>20729</v>
      </c>
      <c r="B302" s="17">
        <v>81.715266219367763</v>
      </c>
      <c r="C302" s="17">
        <f t="shared" si="4"/>
        <v>-3.1852969107871276</v>
      </c>
      <c r="D302" s="17">
        <v>12.49</v>
      </c>
    </row>
    <row r="303" spans="1:4" ht="15.75" x14ac:dyDescent="0.25">
      <c r="A303" s="19">
        <v>20760</v>
      </c>
      <c r="B303" s="17">
        <v>82.283754637392505</v>
      </c>
      <c r="C303" s="17">
        <f t="shared" si="4"/>
        <v>-3.0069148758768871</v>
      </c>
      <c r="D303" s="17">
        <v>12.49</v>
      </c>
    </row>
    <row r="304" spans="1:4" ht="15.75" x14ac:dyDescent="0.25">
      <c r="A304" s="19">
        <v>20790</v>
      </c>
      <c r="B304" s="17">
        <v>82.64056357660462</v>
      </c>
      <c r="C304" s="17">
        <f t="shared" si="4"/>
        <v>-2.586321528301061</v>
      </c>
      <c r="D304" s="17">
        <v>12.49</v>
      </c>
    </row>
    <row r="305" spans="1:4" ht="15.75" x14ac:dyDescent="0.25">
      <c r="A305" s="19">
        <v>20821</v>
      </c>
      <c r="B305" s="17">
        <v>82.589572971236933</v>
      </c>
      <c r="C305" s="17">
        <f t="shared" si="4"/>
        <v>-3.4689617782597049</v>
      </c>
      <c r="D305" s="17">
        <v>12.49</v>
      </c>
    </row>
    <row r="306" spans="1:4" ht="15.75" x14ac:dyDescent="0.25">
      <c r="A306" s="19">
        <v>20852</v>
      </c>
      <c r="B306" s="17">
        <v>82.658455017084492</v>
      </c>
      <c r="C306" s="17">
        <f t="shared" si="4"/>
        <v>-3.9510085681287221</v>
      </c>
      <c r="D306" s="17">
        <v>12.49</v>
      </c>
    </row>
    <row r="307" spans="1:4" ht="15.75" x14ac:dyDescent="0.25">
      <c r="A307" s="19">
        <v>20880</v>
      </c>
      <c r="B307" s="17">
        <v>83.14062933801749</v>
      </c>
      <c r="C307" s="17">
        <f t="shared" si="4"/>
        <v>-2.985752688172072</v>
      </c>
      <c r="D307" s="17">
        <v>12.49</v>
      </c>
    </row>
    <row r="308" spans="1:4" ht="15.75" x14ac:dyDescent="0.25">
      <c r="A308" s="19">
        <v>20911</v>
      </c>
      <c r="B308" s="17">
        <v>84.040525647595217</v>
      </c>
      <c r="C308" s="17">
        <f t="shared" si="4"/>
        <v>-1.8522711833703687</v>
      </c>
      <c r="D308" s="17">
        <v>12.49</v>
      </c>
    </row>
    <row r="309" spans="1:4" ht="15.75" x14ac:dyDescent="0.25">
      <c r="A309" s="19">
        <v>20941</v>
      </c>
      <c r="B309" s="17">
        <v>85.2070907134446</v>
      </c>
      <c r="C309" s="17">
        <f t="shared" si="4"/>
        <v>0.83967822647905699</v>
      </c>
      <c r="D309" s="17">
        <v>12.49</v>
      </c>
    </row>
    <row r="310" spans="1:4" ht="15.75" x14ac:dyDescent="0.25">
      <c r="A310" s="19">
        <v>20972</v>
      </c>
      <c r="B310" s="17">
        <v>84.795791809460866</v>
      </c>
      <c r="C310" s="17">
        <f t="shared" si="4"/>
        <v>1.1969311399511184</v>
      </c>
      <c r="D310" s="17">
        <v>12.49</v>
      </c>
    </row>
    <row r="311" spans="1:4" ht="15.75" x14ac:dyDescent="0.25">
      <c r="A311" s="19">
        <v>21002</v>
      </c>
      <c r="B311" s="17">
        <v>85.41373685098732</v>
      </c>
      <c r="C311" s="17">
        <f t="shared" si="4"/>
        <v>2.7210884353741083</v>
      </c>
      <c r="D311" s="17">
        <v>12.49</v>
      </c>
    </row>
    <row r="312" spans="1:4" ht="15.75" x14ac:dyDescent="0.25">
      <c r="A312" s="19">
        <v>21033</v>
      </c>
      <c r="B312" s="17">
        <v>86.569814499448157</v>
      </c>
      <c r="C312" s="17">
        <f t="shared" si="4"/>
        <v>4.5342322922913292</v>
      </c>
      <c r="D312" s="17">
        <v>12.49</v>
      </c>
    </row>
    <row r="313" spans="1:4" ht="15.75" x14ac:dyDescent="0.25">
      <c r="A313" s="19">
        <v>21064</v>
      </c>
      <c r="B313" s="17">
        <v>86.23239886553354</v>
      </c>
      <c r="C313" s="17">
        <f t="shared" si="4"/>
        <v>4.8118430358754294</v>
      </c>
      <c r="D313" s="17">
        <v>12.49</v>
      </c>
    </row>
    <row r="314" spans="1:4" ht="15.75" x14ac:dyDescent="0.25">
      <c r="A314" s="19">
        <v>21094</v>
      </c>
      <c r="B314" s="17">
        <v>86.577225253604936</v>
      </c>
      <c r="C314" s="17">
        <f t="shared" si="4"/>
        <v>5.9498784733626797</v>
      </c>
      <c r="D314" s="17">
        <v>12.49</v>
      </c>
    </row>
    <row r="315" spans="1:4" ht="15.75" x14ac:dyDescent="0.25">
      <c r="A315" s="19">
        <v>21125</v>
      </c>
      <c r="B315" s="17">
        <v>86.232398865533526</v>
      </c>
      <c r="C315" s="17">
        <f t="shared" si="4"/>
        <v>4.7988138673810798</v>
      </c>
      <c r="D315" s="17">
        <v>12.49</v>
      </c>
    </row>
    <row r="316" spans="1:4" ht="15.75" x14ac:dyDescent="0.25">
      <c r="A316" s="19">
        <v>21155</v>
      </c>
      <c r="B316" s="17">
        <v>86.093782526552502</v>
      </c>
      <c r="C316" s="17">
        <f t="shared" si="4"/>
        <v>4.1786004360278683</v>
      </c>
      <c r="D316" s="17">
        <v>12.49</v>
      </c>
    </row>
    <row r="317" spans="1:4" ht="15.75" x14ac:dyDescent="0.25">
      <c r="A317" s="19">
        <v>21186</v>
      </c>
      <c r="B317" s="17">
        <v>86.905087811877564</v>
      </c>
      <c r="C317" s="17">
        <f t="shared" si="4"/>
        <v>5.2252538491070366</v>
      </c>
      <c r="D317" s="17">
        <v>12.49</v>
      </c>
    </row>
    <row r="318" spans="1:4" ht="15.75" x14ac:dyDescent="0.25">
      <c r="A318" s="19">
        <v>21217</v>
      </c>
      <c r="B318" s="17">
        <v>86.633933091715733</v>
      </c>
      <c r="C318" s="17">
        <f t="shared" si="4"/>
        <v>4.8095238095238413</v>
      </c>
      <c r="D318" s="17">
        <v>12.49</v>
      </c>
    </row>
    <row r="319" spans="1:4" ht="15.75" x14ac:dyDescent="0.25">
      <c r="A319" s="19">
        <v>21245</v>
      </c>
      <c r="B319" s="17">
        <v>86.626234692720587</v>
      </c>
      <c r="C319" s="17">
        <f t="shared" si="4"/>
        <v>4.1924211813841206</v>
      </c>
      <c r="D319" s="17">
        <v>12.49</v>
      </c>
    </row>
    <row r="320" spans="1:4" ht="15.75" x14ac:dyDescent="0.25">
      <c r="A320" s="19">
        <v>21276</v>
      </c>
      <c r="B320" s="17">
        <v>87.77883241252573</v>
      </c>
      <c r="C320" s="17">
        <f t="shared" si="4"/>
        <v>4.4482191610821786</v>
      </c>
      <c r="D320" s="17">
        <v>12.49</v>
      </c>
    </row>
    <row r="321" spans="1:4" ht="15.75" x14ac:dyDescent="0.25">
      <c r="A321" s="19">
        <v>21306</v>
      </c>
      <c r="B321" s="17">
        <v>88.175537490490868</v>
      </c>
      <c r="C321" s="17">
        <f t="shared" si="4"/>
        <v>3.4838025241693771</v>
      </c>
      <c r="D321" s="17">
        <v>12.49</v>
      </c>
    </row>
    <row r="322" spans="1:4" ht="15.75" x14ac:dyDescent="0.25">
      <c r="A322" s="19">
        <v>21337</v>
      </c>
      <c r="B322" s="17">
        <v>88.251851524833398</v>
      </c>
      <c r="C322" s="17">
        <f t="shared" si="4"/>
        <v>4.0757443755444989</v>
      </c>
      <c r="D322" s="17">
        <v>12.49</v>
      </c>
    </row>
    <row r="323" spans="1:4" ht="15.75" x14ac:dyDescent="0.25">
      <c r="A323" s="19">
        <v>21367</v>
      </c>
      <c r="B323" s="17">
        <v>88.049129048130126</v>
      </c>
      <c r="C323" s="17">
        <f t="shared" si="4"/>
        <v>3.0854430379746889</v>
      </c>
      <c r="D323" s="17">
        <v>12.49</v>
      </c>
    </row>
    <row r="324" spans="1:4" ht="15.75" x14ac:dyDescent="0.25">
      <c r="A324" s="19">
        <v>21398</v>
      </c>
      <c r="B324" s="17">
        <v>87.643684094723511</v>
      </c>
      <c r="C324" s="17">
        <f t="shared" si="4"/>
        <v>1.2404665546351668</v>
      </c>
      <c r="D324" s="17">
        <v>12.49</v>
      </c>
    </row>
    <row r="325" spans="1:4" ht="15.75" x14ac:dyDescent="0.25">
      <c r="A325" s="19">
        <v>21429</v>
      </c>
      <c r="B325" s="17">
        <v>86.427349234503779</v>
      </c>
      <c r="C325" s="17">
        <f t="shared" si="4"/>
        <v>0.22607554879023883</v>
      </c>
      <c r="D325" s="17">
        <v>12.49</v>
      </c>
    </row>
    <row r="326" spans="1:4" ht="15.75" x14ac:dyDescent="0.25">
      <c r="A326" s="19">
        <v>21459</v>
      </c>
      <c r="B326" s="17">
        <v>87.379608572160834</v>
      </c>
      <c r="C326" s="17">
        <f t="shared" si="4"/>
        <v>0.92678336156597485</v>
      </c>
      <c r="D326" s="17">
        <v>12.49</v>
      </c>
    </row>
    <row r="327" spans="1:4" ht="15.75" x14ac:dyDescent="0.25">
      <c r="A327" s="19">
        <v>21490</v>
      </c>
      <c r="B327" s="17">
        <v>88.251851524833398</v>
      </c>
      <c r="C327" s="17">
        <f t="shared" si="4"/>
        <v>2.3418722961063621</v>
      </c>
      <c r="D327" s="17">
        <v>12.49</v>
      </c>
    </row>
    <row r="328" spans="1:4" ht="15.75" x14ac:dyDescent="0.25">
      <c r="A328" s="19">
        <v>21520</v>
      </c>
      <c r="B328" s="17">
        <v>88.657296478239971</v>
      </c>
      <c r="C328" s="17">
        <f t="shared" si="4"/>
        <v>2.9775831383606066</v>
      </c>
      <c r="D328" s="17">
        <v>12.49</v>
      </c>
    </row>
    <row r="329" spans="1:4" ht="15.75" x14ac:dyDescent="0.25">
      <c r="A329" s="19">
        <v>21551</v>
      </c>
      <c r="B329" s="17">
        <v>88.512342446527867</v>
      </c>
      <c r="C329" s="17">
        <f t="shared" si="4"/>
        <v>1.8494367534953815</v>
      </c>
      <c r="D329" s="17">
        <v>12.49</v>
      </c>
    </row>
    <row r="330" spans="1:4" ht="15.75" x14ac:dyDescent="0.25">
      <c r="A330" s="19">
        <v>21582</v>
      </c>
      <c r="B330" s="17">
        <v>88.444981455320473</v>
      </c>
      <c r="C330" s="17">
        <f t="shared" si="4"/>
        <v>2.0904607455458191</v>
      </c>
      <c r="D330" s="17">
        <v>12.49</v>
      </c>
    </row>
    <row r="331" spans="1:4" ht="15.75" x14ac:dyDescent="0.25">
      <c r="A331" s="19">
        <v>21610</v>
      </c>
      <c r="B331" s="17">
        <v>88.916508393772304</v>
      </c>
      <c r="C331" s="17">
        <f t="shared" si="4"/>
        <v>2.6438569206842955</v>
      </c>
      <c r="D331" s="17">
        <v>12.49</v>
      </c>
    </row>
    <row r="332" spans="1:4" ht="15.75" x14ac:dyDescent="0.25">
      <c r="A332" s="19">
        <v>21641</v>
      </c>
      <c r="B332" s="17">
        <v>88.636896732156657</v>
      </c>
      <c r="C332" s="17">
        <f t="shared" si="4"/>
        <v>0.97752988510757532</v>
      </c>
      <c r="D332" s="17">
        <v>12.49</v>
      </c>
    </row>
    <row r="333" spans="1:4" ht="15.75" x14ac:dyDescent="0.25">
      <c r="A333" s="19">
        <v>21671</v>
      </c>
      <c r="B333" s="17">
        <v>87.831106761864319</v>
      </c>
      <c r="C333" s="17">
        <f t="shared" si="4"/>
        <v>-0.39061936953170839</v>
      </c>
      <c r="D333" s="17">
        <v>12.49</v>
      </c>
    </row>
    <row r="334" spans="1:4" ht="15.75" x14ac:dyDescent="0.25">
      <c r="A334" s="19">
        <v>21702</v>
      </c>
      <c r="B334" s="17">
        <v>88.175537490490868</v>
      </c>
      <c r="C334" s="17">
        <f t="shared" si="4"/>
        <v>-8.6473012207632927E-2</v>
      </c>
      <c r="D334" s="17">
        <v>12.49</v>
      </c>
    </row>
    <row r="335" spans="1:4" ht="15.75" x14ac:dyDescent="0.25">
      <c r="A335" s="19">
        <v>21732</v>
      </c>
      <c r="B335" s="17">
        <v>88.108176499283459</v>
      </c>
      <c r="C335" s="17">
        <f t="shared" si="4"/>
        <v>6.7061936661594324E-2</v>
      </c>
      <c r="D335" s="17">
        <v>12.49</v>
      </c>
    </row>
    <row r="336" spans="1:4" ht="15.75" x14ac:dyDescent="0.25">
      <c r="A336" s="19">
        <v>21763</v>
      </c>
      <c r="B336" s="17">
        <v>88.657296478239971</v>
      </c>
      <c r="C336" s="17">
        <f t="shared" si="4"/>
        <v>1.1565150346954489</v>
      </c>
      <c r="D336" s="17">
        <v>12.49</v>
      </c>
    </row>
    <row r="337" spans="1:4" ht="15.75" x14ac:dyDescent="0.25">
      <c r="A337" s="19">
        <v>21794</v>
      </c>
      <c r="B337" s="17">
        <v>86.963039648757587</v>
      </c>
      <c r="C337" s="17">
        <f t="shared" si="4"/>
        <v>0.61981585574297782</v>
      </c>
      <c r="D337" s="17">
        <v>12.49</v>
      </c>
    </row>
    <row r="338" spans="1:4" ht="15.75" x14ac:dyDescent="0.25">
      <c r="A338" s="19">
        <v>21824</v>
      </c>
      <c r="B338" s="17">
        <v>87.981554889229002</v>
      </c>
      <c r="C338" s="17">
        <f t="shared" ref="C338:C401" si="5">((B338/B326)-1)*100</f>
        <v>0.68888648839742217</v>
      </c>
      <c r="D338" s="17">
        <v>12.49</v>
      </c>
    </row>
    <row r="339" spans="1:4" ht="15.75" x14ac:dyDescent="0.25">
      <c r="A339" s="19">
        <v>21855</v>
      </c>
      <c r="B339" s="17">
        <v>88.938748213091543</v>
      </c>
      <c r="C339" s="17">
        <f t="shared" si="5"/>
        <v>0.77833685796933061</v>
      </c>
      <c r="D339" s="17">
        <v>12.49</v>
      </c>
    </row>
    <row r="340" spans="1:4" ht="15.75" x14ac:dyDescent="0.25">
      <c r="A340" s="19">
        <v>21885</v>
      </c>
      <c r="B340" s="17">
        <v>89.209902933253431</v>
      </c>
      <c r="C340" s="17">
        <f t="shared" si="5"/>
        <v>0.62330623306237065</v>
      </c>
      <c r="D340" s="17">
        <v>12.49</v>
      </c>
    </row>
    <row r="341" spans="1:4" ht="15.75" x14ac:dyDescent="0.25">
      <c r="A341" s="19">
        <v>21916</v>
      </c>
      <c r="B341" s="17">
        <v>89.53576054395424</v>
      </c>
      <c r="C341" s="17">
        <f t="shared" si="5"/>
        <v>1.1562433770687219</v>
      </c>
      <c r="D341" s="17">
        <v>12.49</v>
      </c>
    </row>
    <row r="342" spans="1:4" ht="15.75" x14ac:dyDescent="0.25">
      <c r="A342" s="19">
        <v>21947</v>
      </c>
      <c r="B342" s="17">
        <v>89.603334702855321</v>
      </c>
      <c r="C342" s="17">
        <f t="shared" si="5"/>
        <v>1.3096879308183373</v>
      </c>
      <c r="D342" s="17">
        <v>12.49</v>
      </c>
    </row>
    <row r="343" spans="1:4" ht="15.75" x14ac:dyDescent="0.25">
      <c r="A343" s="19">
        <v>21976</v>
      </c>
      <c r="B343" s="17">
        <v>91.188564971415659</v>
      </c>
      <c r="C343" s="17">
        <f t="shared" si="5"/>
        <v>2.5552696779111095</v>
      </c>
      <c r="D343" s="17">
        <v>12.49</v>
      </c>
    </row>
    <row r="344" spans="1:4" ht="15.75" x14ac:dyDescent="0.25">
      <c r="A344" s="19">
        <v>22007</v>
      </c>
      <c r="B344" s="17">
        <v>93.068741568764437</v>
      </c>
      <c r="C344" s="17">
        <f t="shared" si="5"/>
        <v>4.9999999999999378</v>
      </c>
      <c r="D344" s="17">
        <v>12.49</v>
      </c>
    </row>
    <row r="345" spans="1:4" ht="15.75" x14ac:dyDescent="0.25">
      <c r="A345" s="19">
        <v>22037</v>
      </c>
      <c r="B345" s="17">
        <v>93.025528857423836</v>
      </c>
      <c r="C345" s="17">
        <f t="shared" si="5"/>
        <v>5.914102972245483</v>
      </c>
      <c r="D345" s="17">
        <v>12.49</v>
      </c>
    </row>
    <row r="346" spans="1:4" ht="15.75" x14ac:dyDescent="0.25">
      <c r="A346" s="19">
        <v>22068</v>
      </c>
      <c r="B346" s="17">
        <v>92.958167866216428</v>
      </c>
      <c r="C346" s="17">
        <f t="shared" si="5"/>
        <v>5.4239877769288736</v>
      </c>
      <c r="D346" s="17">
        <v>12.49</v>
      </c>
    </row>
    <row r="347" spans="1:4" ht="15.75" x14ac:dyDescent="0.25">
      <c r="A347" s="19">
        <v>22098</v>
      </c>
      <c r="B347" s="17">
        <v>93.631777778290456</v>
      </c>
      <c r="C347" s="17">
        <f t="shared" si="5"/>
        <v>6.2691131498470165</v>
      </c>
      <c r="D347" s="17">
        <v>12.49</v>
      </c>
    </row>
    <row r="348" spans="1:4" ht="15.75" x14ac:dyDescent="0.25">
      <c r="A348" s="19">
        <v>22129</v>
      </c>
      <c r="B348" s="17">
        <v>94.265951667031032</v>
      </c>
      <c r="C348" s="17">
        <f t="shared" si="5"/>
        <v>6.3262195121950748</v>
      </c>
      <c r="D348" s="17">
        <v>12.49</v>
      </c>
    </row>
    <row r="349" spans="1:4" ht="15.75" x14ac:dyDescent="0.25">
      <c r="A349" s="19">
        <v>22160</v>
      </c>
      <c r="B349" s="17">
        <v>94.738970779338715</v>
      </c>
      <c r="C349" s="17">
        <f t="shared" si="5"/>
        <v>8.9416505701594531</v>
      </c>
      <c r="D349" s="17">
        <v>12.49</v>
      </c>
    </row>
    <row r="350" spans="1:4" ht="15.75" x14ac:dyDescent="0.25">
      <c r="A350" s="19">
        <v>22190</v>
      </c>
      <c r="B350" s="17">
        <v>93.362333813460864</v>
      </c>
      <c r="C350" s="17">
        <f t="shared" si="5"/>
        <v>6.1158033987992022</v>
      </c>
      <c r="D350" s="17">
        <v>12.49</v>
      </c>
    </row>
    <row r="351" spans="1:4" ht="15.75" x14ac:dyDescent="0.25">
      <c r="A351" s="19">
        <v>22221</v>
      </c>
      <c r="B351" s="17">
        <v>93.025528857423851</v>
      </c>
      <c r="C351" s="17">
        <f t="shared" si="5"/>
        <v>4.5950507809494168</v>
      </c>
      <c r="D351" s="17">
        <v>12.49</v>
      </c>
    </row>
    <row r="352" spans="1:4" ht="15.75" x14ac:dyDescent="0.25">
      <c r="A352" s="19">
        <v>22251</v>
      </c>
      <c r="B352" s="17">
        <v>93.429694804668245</v>
      </c>
      <c r="C352" s="17">
        <f t="shared" si="5"/>
        <v>4.7301832337740102</v>
      </c>
      <c r="D352" s="17">
        <v>12.49</v>
      </c>
    </row>
    <row r="353" spans="1:4" ht="15.75" x14ac:dyDescent="0.25">
      <c r="A353" s="19">
        <v>22282</v>
      </c>
      <c r="B353" s="17">
        <v>93.404487389719549</v>
      </c>
      <c r="C353" s="17">
        <f t="shared" si="5"/>
        <v>4.320873383173085</v>
      </c>
      <c r="D353" s="17">
        <v>12.49</v>
      </c>
    </row>
    <row r="354" spans="1:4" ht="15.75" x14ac:dyDescent="0.25">
      <c r="A354" s="19">
        <v>22313</v>
      </c>
      <c r="B354" s="17">
        <v>93.270189061337518</v>
      </c>
      <c r="C354" s="17">
        <f t="shared" si="5"/>
        <v>4.0923190756709138</v>
      </c>
      <c r="D354" s="17">
        <v>12.49</v>
      </c>
    </row>
    <row r="355" spans="1:4" ht="15.75" x14ac:dyDescent="0.25">
      <c r="A355" s="19">
        <v>22341</v>
      </c>
      <c r="B355" s="17">
        <v>93.068741568764409</v>
      </c>
      <c r="C355" s="17">
        <f t="shared" si="5"/>
        <v>2.0618556701030633</v>
      </c>
      <c r="D355" s="17">
        <v>12.49</v>
      </c>
    </row>
    <row r="356" spans="1:4" ht="15.75" x14ac:dyDescent="0.25">
      <c r="A356" s="19">
        <v>22372</v>
      </c>
      <c r="B356" s="17">
        <v>94.265951667031032</v>
      </c>
      <c r="C356" s="17">
        <f t="shared" si="5"/>
        <v>1.2863718559920967</v>
      </c>
      <c r="D356" s="17">
        <v>12.49</v>
      </c>
    </row>
    <row r="357" spans="1:4" ht="15.75" x14ac:dyDescent="0.25">
      <c r="A357" s="19">
        <v>22402</v>
      </c>
      <c r="B357" s="17">
        <v>94.56520865645021</v>
      </c>
      <c r="C357" s="17">
        <f t="shared" si="5"/>
        <v>1.6551153408503216</v>
      </c>
      <c r="D357" s="17">
        <v>12.49</v>
      </c>
    </row>
    <row r="358" spans="1:4" ht="15.75" x14ac:dyDescent="0.25">
      <c r="A358" s="19">
        <v>22433</v>
      </c>
      <c r="B358" s="17">
        <v>95.237681025541704</v>
      </c>
      <c r="C358" s="17">
        <f t="shared" si="5"/>
        <v>2.4521924341343482</v>
      </c>
      <c r="D358" s="17">
        <v>12.49</v>
      </c>
    </row>
    <row r="359" spans="1:4" ht="15.75" x14ac:dyDescent="0.25">
      <c r="A359" s="19">
        <v>22463</v>
      </c>
      <c r="B359" s="17">
        <v>94.361842616328801</v>
      </c>
      <c r="C359" s="17">
        <f t="shared" si="5"/>
        <v>0.77971908187737249</v>
      </c>
      <c r="D359" s="17">
        <v>12.49</v>
      </c>
    </row>
    <row r="360" spans="1:4" ht="15.75" x14ac:dyDescent="0.25">
      <c r="A360" s="19">
        <v>22494</v>
      </c>
      <c r="B360" s="17">
        <v>93.683955815924136</v>
      </c>
      <c r="C360" s="17">
        <f t="shared" si="5"/>
        <v>-0.61739773567728307</v>
      </c>
      <c r="D360" s="17">
        <v>12.49</v>
      </c>
    </row>
    <row r="361" spans="1:4" ht="15.75" x14ac:dyDescent="0.25">
      <c r="A361" s="19">
        <v>22525</v>
      </c>
      <c r="B361" s="17">
        <v>93.412801095762305</v>
      </c>
      <c r="C361" s="17">
        <f t="shared" si="5"/>
        <v>-1.399814324207993</v>
      </c>
      <c r="D361" s="17">
        <v>12.49</v>
      </c>
    </row>
    <row r="362" spans="1:4" ht="15.75" x14ac:dyDescent="0.25">
      <c r="A362" s="19">
        <v>22555</v>
      </c>
      <c r="B362" s="17">
        <v>93.480589775802741</v>
      </c>
      <c r="C362" s="17">
        <f t="shared" si="5"/>
        <v>0.12666345999678974</v>
      </c>
      <c r="D362" s="17">
        <v>12.49</v>
      </c>
    </row>
    <row r="363" spans="1:4" ht="15.75" x14ac:dyDescent="0.25">
      <c r="A363" s="19">
        <v>22586</v>
      </c>
      <c r="B363" s="17">
        <v>93.955110536085996</v>
      </c>
      <c r="C363" s="17">
        <f t="shared" si="5"/>
        <v>0.99927588703836445</v>
      </c>
      <c r="D363" s="17">
        <v>12.49</v>
      </c>
    </row>
    <row r="364" spans="1:4" ht="15.75" x14ac:dyDescent="0.25">
      <c r="A364" s="19">
        <v>22616</v>
      </c>
      <c r="B364" s="17">
        <v>93.725358395822241</v>
      </c>
      <c r="C364" s="17">
        <f t="shared" si="5"/>
        <v>0.31645569620251113</v>
      </c>
      <c r="D364" s="17">
        <v>12.49</v>
      </c>
    </row>
    <row r="365" spans="1:4" ht="15.75" x14ac:dyDescent="0.25">
      <c r="A365" s="19">
        <v>22647</v>
      </c>
      <c r="B365" s="17">
        <v>93.092889848631231</v>
      </c>
      <c r="C365" s="17">
        <f t="shared" si="5"/>
        <v>-0.33360018324195551</v>
      </c>
      <c r="D365" s="17">
        <v>12.49</v>
      </c>
    </row>
    <row r="366" spans="1:4" ht="15.75" x14ac:dyDescent="0.25">
      <c r="A366" s="19">
        <v>22678</v>
      </c>
      <c r="B366" s="17">
        <v>93.631777778290498</v>
      </c>
      <c r="C366" s="17">
        <f t="shared" si="5"/>
        <v>0.38767876487866282</v>
      </c>
      <c r="D366" s="17">
        <v>12.49</v>
      </c>
    </row>
    <row r="367" spans="1:4" ht="15.75" x14ac:dyDescent="0.25">
      <c r="A367" s="19">
        <v>22706</v>
      </c>
      <c r="B367" s="17">
        <v>94.4401096727793</v>
      </c>
      <c r="C367" s="17">
        <f t="shared" si="5"/>
        <v>1.4735002116705864</v>
      </c>
      <c r="D367" s="17">
        <v>12.49</v>
      </c>
    </row>
    <row r="368" spans="1:4" ht="15.75" x14ac:dyDescent="0.25">
      <c r="A368" s="19">
        <v>22737</v>
      </c>
      <c r="B368" s="17">
        <v>95.482286527250807</v>
      </c>
      <c r="C368" s="17">
        <f t="shared" si="5"/>
        <v>1.2903225806451868</v>
      </c>
      <c r="D368" s="17">
        <v>12.49</v>
      </c>
    </row>
    <row r="369" spans="1:4" ht="15.75" x14ac:dyDescent="0.25">
      <c r="A369" s="19">
        <v>22767</v>
      </c>
      <c r="B369" s="17">
        <v>95.649827537097678</v>
      </c>
      <c r="C369" s="17">
        <f t="shared" si="5"/>
        <v>1.1469534050179364</v>
      </c>
      <c r="D369" s="17">
        <v>12.49</v>
      </c>
    </row>
    <row r="370" spans="1:4" ht="15.75" x14ac:dyDescent="0.25">
      <c r="A370" s="19">
        <v>22798</v>
      </c>
      <c r="B370" s="17">
        <v>95.785404897178594</v>
      </c>
      <c r="C370" s="17">
        <f t="shared" si="5"/>
        <v>0.57511256651661125</v>
      </c>
      <c r="D370" s="17">
        <v>12.49</v>
      </c>
    </row>
    <row r="371" spans="1:4" ht="15.75" x14ac:dyDescent="0.25">
      <c r="A371" s="19">
        <v>22828</v>
      </c>
      <c r="B371" s="17">
        <v>96.02287979845957</v>
      </c>
      <c r="C371" s="17">
        <f t="shared" si="5"/>
        <v>1.7602848101265556</v>
      </c>
      <c r="D371" s="17">
        <v>12.49</v>
      </c>
    </row>
    <row r="372" spans="1:4" ht="15.75" x14ac:dyDescent="0.25">
      <c r="A372" s="19">
        <v>22859</v>
      </c>
      <c r="B372" s="17">
        <v>96.225602275162885</v>
      </c>
      <c r="C372" s="17">
        <f t="shared" si="5"/>
        <v>2.7130007877044893</v>
      </c>
      <c r="D372" s="17">
        <v>12.49</v>
      </c>
    </row>
    <row r="373" spans="1:4" ht="15.75" x14ac:dyDescent="0.25">
      <c r="A373" s="19">
        <v>22890</v>
      </c>
      <c r="B373" s="17">
        <v>95.78922996376393</v>
      </c>
      <c r="C373" s="17">
        <f t="shared" si="5"/>
        <v>2.5440077164214703</v>
      </c>
      <c r="D373" s="17">
        <v>12.49</v>
      </c>
    </row>
    <row r="374" spans="1:4" ht="15.75" x14ac:dyDescent="0.25">
      <c r="A374" s="19">
        <v>22920</v>
      </c>
      <c r="B374" s="17">
        <v>95.989412470549581</v>
      </c>
      <c r="C374" s="17">
        <f t="shared" si="5"/>
        <v>2.6837899726176673</v>
      </c>
      <c r="D374" s="17">
        <v>12.49</v>
      </c>
    </row>
    <row r="375" spans="1:4" ht="15.75" x14ac:dyDescent="0.25">
      <c r="A375" s="19">
        <v>22951</v>
      </c>
      <c r="B375" s="17">
        <v>95.989412470549581</v>
      </c>
      <c r="C375" s="17">
        <f t="shared" si="5"/>
        <v>2.1651849727559513</v>
      </c>
      <c r="D375" s="17">
        <v>12.49</v>
      </c>
    </row>
    <row r="376" spans="1:4" ht="15.75" x14ac:dyDescent="0.25">
      <c r="A376" s="19">
        <v>22981</v>
      </c>
      <c r="B376" s="17">
        <v>95.887731480657365</v>
      </c>
      <c r="C376" s="17">
        <f t="shared" si="5"/>
        <v>2.3071377072819033</v>
      </c>
      <c r="D376" s="17">
        <v>12.49</v>
      </c>
    </row>
    <row r="377" spans="1:4" ht="15.75" x14ac:dyDescent="0.25">
      <c r="A377" s="19">
        <v>23012</v>
      </c>
      <c r="B377" s="17">
        <v>95.685009003954065</v>
      </c>
      <c r="C377" s="17">
        <f t="shared" si="5"/>
        <v>2.7844437524042975</v>
      </c>
      <c r="D377" s="17">
        <v>12.49</v>
      </c>
    </row>
    <row r="378" spans="1:4" ht="15.75" x14ac:dyDescent="0.25">
      <c r="A378" s="19">
        <v>23043</v>
      </c>
      <c r="B378" s="17">
        <v>96.395503017542765</v>
      </c>
      <c r="C378" s="17">
        <f t="shared" si="5"/>
        <v>2.9516957862281146</v>
      </c>
      <c r="D378" s="17">
        <v>12.49</v>
      </c>
    </row>
    <row r="379" spans="1:4" ht="15.75" x14ac:dyDescent="0.25">
      <c r="A379" s="19">
        <v>23071</v>
      </c>
      <c r="B379" s="17">
        <v>96.395503017542765</v>
      </c>
      <c r="C379" s="17">
        <f t="shared" si="5"/>
        <v>2.0705115141634201</v>
      </c>
      <c r="D379" s="17">
        <v>12.49</v>
      </c>
    </row>
    <row r="380" spans="1:4" ht="15.75" x14ac:dyDescent="0.25">
      <c r="A380" s="19">
        <v>23102</v>
      </c>
      <c r="B380" s="17">
        <v>96.838504200482376</v>
      </c>
      <c r="C380" s="17">
        <f t="shared" si="5"/>
        <v>1.4203866733381032</v>
      </c>
      <c r="D380" s="17">
        <v>12.49</v>
      </c>
    </row>
    <row r="381" spans="1:4" ht="15.75" x14ac:dyDescent="0.25">
      <c r="A381" s="19">
        <v>23132</v>
      </c>
      <c r="B381" s="17">
        <v>96.802235097785584</v>
      </c>
      <c r="C381" s="17">
        <f t="shared" si="5"/>
        <v>1.2048192771084043</v>
      </c>
      <c r="D381" s="17">
        <v>12.49</v>
      </c>
    </row>
    <row r="382" spans="1:4" ht="15.75" x14ac:dyDescent="0.25">
      <c r="A382" s="19">
        <v>23163</v>
      </c>
      <c r="B382" s="17">
        <v>96.090453957360637</v>
      </c>
      <c r="C382" s="17">
        <f t="shared" si="5"/>
        <v>0.31847133757956225</v>
      </c>
      <c r="D382" s="17">
        <v>12.49</v>
      </c>
    </row>
    <row r="383" spans="1:4" ht="15.75" x14ac:dyDescent="0.25">
      <c r="A383" s="19">
        <v>23193</v>
      </c>
      <c r="B383" s="17">
        <v>96.056773461756976</v>
      </c>
      <c r="C383" s="17">
        <f t="shared" si="5"/>
        <v>3.5297486774554798E-2</v>
      </c>
      <c r="D383" s="17">
        <v>12.49</v>
      </c>
    </row>
    <row r="384" spans="1:4" ht="15.75" x14ac:dyDescent="0.25">
      <c r="A384" s="19">
        <v>23224</v>
      </c>
      <c r="B384" s="17">
        <v>96.02287979845957</v>
      </c>
      <c r="C384" s="17">
        <f t="shared" si="5"/>
        <v>-0.21067415730339212</v>
      </c>
      <c r="D384" s="17">
        <v>12.49</v>
      </c>
    </row>
    <row r="385" spans="1:4" ht="15.75" x14ac:dyDescent="0.25">
      <c r="A385" s="19">
        <v>23255</v>
      </c>
      <c r="B385" s="17">
        <v>95.95530563955846</v>
      </c>
      <c r="C385" s="17">
        <f t="shared" si="5"/>
        <v>0.17337614662666923</v>
      </c>
      <c r="D385" s="17">
        <v>12.49</v>
      </c>
    </row>
    <row r="386" spans="1:4" ht="15.75" x14ac:dyDescent="0.25">
      <c r="A386" s="19">
        <v>23285</v>
      </c>
      <c r="B386" s="17">
        <v>95.617434845052983</v>
      </c>
      <c r="C386" s="17">
        <f t="shared" si="5"/>
        <v>-0.38751943149013535</v>
      </c>
      <c r="D386" s="17">
        <v>12.49</v>
      </c>
    </row>
    <row r="387" spans="1:4" ht="15.75" x14ac:dyDescent="0.25">
      <c r="A387" s="19">
        <v>23316</v>
      </c>
      <c r="B387" s="17">
        <v>95.248441567268145</v>
      </c>
      <c r="C387" s="17">
        <f t="shared" si="5"/>
        <v>-0.77192982456140147</v>
      </c>
      <c r="D387" s="17">
        <v>12.49</v>
      </c>
    </row>
    <row r="388" spans="1:4" ht="15.75" x14ac:dyDescent="0.25">
      <c r="A388" s="19">
        <v>23346</v>
      </c>
      <c r="B388" s="17">
        <v>96.225602275162842</v>
      </c>
      <c r="C388" s="17">
        <f t="shared" si="5"/>
        <v>0.35236081747709314</v>
      </c>
      <c r="D388" s="17">
        <v>12.49</v>
      </c>
    </row>
    <row r="389" spans="1:4" ht="15.75" x14ac:dyDescent="0.25">
      <c r="A389" s="19">
        <v>23377</v>
      </c>
      <c r="B389" s="17">
        <v>96.761945599270931</v>
      </c>
      <c r="C389" s="17">
        <f t="shared" si="5"/>
        <v>1.1255019010055767</v>
      </c>
      <c r="D389" s="17">
        <v>12.49</v>
      </c>
    </row>
    <row r="390" spans="1:4" ht="15.75" x14ac:dyDescent="0.25">
      <c r="A390" s="19">
        <v>23408</v>
      </c>
      <c r="B390" s="17">
        <v>99.198865266811126</v>
      </c>
      <c r="C390" s="17">
        <f t="shared" si="5"/>
        <v>2.9081877904181708</v>
      </c>
      <c r="D390" s="17">
        <v>12.49</v>
      </c>
    </row>
    <row r="391" spans="1:4" ht="15.75" x14ac:dyDescent="0.25">
      <c r="A391" s="19">
        <v>23437</v>
      </c>
      <c r="B391" s="17">
        <v>98.996142790107839</v>
      </c>
      <c r="C391" s="17">
        <f t="shared" si="5"/>
        <v>2.6978849543342287</v>
      </c>
      <c r="D391" s="17">
        <v>12.49</v>
      </c>
    </row>
    <row r="392" spans="1:4" ht="15.75" x14ac:dyDescent="0.25">
      <c r="A392" s="19">
        <v>23468</v>
      </c>
      <c r="B392" s="17">
        <v>99.536736061316617</v>
      </c>
      <c r="C392" s="17">
        <f t="shared" si="5"/>
        <v>2.7863212914236657</v>
      </c>
      <c r="D392" s="17">
        <v>12.49</v>
      </c>
    </row>
    <row r="393" spans="1:4" ht="15.75" x14ac:dyDescent="0.25">
      <c r="A393" s="19">
        <v>23498</v>
      </c>
      <c r="B393" s="17">
        <v>100.12388041976838</v>
      </c>
      <c r="C393" s="17">
        <f t="shared" si="5"/>
        <v>3.4313725490195734</v>
      </c>
      <c r="D393" s="17">
        <v>12.49</v>
      </c>
    </row>
    <row r="394" spans="1:4" ht="15.75" x14ac:dyDescent="0.25">
      <c r="A394" s="19">
        <v>23529</v>
      </c>
      <c r="B394" s="17">
        <v>100.19166909980888</v>
      </c>
      <c r="C394" s="17">
        <f t="shared" si="5"/>
        <v>4.2680776014109689</v>
      </c>
      <c r="D394" s="17">
        <v>12.49</v>
      </c>
    </row>
    <row r="395" spans="1:4" ht="15.75" x14ac:dyDescent="0.25">
      <c r="A395" s="19">
        <v>23559</v>
      </c>
      <c r="B395" s="17">
        <v>100.82064508043746</v>
      </c>
      <c r="C395" s="17">
        <f t="shared" si="5"/>
        <v>4.9594333090702047</v>
      </c>
      <c r="D395" s="17">
        <v>12.49</v>
      </c>
    </row>
    <row r="396" spans="1:4" ht="15.75" x14ac:dyDescent="0.25">
      <c r="A396" s="19">
        <v>23590</v>
      </c>
      <c r="B396" s="17">
        <v>101.90183162285504</v>
      </c>
      <c r="C396" s="17">
        <f t="shared" si="5"/>
        <v>6.1224489795918213</v>
      </c>
      <c r="D396" s="17">
        <v>12.49</v>
      </c>
    </row>
    <row r="397" spans="1:4" ht="15.75" x14ac:dyDescent="0.25">
      <c r="A397" s="19">
        <v>23621</v>
      </c>
      <c r="B397" s="17">
        <v>100.16579392540856</v>
      </c>
      <c r="C397" s="17">
        <f t="shared" si="5"/>
        <v>4.3879681876749732</v>
      </c>
      <c r="D397" s="17">
        <v>12.49</v>
      </c>
    </row>
    <row r="398" spans="1:4" ht="15.75" x14ac:dyDescent="0.25">
      <c r="A398" s="19">
        <v>23651</v>
      </c>
      <c r="B398" s="17">
        <v>100.03107194299376</v>
      </c>
      <c r="C398" s="17">
        <f t="shared" si="5"/>
        <v>4.6159333860953611</v>
      </c>
      <c r="D398" s="17">
        <v>12.49</v>
      </c>
    </row>
    <row r="399" spans="1:4" ht="15.75" x14ac:dyDescent="0.25">
      <c r="A399" s="19">
        <v>23682</v>
      </c>
      <c r="B399" s="17">
        <v>101.0414868111048</v>
      </c>
      <c r="C399" s="17">
        <f t="shared" si="5"/>
        <v>6.0820367751060589</v>
      </c>
      <c r="D399" s="17">
        <v>12.49</v>
      </c>
    </row>
    <row r="400" spans="1:4" ht="15.75" x14ac:dyDescent="0.25">
      <c r="A400" s="19">
        <v>23712</v>
      </c>
      <c r="B400" s="17">
        <v>101.24356978472701</v>
      </c>
      <c r="C400" s="17">
        <f t="shared" si="5"/>
        <v>5.2147945982348842</v>
      </c>
      <c r="D400" s="17">
        <v>12.49</v>
      </c>
    </row>
    <row r="401" spans="1:4" ht="15.75" x14ac:dyDescent="0.25">
      <c r="A401" s="19">
        <v>23743</v>
      </c>
      <c r="B401" s="17">
        <v>100.45514962977744</v>
      </c>
      <c r="C401" s="17">
        <f t="shared" si="5"/>
        <v>3.816793893129744</v>
      </c>
      <c r="D401" s="17">
        <v>12.49</v>
      </c>
    </row>
    <row r="402" spans="1:4" ht="15.75" x14ac:dyDescent="0.25">
      <c r="A402" s="19">
        <v>23774</v>
      </c>
      <c r="B402" s="17">
        <v>100.54187519606803</v>
      </c>
      <c r="C402" s="17">
        <f t="shared" ref="C402:C465" si="6">((B402/B390)-1)*100</f>
        <v>1.3538561410401995</v>
      </c>
      <c r="D402" s="17">
        <v>12.49</v>
      </c>
    </row>
    <row r="403" spans="1:4" ht="15.75" x14ac:dyDescent="0.25">
      <c r="A403" s="19">
        <v>23802</v>
      </c>
      <c r="B403" s="17">
        <v>100.87656852228663</v>
      </c>
      <c r="C403" s="17">
        <f t="shared" si="6"/>
        <v>1.8994939390372778</v>
      </c>
      <c r="D403" s="17">
        <v>12.49</v>
      </c>
    </row>
    <row r="404" spans="1:4" ht="15.75" x14ac:dyDescent="0.25">
      <c r="A404" s="19">
        <v>23833</v>
      </c>
      <c r="B404" s="17">
        <v>101.02843561905831</v>
      </c>
      <c r="C404" s="17">
        <f t="shared" si="6"/>
        <v>1.4986422267480926</v>
      </c>
      <c r="D404" s="17">
        <v>12.49</v>
      </c>
    </row>
    <row r="405" spans="1:4" ht="15.75" x14ac:dyDescent="0.25">
      <c r="A405" s="19">
        <v>23863</v>
      </c>
      <c r="B405" s="17">
        <v>100.78022689193584</v>
      </c>
      <c r="C405" s="17">
        <f t="shared" si="6"/>
        <v>0.65553439340917397</v>
      </c>
      <c r="D405" s="17">
        <v>12.49</v>
      </c>
    </row>
    <row r="406" spans="1:4" ht="15.75" x14ac:dyDescent="0.25">
      <c r="A406" s="19">
        <v>23894</v>
      </c>
      <c r="B406" s="17">
        <v>99.978887965237334</v>
      </c>
      <c r="C406" s="17">
        <f t="shared" si="6"/>
        <v>-0.21237407908593076</v>
      </c>
      <c r="D406" s="17">
        <v>12.49</v>
      </c>
    </row>
    <row r="407" spans="1:4" ht="15.75" x14ac:dyDescent="0.25">
      <c r="A407" s="19">
        <v>23924</v>
      </c>
      <c r="B407" s="17">
        <v>99.517548337184181</v>
      </c>
      <c r="C407" s="17">
        <f t="shared" si="6"/>
        <v>-1.2924899877536311</v>
      </c>
      <c r="D407" s="17">
        <v>12.49</v>
      </c>
    </row>
    <row r="408" spans="1:4" ht="15.75" x14ac:dyDescent="0.25">
      <c r="A408" s="19">
        <v>23955</v>
      </c>
      <c r="B408" s="17">
        <v>99.253925692582371</v>
      </c>
      <c r="C408" s="17">
        <f t="shared" si="6"/>
        <v>-2.5984870812457372</v>
      </c>
      <c r="D408" s="17">
        <v>12.49</v>
      </c>
    </row>
    <row r="409" spans="1:4" ht="15.75" x14ac:dyDescent="0.25">
      <c r="A409" s="19">
        <v>23986</v>
      </c>
      <c r="B409" s="17">
        <v>99.6493596594851</v>
      </c>
      <c r="C409" s="17">
        <f t="shared" si="6"/>
        <v>-0.5155794664873703</v>
      </c>
      <c r="D409" s="17">
        <v>12.49</v>
      </c>
    </row>
    <row r="410" spans="1:4" ht="15.75" x14ac:dyDescent="0.25">
      <c r="A410" s="19">
        <v>24016</v>
      </c>
      <c r="B410" s="17">
        <v>99.277043370647462</v>
      </c>
      <c r="C410" s="17">
        <f t="shared" si="6"/>
        <v>-0.75379435379440141</v>
      </c>
      <c r="D410" s="17">
        <v>12.49</v>
      </c>
    </row>
    <row r="411" spans="1:4" ht="15.75" x14ac:dyDescent="0.25">
      <c r="A411" s="19">
        <v>24047</v>
      </c>
      <c r="B411" s="17">
        <v>98.64500590305731</v>
      </c>
      <c r="C411" s="17">
        <f t="shared" si="6"/>
        <v>-2.3717791411043576</v>
      </c>
      <c r="D411" s="17">
        <v>12.49</v>
      </c>
    </row>
    <row r="412" spans="1:4" ht="15.75" x14ac:dyDescent="0.25">
      <c r="A412" s="19">
        <v>24077</v>
      </c>
      <c r="B412" s="17">
        <v>98.043511964624059</v>
      </c>
      <c r="C412" s="17">
        <f t="shared" si="6"/>
        <v>-3.1607516673969549</v>
      </c>
      <c r="D412" s="17">
        <v>12.49</v>
      </c>
    </row>
    <row r="413" spans="1:4" ht="15.75" x14ac:dyDescent="0.25">
      <c r="A413" s="19">
        <v>24108</v>
      </c>
      <c r="B413" s="17">
        <v>98.070027645776349</v>
      </c>
      <c r="C413" s="17">
        <f t="shared" si="6"/>
        <v>-2.3743152967183212</v>
      </c>
      <c r="D413" s="17">
        <v>12.49</v>
      </c>
    </row>
    <row r="414" spans="1:4" ht="15.75" x14ac:dyDescent="0.25">
      <c r="A414" s="19">
        <v>24139</v>
      </c>
      <c r="B414" s="17">
        <v>97.119535124239974</v>
      </c>
      <c r="C414" s="17">
        <f t="shared" si="6"/>
        <v>-3.4038952079957774</v>
      </c>
      <c r="D414" s="17">
        <v>12.49</v>
      </c>
    </row>
    <row r="415" spans="1:4" ht="15.75" x14ac:dyDescent="0.25">
      <c r="A415" s="19">
        <v>24167</v>
      </c>
      <c r="B415" s="17">
        <v>96.926582405450105</v>
      </c>
      <c r="C415" s="17">
        <f t="shared" si="6"/>
        <v>-3.9156626506024139</v>
      </c>
      <c r="D415" s="17">
        <v>12.49</v>
      </c>
    </row>
    <row r="416" spans="1:4" ht="15.75" x14ac:dyDescent="0.25">
      <c r="A416" s="19">
        <v>24198</v>
      </c>
      <c r="B416" s="17">
        <v>97.505440561819739</v>
      </c>
      <c r="C416" s="17">
        <f t="shared" si="6"/>
        <v>-3.4871321481434348</v>
      </c>
      <c r="D416" s="17">
        <v>12.49</v>
      </c>
    </row>
    <row r="417" spans="1:4" ht="15.75" x14ac:dyDescent="0.25">
      <c r="A417" s="19">
        <v>24228</v>
      </c>
      <c r="B417" s="17">
        <v>97.505440561819739</v>
      </c>
      <c r="C417" s="17">
        <f t="shared" si="6"/>
        <v>-3.2494333770726413</v>
      </c>
      <c r="D417" s="17">
        <v>12.49</v>
      </c>
    </row>
    <row r="418" spans="1:4" ht="15.75" x14ac:dyDescent="0.25">
      <c r="A418" s="19">
        <v>24259</v>
      </c>
      <c r="B418" s="17">
        <v>97.597377993395313</v>
      </c>
      <c r="C418" s="17">
        <f t="shared" si="6"/>
        <v>-2.3820128632257576</v>
      </c>
      <c r="D418" s="17">
        <v>12.49</v>
      </c>
    </row>
    <row r="419" spans="1:4" ht="15.75" x14ac:dyDescent="0.25">
      <c r="A419" s="19">
        <v>24289</v>
      </c>
      <c r="B419" s="17">
        <v>97.652123026651068</v>
      </c>
      <c r="C419" s="17">
        <f t="shared" si="6"/>
        <v>-1.874468716022526</v>
      </c>
      <c r="D419" s="17">
        <v>12.49</v>
      </c>
    </row>
    <row r="420" spans="1:4" ht="15.75" x14ac:dyDescent="0.25">
      <c r="A420" s="19">
        <v>24320</v>
      </c>
      <c r="B420" s="17">
        <v>97.933458695960809</v>
      </c>
      <c r="C420" s="17">
        <f t="shared" si="6"/>
        <v>-1.3303927148548444</v>
      </c>
      <c r="D420" s="17">
        <v>12.49</v>
      </c>
    </row>
    <row r="421" spans="1:4" ht="15.75" x14ac:dyDescent="0.25">
      <c r="A421" s="19">
        <v>24351</v>
      </c>
      <c r="B421" s="17">
        <v>97.933458695960809</v>
      </c>
      <c r="C421" s="17">
        <f t="shared" si="6"/>
        <v>-1.7219387755102011</v>
      </c>
      <c r="D421" s="17">
        <v>12.49</v>
      </c>
    </row>
    <row r="422" spans="1:4" ht="15.75" x14ac:dyDescent="0.25">
      <c r="A422" s="19">
        <v>24381</v>
      </c>
      <c r="B422" s="17">
        <v>98.839548781157376</v>
      </c>
      <c r="C422" s="17">
        <f t="shared" si="6"/>
        <v>-0.44068051851293699</v>
      </c>
      <c r="D422" s="17">
        <v>12.49</v>
      </c>
    </row>
    <row r="423" spans="1:4" ht="15.75" x14ac:dyDescent="0.25">
      <c r="A423" s="19">
        <v>24412</v>
      </c>
      <c r="B423" s="17">
        <v>99.264613097093275</v>
      </c>
      <c r="C423" s="17">
        <f t="shared" si="6"/>
        <v>0.62811815799868054</v>
      </c>
      <c r="D423" s="17">
        <v>12.49</v>
      </c>
    </row>
    <row r="424" spans="1:4" ht="15.75" x14ac:dyDescent="0.25">
      <c r="A424" s="19">
        <v>24442</v>
      </c>
      <c r="B424" s="17">
        <v>99.328737524158555</v>
      </c>
      <c r="C424" s="17">
        <f t="shared" si="6"/>
        <v>1.310872625613646</v>
      </c>
      <c r="D424" s="17">
        <v>12.49</v>
      </c>
    </row>
    <row r="425" spans="1:4" ht="15.75" x14ac:dyDescent="0.25">
      <c r="A425" s="19">
        <v>24473</v>
      </c>
      <c r="B425" s="17">
        <v>99.79853534759809</v>
      </c>
      <c r="C425" s="17">
        <f t="shared" si="6"/>
        <v>1.7625239263366232</v>
      </c>
      <c r="D425" s="17">
        <v>12.49</v>
      </c>
    </row>
    <row r="426" spans="1:4" ht="15.75" x14ac:dyDescent="0.25">
      <c r="A426" s="19">
        <v>24504</v>
      </c>
      <c r="B426" s="17">
        <v>100.43785972522524</v>
      </c>
      <c r="C426" s="17">
        <f t="shared" si="6"/>
        <v>3.4167426735932205</v>
      </c>
      <c r="D426" s="17">
        <v>12.49</v>
      </c>
    </row>
    <row r="427" spans="1:4" ht="15.75" x14ac:dyDescent="0.25">
      <c r="A427" s="19">
        <v>24532</v>
      </c>
      <c r="B427" s="17">
        <v>100.93184820079119</v>
      </c>
      <c r="C427" s="17">
        <f t="shared" si="6"/>
        <v>4.1322676359172528</v>
      </c>
      <c r="D427" s="17">
        <v>12.49</v>
      </c>
    </row>
    <row r="428" spans="1:4" ht="15.75" x14ac:dyDescent="0.25">
      <c r="A428" s="19">
        <v>24563</v>
      </c>
      <c r="B428" s="17">
        <v>101.41268453908749</v>
      </c>
      <c r="C428" s="17">
        <f t="shared" si="6"/>
        <v>4.0072061156326111</v>
      </c>
      <c r="D428" s="17">
        <v>12.49</v>
      </c>
    </row>
    <row r="429" spans="1:4" ht="15.75" x14ac:dyDescent="0.25">
      <c r="A429" s="19">
        <v>24593</v>
      </c>
      <c r="B429" s="17">
        <v>100.16235507600753</v>
      </c>
      <c r="C429" s="17">
        <f t="shared" si="6"/>
        <v>2.724888476867382</v>
      </c>
      <c r="D429" s="17">
        <v>12.49</v>
      </c>
    </row>
    <row r="430" spans="1:4" ht="15.75" x14ac:dyDescent="0.25">
      <c r="A430" s="19">
        <v>24624</v>
      </c>
      <c r="B430" s="17">
        <v>99.054438109279204</v>
      </c>
      <c r="C430" s="17">
        <f t="shared" si="6"/>
        <v>1.4929295702826195</v>
      </c>
      <c r="D430" s="17">
        <v>12.49</v>
      </c>
    </row>
    <row r="431" spans="1:4" ht="15.75" x14ac:dyDescent="0.25">
      <c r="A431" s="19">
        <v>24654</v>
      </c>
      <c r="B431" s="17">
        <v>99.755595650593278</v>
      </c>
      <c r="C431" s="17">
        <f t="shared" si="6"/>
        <v>2.1540469973890142</v>
      </c>
      <c r="D431" s="17">
        <v>12.49</v>
      </c>
    </row>
    <row r="432" spans="1:4" ht="15.75" x14ac:dyDescent="0.25">
      <c r="A432" s="19">
        <v>24685</v>
      </c>
      <c r="B432" s="17">
        <v>100.43785972522524</v>
      </c>
      <c r="C432" s="17">
        <f t="shared" si="6"/>
        <v>2.557247607316171</v>
      </c>
      <c r="D432" s="17">
        <v>12.49</v>
      </c>
    </row>
    <row r="433" spans="1:4" ht="15.75" x14ac:dyDescent="0.25">
      <c r="A433" s="19">
        <v>24716</v>
      </c>
      <c r="B433" s="17">
        <v>101.20504897837783</v>
      </c>
      <c r="C433" s="17">
        <f t="shared" si="6"/>
        <v>3.3406256921588273</v>
      </c>
      <c r="D433" s="17">
        <v>12.49</v>
      </c>
    </row>
    <row r="434" spans="1:4" ht="15.75" x14ac:dyDescent="0.25">
      <c r="A434" s="19">
        <v>24746</v>
      </c>
      <c r="B434" s="17">
        <v>101.5247111671914</v>
      </c>
      <c r="C434" s="17">
        <f t="shared" si="6"/>
        <v>2.7166882276843385</v>
      </c>
      <c r="D434" s="17">
        <v>12.49</v>
      </c>
    </row>
    <row r="435" spans="1:4" ht="15.75" x14ac:dyDescent="0.25">
      <c r="A435" s="19">
        <v>24777</v>
      </c>
      <c r="B435" s="17">
        <v>101.33291385390324</v>
      </c>
      <c r="C435" s="17">
        <f t="shared" si="6"/>
        <v>2.0836234507728424</v>
      </c>
      <c r="D435" s="17">
        <v>12.49</v>
      </c>
    </row>
    <row r="436" spans="1:4" ht="15.75" x14ac:dyDescent="0.25">
      <c r="A436" s="19">
        <v>24807</v>
      </c>
      <c r="B436" s="17">
        <v>99.860570680382651</v>
      </c>
      <c r="C436" s="17">
        <f t="shared" si="6"/>
        <v>0.53542727863096218</v>
      </c>
      <c r="D436" s="17">
        <v>12.49</v>
      </c>
    </row>
    <row r="437" spans="1:4" ht="15.75" x14ac:dyDescent="0.25">
      <c r="A437" s="19">
        <v>24838</v>
      </c>
      <c r="B437" s="17">
        <v>99.737974305606627</v>
      </c>
      <c r="C437" s="17">
        <f t="shared" si="6"/>
        <v>-6.0683297385610846E-2</v>
      </c>
      <c r="D437" s="17">
        <v>12.5</v>
      </c>
    </row>
    <row r="438" spans="1:4" ht="15.75" x14ac:dyDescent="0.25">
      <c r="A438" s="19">
        <v>24869</v>
      </c>
      <c r="B438" s="17">
        <v>99.151280339103039</v>
      </c>
      <c r="C438" s="17">
        <f t="shared" si="6"/>
        <v>-1.280970532070258</v>
      </c>
      <c r="D438" s="17">
        <v>12.5</v>
      </c>
    </row>
    <row r="439" spans="1:4" ht="15.75" x14ac:dyDescent="0.25">
      <c r="A439" s="19">
        <v>24898</v>
      </c>
      <c r="B439" s="17">
        <v>99.67392341450126</v>
      </c>
      <c r="C439" s="17">
        <f t="shared" si="6"/>
        <v>-1.2463110591093618</v>
      </c>
      <c r="D439" s="17">
        <v>12.5</v>
      </c>
    </row>
    <row r="440" spans="1:4" ht="15.75" x14ac:dyDescent="0.25">
      <c r="A440" s="19">
        <v>24929</v>
      </c>
      <c r="B440" s="17">
        <v>100.42476276225642</v>
      </c>
      <c r="C440" s="17">
        <f t="shared" si="6"/>
        <v>-0.97415996955518835</v>
      </c>
      <c r="D440" s="17">
        <v>12.5</v>
      </c>
    </row>
    <row r="441" spans="1:4" ht="15.75" x14ac:dyDescent="0.25">
      <c r="A441" s="19">
        <v>24959</v>
      </c>
      <c r="B441" s="17">
        <v>100.87976701612267</v>
      </c>
      <c r="C441" s="17">
        <f t="shared" si="6"/>
        <v>0.71624907338763144</v>
      </c>
      <c r="D441" s="17">
        <v>12.5</v>
      </c>
    </row>
    <row r="442" spans="1:4" ht="15.75" x14ac:dyDescent="0.25">
      <c r="A442" s="19">
        <v>24990</v>
      </c>
      <c r="B442" s="17">
        <v>100.06873611246803</v>
      </c>
      <c r="C442" s="17">
        <f t="shared" si="6"/>
        <v>1.023980371348765</v>
      </c>
      <c r="D442" s="17">
        <v>12.5</v>
      </c>
    </row>
    <row r="443" spans="1:4" ht="15.75" x14ac:dyDescent="0.25">
      <c r="A443" s="19">
        <v>25020</v>
      </c>
      <c r="B443" s="17">
        <v>99.528170100882122</v>
      </c>
      <c r="C443" s="17">
        <f t="shared" si="6"/>
        <v>-0.22798274946674857</v>
      </c>
      <c r="D443" s="17">
        <v>12.5</v>
      </c>
    </row>
    <row r="444" spans="1:4" ht="15.75" x14ac:dyDescent="0.25">
      <c r="A444" s="19">
        <v>25051</v>
      </c>
      <c r="B444" s="17">
        <v>100.31828408282331</v>
      </c>
      <c r="C444" s="17">
        <f t="shared" si="6"/>
        <v>-0.11905435134624831</v>
      </c>
      <c r="D444" s="17">
        <v>12.5</v>
      </c>
    </row>
    <row r="445" spans="1:4" ht="15.75" x14ac:dyDescent="0.25">
      <c r="A445" s="19">
        <v>25082</v>
      </c>
      <c r="B445" s="17">
        <v>100.04515963271065</v>
      </c>
      <c r="C445" s="17">
        <f t="shared" si="6"/>
        <v>-1.1460785379541538</v>
      </c>
      <c r="D445" s="17">
        <v>12.5</v>
      </c>
    </row>
    <row r="446" spans="1:4" ht="15.75" x14ac:dyDescent="0.25">
      <c r="A446" s="19">
        <v>25112</v>
      </c>
      <c r="B446" s="17">
        <v>99.7350382451325</v>
      </c>
      <c r="C446" s="17">
        <f t="shared" si="6"/>
        <v>-1.76279538398455</v>
      </c>
      <c r="D446" s="17">
        <v>12.5</v>
      </c>
    </row>
    <row r="447" spans="1:4" ht="15.75" x14ac:dyDescent="0.25">
      <c r="A447" s="19">
        <v>25143</v>
      </c>
      <c r="B447" s="17">
        <v>99.631484668758546</v>
      </c>
      <c r="C447" s="17">
        <f t="shared" si="6"/>
        <v>-1.6790489096146222</v>
      </c>
      <c r="D447" s="17">
        <v>12.5</v>
      </c>
    </row>
    <row r="448" spans="1:4" ht="15.75" x14ac:dyDescent="0.25">
      <c r="A448" s="19">
        <v>25173</v>
      </c>
      <c r="B448" s="17">
        <v>99.158535133888932</v>
      </c>
      <c r="C448" s="17">
        <f t="shared" si="6"/>
        <v>-0.70301575657991666</v>
      </c>
      <c r="D448" s="17">
        <v>12.5</v>
      </c>
    </row>
    <row r="449" spans="1:4" ht="15.75" x14ac:dyDescent="0.25">
      <c r="A449" s="19">
        <v>25204</v>
      </c>
      <c r="B449" s="17">
        <v>97.651824988821161</v>
      </c>
      <c r="C449" s="17">
        <f t="shared" si="6"/>
        <v>-2.0916299246195869</v>
      </c>
      <c r="D449" s="17">
        <v>12.5</v>
      </c>
    </row>
    <row r="450" spans="1:4" ht="15.75" x14ac:dyDescent="0.25">
      <c r="A450" s="19">
        <v>25235</v>
      </c>
      <c r="B450" s="17">
        <v>97.165657322156989</v>
      </c>
      <c r="C450" s="17">
        <f t="shared" si="6"/>
        <v>-2.0026196435942167</v>
      </c>
      <c r="D450" s="17">
        <v>12.5</v>
      </c>
    </row>
    <row r="451" spans="1:4" ht="15.75" x14ac:dyDescent="0.25">
      <c r="A451" s="19">
        <v>25263</v>
      </c>
      <c r="B451" s="17">
        <v>96.451638688431771</v>
      </c>
      <c r="C451" s="17">
        <f t="shared" si="6"/>
        <v>-3.2328262154078025</v>
      </c>
      <c r="D451" s="17">
        <v>12.5</v>
      </c>
    </row>
    <row r="452" spans="1:4" ht="15.75" x14ac:dyDescent="0.25">
      <c r="A452" s="19">
        <v>25294</v>
      </c>
      <c r="B452" s="17">
        <v>96.460613046210696</v>
      </c>
      <c r="C452" s="17">
        <f t="shared" si="6"/>
        <v>-3.9473827042343812</v>
      </c>
      <c r="D452" s="17">
        <v>12.5</v>
      </c>
    </row>
    <row r="453" spans="1:4" ht="15.75" x14ac:dyDescent="0.25">
      <c r="A453" s="19">
        <v>25324</v>
      </c>
      <c r="B453" s="17">
        <v>96.193158393551812</v>
      </c>
      <c r="C453" s="17">
        <f t="shared" si="6"/>
        <v>-4.6457369611310089</v>
      </c>
      <c r="D453" s="17">
        <v>12.5</v>
      </c>
    </row>
    <row r="454" spans="1:4" ht="15.75" x14ac:dyDescent="0.25">
      <c r="A454" s="19">
        <v>25355</v>
      </c>
      <c r="B454" s="17">
        <v>96.564999351230369</v>
      </c>
      <c r="C454" s="17">
        <f t="shared" si="6"/>
        <v>-3.5013300830538996</v>
      </c>
      <c r="D454" s="17">
        <v>12.5</v>
      </c>
    </row>
    <row r="455" spans="1:4" ht="15.75" x14ac:dyDescent="0.25">
      <c r="A455" s="19">
        <v>25385</v>
      </c>
      <c r="B455" s="17">
        <v>96.677698233199536</v>
      </c>
      <c r="C455" s="17">
        <f t="shared" si="6"/>
        <v>-2.8639850052435745</v>
      </c>
      <c r="D455" s="17">
        <v>12.5</v>
      </c>
    </row>
    <row r="456" spans="1:4" ht="15.75" x14ac:dyDescent="0.25">
      <c r="A456" s="19">
        <v>25416</v>
      </c>
      <c r="B456" s="17">
        <v>96.818796957043091</v>
      </c>
      <c r="C456" s="17">
        <f t="shared" si="6"/>
        <v>-3.4883841542694527</v>
      </c>
      <c r="D456" s="17">
        <v>12.5</v>
      </c>
    </row>
    <row r="457" spans="1:4" ht="15.75" x14ac:dyDescent="0.25">
      <c r="A457" s="19">
        <v>25447</v>
      </c>
      <c r="B457" s="17">
        <v>97.173934617579036</v>
      </c>
      <c r="C457" s="17">
        <f t="shared" si="6"/>
        <v>-2.8699289657516225</v>
      </c>
      <c r="D457" s="17">
        <v>12.5</v>
      </c>
    </row>
    <row r="458" spans="1:4" ht="15.75" x14ac:dyDescent="0.25">
      <c r="A458" s="19">
        <v>25477</v>
      </c>
      <c r="B458" s="17">
        <v>98.224478833225646</v>
      </c>
      <c r="C458" s="17">
        <f t="shared" si="6"/>
        <v>-1.5145724496481772</v>
      </c>
      <c r="D458" s="17">
        <v>12.5</v>
      </c>
    </row>
    <row r="459" spans="1:4" ht="15.75" x14ac:dyDescent="0.25">
      <c r="A459" s="19">
        <v>25508</v>
      </c>
      <c r="B459" s="17">
        <v>97.705063869173856</v>
      </c>
      <c r="C459" s="17">
        <f t="shared" si="6"/>
        <v>-1.9335462138192483</v>
      </c>
      <c r="D459" s="17">
        <v>12.5</v>
      </c>
    </row>
    <row r="460" spans="1:4" ht="15.75" x14ac:dyDescent="0.25">
      <c r="A460" s="19">
        <v>25538</v>
      </c>
      <c r="B460" s="17">
        <v>97.910875094582025</v>
      </c>
      <c r="C460" s="17">
        <f t="shared" si="6"/>
        <v>-1.258247752069197</v>
      </c>
      <c r="D460" s="17">
        <v>12.5</v>
      </c>
    </row>
    <row r="461" spans="1:4" ht="15.75" x14ac:dyDescent="0.25">
      <c r="A461" s="19">
        <v>25569</v>
      </c>
      <c r="B461" s="17">
        <v>96.749478002723976</v>
      </c>
      <c r="C461" s="17">
        <f t="shared" si="6"/>
        <v>-0.9240451842046804</v>
      </c>
      <c r="D461" s="17">
        <v>12.5</v>
      </c>
    </row>
    <row r="462" spans="1:4" ht="15.75" x14ac:dyDescent="0.25">
      <c r="A462" s="19">
        <v>25600</v>
      </c>
      <c r="B462" s="17">
        <v>95.943431567217942</v>
      </c>
      <c r="C462" s="17">
        <f t="shared" si="6"/>
        <v>-1.2578783374939784</v>
      </c>
      <c r="D462" s="17">
        <v>12.5</v>
      </c>
    </row>
    <row r="463" spans="1:4" ht="15.75" x14ac:dyDescent="0.25">
      <c r="A463" s="19">
        <v>25628</v>
      </c>
      <c r="B463" s="17">
        <v>95.720250836795756</v>
      </c>
      <c r="C463" s="17">
        <f t="shared" si="6"/>
        <v>-0.75829489429269925</v>
      </c>
      <c r="D463" s="17">
        <v>12.5</v>
      </c>
    </row>
    <row r="464" spans="1:4" ht="15.75" x14ac:dyDescent="0.25">
      <c r="A464" s="19">
        <v>25659</v>
      </c>
      <c r="B464" s="17">
        <v>95.374191112830815</v>
      </c>
      <c r="C464" s="17">
        <f t="shared" si="6"/>
        <v>-1.126285536729299</v>
      </c>
      <c r="D464" s="17">
        <v>12.5</v>
      </c>
    </row>
    <row r="465" spans="1:4" ht="15.75" x14ac:dyDescent="0.25">
      <c r="A465" s="19">
        <v>25689</v>
      </c>
      <c r="B465" s="17">
        <v>95.325336417635967</v>
      </c>
      <c r="C465" s="17">
        <f t="shared" si="6"/>
        <v>-0.90216600682281323</v>
      </c>
      <c r="D465" s="17">
        <v>12.5</v>
      </c>
    </row>
    <row r="466" spans="1:4" ht="15.75" x14ac:dyDescent="0.25">
      <c r="A466" s="19">
        <v>25720</v>
      </c>
      <c r="B466" s="17">
        <v>95.963718488322229</v>
      </c>
      <c r="C466" s="17">
        <f t="shared" ref="C466:C529" si="7">((B466/B454)-1)*100</f>
        <v>-0.62266956655914196</v>
      </c>
      <c r="D466" s="17">
        <v>12.5</v>
      </c>
    </row>
    <row r="467" spans="1:4" ht="15.75" x14ac:dyDescent="0.25">
      <c r="A467" s="19">
        <v>25750</v>
      </c>
      <c r="B467" s="17">
        <v>96.209262407921159</v>
      </c>
      <c r="C467" s="17">
        <f t="shared" si="7"/>
        <v>-0.48453348997661294</v>
      </c>
      <c r="D467" s="17">
        <v>12.5</v>
      </c>
    </row>
    <row r="468" spans="1:4" ht="15.75" x14ac:dyDescent="0.25">
      <c r="A468" s="19">
        <v>25781</v>
      </c>
      <c r="B468" s="17">
        <v>97.214725380825655</v>
      </c>
      <c r="C468" s="17">
        <f t="shared" si="7"/>
        <v>0.40893755781559182</v>
      </c>
      <c r="D468" s="17">
        <v>12.5</v>
      </c>
    </row>
    <row r="469" spans="1:4" ht="15.75" x14ac:dyDescent="0.25">
      <c r="A469" s="19">
        <v>25812</v>
      </c>
      <c r="B469" s="17">
        <v>96.664298751540855</v>
      </c>
      <c r="C469" s="17">
        <f t="shared" si="7"/>
        <v>-0.52445737433995943</v>
      </c>
      <c r="D469" s="17">
        <v>12.5</v>
      </c>
    </row>
    <row r="470" spans="1:4" ht="15.75" x14ac:dyDescent="0.25">
      <c r="A470" s="19">
        <v>25842</v>
      </c>
      <c r="B470" s="17">
        <v>96.75493636176121</v>
      </c>
      <c r="C470" s="17">
        <f t="shared" si="7"/>
        <v>-1.4961061528863451</v>
      </c>
      <c r="D470" s="17">
        <v>12.5</v>
      </c>
    </row>
    <row r="471" spans="1:4" ht="15.75" x14ac:dyDescent="0.25">
      <c r="A471" s="19">
        <v>25873</v>
      </c>
      <c r="B471" s="17">
        <v>96.7786028563971</v>
      </c>
      <c r="C471" s="17">
        <f t="shared" si="7"/>
        <v>-0.94822210445231203</v>
      </c>
      <c r="D471" s="17">
        <v>12.5</v>
      </c>
    </row>
    <row r="472" spans="1:4" ht="15.75" x14ac:dyDescent="0.25">
      <c r="A472" s="19">
        <v>25903</v>
      </c>
      <c r="B472" s="17">
        <v>97.098832343216188</v>
      </c>
      <c r="C472" s="17">
        <f t="shared" si="7"/>
        <v>-0.82936931222543642</v>
      </c>
      <c r="D472" s="17">
        <v>12.5</v>
      </c>
    </row>
    <row r="473" spans="1:4" ht="15.75" x14ac:dyDescent="0.25">
      <c r="A473" s="19">
        <v>25934</v>
      </c>
      <c r="B473" s="17">
        <v>96.417760572068119</v>
      </c>
      <c r="C473" s="17">
        <f t="shared" si="7"/>
        <v>-0.34286224329449499</v>
      </c>
      <c r="D473" s="17">
        <v>12.5</v>
      </c>
    </row>
    <row r="474" spans="1:4" ht="15.75" x14ac:dyDescent="0.25">
      <c r="A474" s="19">
        <v>25965</v>
      </c>
      <c r="B474" s="17">
        <v>96.288586485298936</v>
      </c>
      <c r="C474" s="17">
        <f t="shared" si="7"/>
        <v>0.35974835634180469</v>
      </c>
      <c r="D474" s="17">
        <v>12.5</v>
      </c>
    </row>
    <row r="475" spans="1:4" ht="15.75" x14ac:dyDescent="0.25">
      <c r="A475" s="19">
        <v>25993</v>
      </c>
      <c r="B475" s="17">
        <v>96.410877941553537</v>
      </c>
      <c r="C475" s="17">
        <f t="shared" si="7"/>
        <v>0.72150574065596995</v>
      </c>
      <c r="D475" s="17">
        <v>12.5</v>
      </c>
    </row>
    <row r="476" spans="1:4" ht="15.75" x14ac:dyDescent="0.25">
      <c r="A476" s="19">
        <v>26024</v>
      </c>
      <c r="B476" s="17">
        <v>96.944425307493105</v>
      </c>
      <c r="C476" s="17">
        <f t="shared" si="7"/>
        <v>1.6463931975104762</v>
      </c>
      <c r="D476" s="17">
        <v>12.5</v>
      </c>
    </row>
    <row r="477" spans="1:4" ht="15.75" x14ac:dyDescent="0.25">
      <c r="A477" s="19">
        <v>26054</v>
      </c>
      <c r="B477" s="17">
        <v>96.663716921117526</v>
      </c>
      <c r="C477" s="17">
        <f t="shared" si="7"/>
        <v>1.4040134069056798</v>
      </c>
      <c r="D477" s="17">
        <v>12.5</v>
      </c>
    </row>
    <row r="478" spans="1:4" ht="15.75" x14ac:dyDescent="0.25">
      <c r="A478" s="19">
        <v>26085</v>
      </c>
      <c r="B478" s="17">
        <v>96.942683173748321</v>
      </c>
      <c r="C478" s="17">
        <f t="shared" si="7"/>
        <v>1.0201404247848433</v>
      </c>
      <c r="D478" s="17">
        <v>12.5</v>
      </c>
    </row>
    <row r="479" spans="1:4" ht="15.75" x14ac:dyDescent="0.25">
      <c r="A479" s="19">
        <v>26115</v>
      </c>
      <c r="B479" s="17">
        <v>96.903676220019534</v>
      </c>
      <c r="C479" s="17">
        <f t="shared" si="7"/>
        <v>0.72177438504217317</v>
      </c>
      <c r="D479" s="17">
        <v>12.5</v>
      </c>
    </row>
    <row r="480" spans="1:4" ht="15.75" x14ac:dyDescent="0.25">
      <c r="A480" s="19">
        <v>26146</v>
      </c>
      <c r="B480" s="17">
        <v>98.114541977866523</v>
      </c>
      <c r="C480" s="17">
        <f t="shared" si="7"/>
        <v>0.92559701579770781</v>
      </c>
      <c r="D480" s="17">
        <v>12.5</v>
      </c>
    </row>
    <row r="481" spans="1:4" ht="15.75" x14ac:dyDescent="0.25">
      <c r="A481" s="19">
        <v>26177</v>
      </c>
      <c r="B481" s="17">
        <v>98.142802733440561</v>
      </c>
      <c r="C481" s="17">
        <f t="shared" si="7"/>
        <v>1.5295243445565765</v>
      </c>
      <c r="D481" s="17">
        <v>12.5</v>
      </c>
    </row>
    <row r="482" spans="1:4" ht="15.75" x14ac:dyDescent="0.25">
      <c r="A482" s="19">
        <v>26207</v>
      </c>
      <c r="B482" s="17">
        <v>98.557032741793947</v>
      </c>
      <c r="C482" s="17">
        <f t="shared" si="7"/>
        <v>1.8625368873116832</v>
      </c>
      <c r="D482" s="17">
        <v>12.5</v>
      </c>
    </row>
    <row r="483" spans="1:4" ht="15.75" x14ac:dyDescent="0.25">
      <c r="A483" s="19">
        <v>26238</v>
      </c>
      <c r="B483" s="17">
        <v>98.710234724922628</v>
      </c>
      <c r="C483" s="17">
        <f t="shared" si="7"/>
        <v>1.9959286572794888</v>
      </c>
      <c r="D483" s="17">
        <v>12.5</v>
      </c>
    </row>
    <row r="484" spans="1:4" ht="15.75" x14ac:dyDescent="0.25">
      <c r="A484" s="19">
        <v>26268</v>
      </c>
      <c r="B484" s="17">
        <v>98.691183996513672</v>
      </c>
      <c r="C484" s="17">
        <f t="shared" si="7"/>
        <v>1.6399287353621173</v>
      </c>
      <c r="D484" s="17">
        <v>12.5</v>
      </c>
    </row>
    <row r="485" spans="1:4" ht="15.75" x14ac:dyDescent="0.25">
      <c r="A485" s="19">
        <v>26299</v>
      </c>
      <c r="B485" s="17">
        <v>97.472145074018329</v>
      </c>
      <c r="C485" s="17">
        <f t="shared" si="7"/>
        <v>1.0935583814582595</v>
      </c>
      <c r="D485" s="17">
        <v>12.5</v>
      </c>
    </row>
    <row r="486" spans="1:4" ht="15.75" x14ac:dyDescent="0.25">
      <c r="A486" s="19">
        <v>26330</v>
      </c>
      <c r="B486" s="17">
        <v>97.013574478886241</v>
      </c>
      <c r="C486" s="17">
        <f t="shared" si="7"/>
        <v>0.75293242953358153</v>
      </c>
      <c r="D486" s="17">
        <v>12.5</v>
      </c>
    </row>
    <row r="487" spans="1:4" ht="15.75" x14ac:dyDescent="0.25">
      <c r="A487" s="19">
        <v>26359</v>
      </c>
      <c r="B487" s="17">
        <v>97.30609405225043</v>
      </c>
      <c r="C487" s="17">
        <f t="shared" si="7"/>
        <v>0.92854263938928483</v>
      </c>
      <c r="D487" s="17">
        <v>12.5</v>
      </c>
    </row>
    <row r="488" spans="1:4" ht="15.75" x14ac:dyDescent="0.25">
      <c r="A488" s="19">
        <v>26390</v>
      </c>
      <c r="B488" s="17">
        <v>97.966337767336</v>
      </c>
      <c r="C488" s="17">
        <f t="shared" si="7"/>
        <v>1.0541219431664528</v>
      </c>
      <c r="D488" s="17">
        <v>12.5</v>
      </c>
    </row>
    <row r="489" spans="1:4" ht="15.75" x14ac:dyDescent="0.25">
      <c r="A489" s="19">
        <v>26420</v>
      </c>
      <c r="B489" s="17">
        <v>97.924837957003007</v>
      </c>
      <c r="C489" s="17">
        <f t="shared" si="7"/>
        <v>1.3046477789744104</v>
      </c>
      <c r="D489" s="17">
        <v>12.5</v>
      </c>
    </row>
    <row r="490" spans="1:4" ht="15.75" x14ac:dyDescent="0.25">
      <c r="A490" s="19">
        <v>26451</v>
      </c>
      <c r="B490" s="17">
        <v>98.982754809420925</v>
      </c>
      <c r="C490" s="17">
        <f t="shared" si="7"/>
        <v>2.10441012037621</v>
      </c>
      <c r="D490" s="17">
        <v>12.5</v>
      </c>
    </row>
    <row r="491" spans="1:4" ht="15.75" x14ac:dyDescent="0.25">
      <c r="A491" s="19">
        <v>26481</v>
      </c>
      <c r="B491" s="17">
        <v>99.162106943777317</v>
      </c>
      <c r="C491" s="17">
        <f t="shared" si="7"/>
        <v>2.3305934427400032</v>
      </c>
      <c r="D491" s="17">
        <v>12.5</v>
      </c>
    </row>
    <row r="492" spans="1:4" ht="15.75" x14ac:dyDescent="0.25">
      <c r="A492" s="19">
        <v>26512</v>
      </c>
      <c r="B492" s="17">
        <v>100.1542847509081</v>
      </c>
      <c r="C492" s="17">
        <f t="shared" si="7"/>
        <v>2.0789403200819345</v>
      </c>
      <c r="D492" s="17">
        <v>12.5</v>
      </c>
    </row>
    <row r="493" spans="1:4" ht="15.75" x14ac:dyDescent="0.25">
      <c r="A493" s="19">
        <v>26543</v>
      </c>
      <c r="B493" s="17">
        <v>100.07411373869259</v>
      </c>
      <c r="C493" s="17">
        <f t="shared" si="7"/>
        <v>1.9678580104315335</v>
      </c>
      <c r="D493" s="17">
        <v>12.5</v>
      </c>
    </row>
    <row r="494" spans="1:4" ht="15.75" x14ac:dyDescent="0.25">
      <c r="A494" s="19">
        <v>26573</v>
      </c>
      <c r="B494" s="17">
        <v>100.24089667337273</v>
      </c>
      <c r="C494" s="17">
        <f t="shared" si="7"/>
        <v>1.7085172764791823</v>
      </c>
      <c r="D494" s="17">
        <v>12.5</v>
      </c>
    </row>
    <row r="495" spans="1:4" ht="15.75" x14ac:dyDescent="0.25">
      <c r="A495" s="19">
        <v>26604</v>
      </c>
      <c r="B495" s="17">
        <v>100.64735661880535</v>
      </c>
      <c r="C495" s="17">
        <f t="shared" si="7"/>
        <v>1.9624326689941851</v>
      </c>
      <c r="D495" s="17">
        <v>12.5</v>
      </c>
    </row>
    <row r="496" spans="1:4" ht="15.75" x14ac:dyDescent="0.25">
      <c r="A496" s="19">
        <v>26634</v>
      </c>
      <c r="B496" s="17">
        <v>100.74298656421279</v>
      </c>
      <c r="C496" s="17">
        <f t="shared" si="7"/>
        <v>2.0790130228568238</v>
      </c>
      <c r="D496" s="17">
        <v>12.5</v>
      </c>
    </row>
    <row r="497" spans="1:4" ht="15.75" x14ac:dyDescent="0.25">
      <c r="A497" s="19">
        <v>26665</v>
      </c>
      <c r="B497" s="17">
        <v>100.26221559654903</v>
      </c>
      <c r="C497" s="17">
        <f t="shared" si="7"/>
        <v>2.862428563988173</v>
      </c>
      <c r="D497" s="17">
        <v>12.5</v>
      </c>
    </row>
    <row r="498" spans="1:4" ht="15.75" x14ac:dyDescent="0.25">
      <c r="A498" s="19">
        <v>26696</v>
      </c>
      <c r="B498" s="17">
        <v>100.08573630816451</v>
      </c>
      <c r="C498" s="17">
        <f t="shared" si="7"/>
        <v>3.1667339810748762</v>
      </c>
      <c r="D498" s="17">
        <v>12.5</v>
      </c>
    </row>
    <row r="499" spans="1:4" ht="15.75" x14ac:dyDescent="0.25">
      <c r="A499" s="19">
        <v>26724</v>
      </c>
      <c r="B499" s="17">
        <v>100.03136572221504</v>
      </c>
      <c r="C499" s="17">
        <f t="shared" si="7"/>
        <v>2.8007204446015788</v>
      </c>
      <c r="D499" s="17">
        <v>12.5</v>
      </c>
    </row>
    <row r="500" spans="1:4" ht="15.75" x14ac:dyDescent="0.25">
      <c r="A500" s="19">
        <v>26755</v>
      </c>
      <c r="B500" s="17">
        <v>101.21166239174045</v>
      </c>
      <c r="C500" s="17">
        <f t="shared" si="7"/>
        <v>3.3126936235096327</v>
      </c>
      <c r="D500" s="17">
        <v>12.5</v>
      </c>
    </row>
    <row r="501" spans="1:4" ht="15.75" x14ac:dyDescent="0.25">
      <c r="A501" s="19">
        <v>26785</v>
      </c>
      <c r="B501" s="17">
        <v>101.58575440973708</v>
      </c>
      <c r="C501" s="17">
        <f t="shared" si="7"/>
        <v>3.7384963091197765</v>
      </c>
      <c r="D501" s="17">
        <v>12.5</v>
      </c>
    </row>
    <row r="502" spans="1:4" ht="15.75" x14ac:dyDescent="0.25">
      <c r="A502" s="19">
        <v>26816</v>
      </c>
      <c r="B502" s="17">
        <v>102.31335011718498</v>
      </c>
      <c r="C502" s="17">
        <f t="shared" si="7"/>
        <v>3.3648238162058641</v>
      </c>
      <c r="D502" s="17">
        <v>12.5</v>
      </c>
    </row>
    <row r="503" spans="1:4" ht="15.75" x14ac:dyDescent="0.25">
      <c r="A503" s="19">
        <v>26846</v>
      </c>
      <c r="B503" s="17">
        <v>104.9968520802195</v>
      </c>
      <c r="C503" s="17">
        <f t="shared" si="7"/>
        <v>5.8840471590124066</v>
      </c>
      <c r="D503" s="17">
        <v>12.5</v>
      </c>
    </row>
    <row r="504" spans="1:4" ht="15.75" x14ac:dyDescent="0.25">
      <c r="A504" s="19">
        <v>26877</v>
      </c>
      <c r="B504" s="17">
        <v>105.39700548409876</v>
      </c>
      <c r="C504" s="17">
        <f t="shared" si="7"/>
        <v>5.2346444750014598</v>
      </c>
      <c r="D504" s="17">
        <v>12.5</v>
      </c>
    </row>
    <row r="505" spans="1:4" ht="15.75" x14ac:dyDescent="0.25">
      <c r="A505" s="19">
        <v>26908</v>
      </c>
      <c r="B505" s="17">
        <v>107.34481651896223</v>
      </c>
      <c r="C505" s="17">
        <f t="shared" si="7"/>
        <v>7.2653181813375323</v>
      </c>
      <c r="D505" s="17">
        <v>12.5</v>
      </c>
    </row>
    <row r="506" spans="1:4" ht="15.75" x14ac:dyDescent="0.25">
      <c r="A506" s="19">
        <v>26938</v>
      </c>
      <c r="B506" s="17">
        <v>108.38202361244294</v>
      </c>
      <c r="C506" s="17">
        <f t="shared" si="7"/>
        <v>8.1215623655058078</v>
      </c>
      <c r="D506" s="17">
        <v>12.5</v>
      </c>
    </row>
    <row r="507" spans="1:4" ht="15.75" x14ac:dyDescent="0.25">
      <c r="A507" s="19">
        <v>26969</v>
      </c>
      <c r="B507" s="17">
        <v>108.99102363285174</v>
      </c>
      <c r="C507" s="17">
        <f t="shared" si="7"/>
        <v>8.2900011429484657</v>
      </c>
      <c r="D507" s="17">
        <v>12.5</v>
      </c>
    </row>
    <row r="508" spans="1:4" ht="15.75" x14ac:dyDescent="0.25">
      <c r="A508" s="19">
        <v>26999</v>
      </c>
      <c r="B508" s="17">
        <v>112.48091549923794</v>
      </c>
      <c r="C508" s="17">
        <f t="shared" si="7"/>
        <v>11.651360889071416</v>
      </c>
      <c r="D508" s="17">
        <v>12.5</v>
      </c>
    </row>
    <row r="509" spans="1:4" ht="15.75" x14ac:dyDescent="0.25">
      <c r="A509" s="19">
        <v>27030</v>
      </c>
      <c r="B509" s="17">
        <v>113.5773742844074</v>
      </c>
      <c r="C509" s="17">
        <f t="shared" si="7"/>
        <v>13.280335576702207</v>
      </c>
      <c r="D509" s="17">
        <v>12.5</v>
      </c>
    </row>
    <row r="510" spans="1:4" ht="15.75" x14ac:dyDescent="0.25">
      <c r="A510" s="19">
        <v>27061</v>
      </c>
      <c r="B510" s="17">
        <v>114.32776546332852</v>
      </c>
      <c r="C510" s="17">
        <f t="shared" si="7"/>
        <v>14.229829025099772</v>
      </c>
      <c r="D510" s="17">
        <v>12.5</v>
      </c>
    </row>
    <row r="511" spans="1:4" ht="15.75" x14ac:dyDescent="0.25">
      <c r="A511" s="19">
        <v>27089</v>
      </c>
      <c r="B511" s="17">
        <v>113.76137896865663</v>
      </c>
      <c r="C511" s="17">
        <f t="shared" si="7"/>
        <v>13.725708078973486</v>
      </c>
      <c r="D511" s="17">
        <v>12.5</v>
      </c>
    </row>
    <row r="512" spans="1:4" ht="15.75" x14ac:dyDescent="0.25">
      <c r="A512" s="19">
        <v>27120</v>
      </c>
      <c r="B512" s="17">
        <v>115.15942964531295</v>
      </c>
      <c r="C512" s="17">
        <f t="shared" si="7"/>
        <v>13.780790596628645</v>
      </c>
      <c r="D512" s="17">
        <v>12.5</v>
      </c>
    </row>
    <row r="513" spans="1:4" ht="15.75" x14ac:dyDescent="0.25">
      <c r="A513" s="19">
        <v>27150</v>
      </c>
      <c r="B513" s="17">
        <v>114.62898529900491</v>
      </c>
      <c r="C513" s="17">
        <f t="shared" si="7"/>
        <v>12.839625954500589</v>
      </c>
      <c r="D513" s="17">
        <v>12.5</v>
      </c>
    </row>
    <row r="514" spans="1:4" ht="15.75" x14ac:dyDescent="0.25">
      <c r="A514" s="19">
        <v>27181</v>
      </c>
      <c r="B514" s="17">
        <v>115.48277542333958</v>
      </c>
      <c r="C514" s="17">
        <f t="shared" si="7"/>
        <v>12.871658772849237</v>
      </c>
      <c r="D514" s="17">
        <v>12.5</v>
      </c>
    </row>
    <row r="515" spans="1:4" ht="15.75" x14ac:dyDescent="0.25">
      <c r="A515" s="19">
        <v>27211</v>
      </c>
      <c r="B515" s="17">
        <v>116.5323753692674</v>
      </c>
      <c r="C515" s="17">
        <f t="shared" si="7"/>
        <v>10.986542034835999</v>
      </c>
      <c r="D515" s="17">
        <v>12.5</v>
      </c>
    </row>
    <row r="516" spans="1:4" ht="15.75" x14ac:dyDescent="0.25">
      <c r="A516" s="19">
        <v>27242</v>
      </c>
      <c r="B516" s="17">
        <v>117.02368931440049</v>
      </c>
      <c r="C516" s="17">
        <f t="shared" si="7"/>
        <v>11.031322737206084</v>
      </c>
      <c r="D516" s="17">
        <v>12.5</v>
      </c>
    </row>
    <row r="517" spans="1:4" ht="15.75" x14ac:dyDescent="0.25">
      <c r="A517" s="19">
        <v>27273</v>
      </c>
      <c r="B517" s="17">
        <v>116.59952640194138</v>
      </c>
      <c r="C517" s="17">
        <f t="shared" si="7"/>
        <v>8.6214781328955112</v>
      </c>
      <c r="D517" s="17">
        <v>12.5</v>
      </c>
    </row>
    <row r="518" spans="1:4" ht="15.75" x14ac:dyDescent="0.25">
      <c r="A518" s="19">
        <v>27303</v>
      </c>
      <c r="B518" s="17">
        <v>118.42048957736483</v>
      </c>
      <c r="C518" s="17">
        <f t="shared" si="7"/>
        <v>9.262113430191965</v>
      </c>
      <c r="D518" s="17">
        <v>12.5</v>
      </c>
    </row>
    <row r="519" spans="1:4" ht="15.75" x14ac:dyDescent="0.25">
      <c r="A519" s="19">
        <v>27334</v>
      </c>
      <c r="B519" s="17">
        <v>120.75524292386928</v>
      </c>
      <c r="C519" s="17">
        <f t="shared" si="7"/>
        <v>10.793750621745346</v>
      </c>
      <c r="D519" s="17">
        <v>12.5</v>
      </c>
    </row>
    <row r="520" spans="1:4" ht="15.75" x14ac:dyDescent="0.25">
      <c r="A520" s="19">
        <v>27364</v>
      </c>
      <c r="B520" s="17">
        <v>120.75170170034191</v>
      </c>
      <c r="C520" s="17">
        <f t="shared" si="7"/>
        <v>7.3530573292320156</v>
      </c>
      <c r="D520" s="17">
        <v>12.5</v>
      </c>
    </row>
    <row r="521" spans="1:4" ht="15.75" x14ac:dyDescent="0.25">
      <c r="A521" s="19">
        <v>27395</v>
      </c>
      <c r="B521" s="17">
        <v>119.79060632542338</v>
      </c>
      <c r="C521" s="17">
        <f t="shared" si="7"/>
        <v>5.4704839587658816</v>
      </c>
      <c r="D521" s="17">
        <v>12.5</v>
      </c>
    </row>
    <row r="522" spans="1:4" ht="15.75" x14ac:dyDescent="0.25">
      <c r="A522" s="19">
        <v>27426</v>
      </c>
      <c r="B522" s="17">
        <v>119.17893221418115</v>
      </c>
      <c r="C522" s="17">
        <f t="shared" si="7"/>
        <v>4.2432096273312236</v>
      </c>
      <c r="D522" s="17">
        <v>12.5</v>
      </c>
    </row>
    <row r="523" spans="1:4" ht="15.75" x14ac:dyDescent="0.25">
      <c r="A523" s="19">
        <v>27454</v>
      </c>
      <c r="B523" s="17">
        <v>119.47355193225388</v>
      </c>
      <c r="C523" s="17">
        <f t="shared" si="7"/>
        <v>5.0211882234401095</v>
      </c>
      <c r="D523" s="17">
        <v>12.5</v>
      </c>
    </row>
    <row r="524" spans="1:4" ht="15.75" x14ac:dyDescent="0.25">
      <c r="A524" s="19">
        <v>27485</v>
      </c>
      <c r="B524" s="17">
        <v>120.37742407389361</v>
      </c>
      <c r="C524" s="17">
        <f t="shared" si="7"/>
        <v>4.5311047863400233</v>
      </c>
      <c r="D524" s="17">
        <v>12.5</v>
      </c>
    </row>
    <row r="525" spans="1:4" ht="15.75" x14ac:dyDescent="0.25">
      <c r="A525" s="19">
        <v>27515</v>
      </c>
      <c r="B525" s="17">
        <v>121.29689864802332</v>
      </c>
      <c r="C525" s="17">
        <f t="shared" si="7"/>
        <v>5.8169522583013666</v>
      </c>
      <c r="D525" s="17">
        <v>12.5</v>
      </c>
    </row>
    <row r="526" spans="1:4" ht="15.75" x14ac:dyDescent="0.25">
      <c r="A526" s="19">
        <v>27546</v>
      </c>
      <c r="B526" s="17">
        <v>123.14840772206533</v>
      </c>
      <c r="C526" s="17">
        <f t="shared" si="7"/>
        <v>6.6379009948668966</v>
      </c>
      <c r="D526" s="17">
        <v>12.5</v>
      </c>
    </row>
    <row r="527" spans="1:4" ht="15.75" x14ac:dyDescent="0.25">
      <c r="A527" s="19">
        <v>27576</v>
      </c>
      <c r="B527" s="17">
        <v>123.10681506178776</v>
      </c>
      <c r="C527" s="17">
        <f t="shared" si="7"/>
        <v>5.6417280362536903</v>
      </c>
      <c r="D527" s="17">
        <v>12.5</v>
      </c>
    </row>
    <row r="528" spans="1:4" ht="15.75" x14ac:dyDescent="0.25">
      <c r="A528" s="19">
        <v>27607</v>
      </c>
      <c r="B528" s="17">
        <v>124.66166288757729</v>
      </c>
      <c r="C528" s="17">
        <f t="shared" si="7"/>
        <v>6.5268610295273755</v>
      </c>
      <c r="D528" s="17">
        <v>12.5</v>
      </c>
    </row>
    <row r="529" spans="1:4" ht="15.75" x14ac:dyDescent="0.25">
      <c r="A529" s="19">
        <v>27638</v>
      </c>
      <c r="B529" s="17">
        <v>124.50873089050825</v>
      </c>
      <c r="C529" s="17">
        <f t="shared" si="7"/>
        <v>6.7832217956891983</v>
      </c>
      <c r="D529" s="17">
        <v>12.5</v>
      </c>
    </row>
    <row r="530" spans="1:4" ht="15.75" x14ac:dyDescent="0.25">
      <c r="A530" s="19">
        <v>27668</v>
      </c>
      <c r="B530" s="17">
        <v>125.17171770374355</v>
      </c>
      <c r="C530" s="17">
        <f t="shared" ref="C530:C593" si="8">((B530/B518)-1)*100</f>
        <v>5.7010641912336402</v>
      </c>
      <c r="D530" s="17">
        <v>12.5</v>
      </c>
    </row>
    <row r="531" spans="1:4" ht="15.75" x14ac:dyDescent="0.25">
      <c r="A531" s="19">
        <v>27699</v>
      </c>
      <c r="B531" s="17">
        <v>125.12768004869972</v>
      </c>
      <c r="C531" s="17">
        <f t="shared" si="8"/>
        <v>3.6209087232651704</v>
      </c>
      <c r="D531" s="17">
        <v>12.5</v>
      </c>
    </row>
    <row r="532" spans="1:4" ht="15.75" x14ac:dyDescent="0.25">
      <c r="A532" s="19">
        <v>27729</v>
      </c>
      <c r="B532" s="17">
        <v>125.68474910982508</v>
      </c>
      <c r="C532" s="17">
        <f t="shared" si="8"/>
        <v>4.0852818966684579</v>
      </c>
      <c r="D532" s="17">
        <v>12.5</v>
      </c>
    </row>
    <row r="533" spans="1:4" ht="15.75" x14ac:dyDescent="0.25">
      <c r="A533" s="19">
        <v>27760</v>
      </c>
      <c r="B533" s="17">
        <v>125.74704259569801</v>
      </c>
      <c r="C533" s="17">
        <f t="shared" si="8"/>
        <v>4.9723734214128346</v>
      </c>
      <c r="D533" s="17">
        <v>12.5</v>
      </c>
    </row>
    <row r="534" spans="1:4" ht="15.75" x14ac:dyDescent="0.25">
      <c r="A534" s="19">
        <v>27791</v>
      </c>
      <c r="B534" s="17">
        <v>127.26191405547624</v>
      </c>
      <c r="C534" s="17">
        <f t="shared" si="8"/>
        <v>6.7822237463655455</v>
      </c>
      <c r="D534" s="17">
        <v>12.5</v>
      </c>
    </row>
    <row r="535" spans="1:4" ht="15.75" x14ac:dyDescent="0.25">
      <c r="A535" s="19">
        <v>27820</v>
      </c>
      <c r="B535" s="17">
        <v>128.2753722703641</v>
      </c>
      <c r="C535" s="17">
        <f t="shared" si="8"/>
        <v>7.3671705542839971</v>
      </c>
      <c r="D535" s="17">
        <v>12.5</v>
      </c>
    </row>
    <row r="536" spans="1:4" ht="15.75" x14ac:dyDescent="0.25">
      <c r="A536" s="19">
        <v>27851</v>
      </c>
      <c r="B536" s="17">
        <v>129.08806463394143</v>
      </c>
      <c r="C536" s="17">
        <f t="shared" si="8"/>
        <v>7.2361081216531176</v>
      </c>
      <c r="D536" s="17">
        <v>12.5</v>
      </c>
    </row>
    <row r="537" spans="1:4" ht="15.75" x14ac:dyDescent="0.25">
      <c r="A537" s="19">
        <v>27881</v>
      </c>
      <c r="B537" s="17">
        <v>129.06949166126572</v>
      </c>
      <c r="C537" s="17">
        <f t="shared" si="8"/>
        <v>6.4079074567246375</v>
      </c>
      <c r="D537" s="17">
        <v>12.5</v>
      </c>
    </row>
    <row r="538" spans="1:4" ht="15.75" x14ac:dyDescent="0.25">
      <c r="A538" s="19">
        <v>27912</v>
      </c>
      <c r="B538" s="17">
        <v>129.65013966801226</v>
      </c>
      <c r="C538" s="17">
        <f t="shared" si="8"/>
        <v>5.2795907525014396</v>
      </c>
      <c r="D538" s="17">
        <v>12.5</v>
      </c>
    </row>
    <row r="539" spans="1:4" ht="15.75" x14ac:dyDescent="0.25">
      <c r="A539" s="19">
        <v>27942</v>
      </c>
      <c r="B539" s="17">
        <v>130.42858169207463</v>
      </c>
      <c r="C539" s="17">
        <f t="shared" si="8"/>
        <v>5.9474909058544467</v>
      </c>
      <c r="D539" s="17">
        <v>12.5</v>
      </c>
    </row>
    <row r="540" spans="1:4" ht="15.75" x14ac:dyDescent="0.25">
      <c r="A540" s="19">
        <v>27973</v>
      </c>
      <c r="B540" s="17">
        <v>131.7462418812822</v>
      </c>
      <c r="C540" s="17">
        <f t="shared" si="8"/>
        <v>5.6830454765343097</v>
      </c>
      <c r="D540" s="17">
        <v>12.5</v>
      </c>
    </row>
    <row r="541" spans="1:4" ht="15.75" x14ac:dyDescent="0.25">
      <c r="A541" s="19">
        <v>28004</v>
      </c>
      <c r="B541" s="17">
        <v>87.218883994017403</v>
      </c>
      <c r="C541" s="17">
        <f t="shared" si="8"/>
        <v>-29.949583960728965</v>
      </c>
      <c r="D541" s="17">
        <v>19.400000000000002</v>
      </c>
    </row>
    <row r="542" spans="1:4" ht="15.75" x14ac:dyDescent="0.25">
      <c r="A542" s="19">
        <v>28034</v>
      </c>
      <c r="B542" s="17">
        <v>85.971647465328743</v>
      </c>
      <c r="C542" s="17">
        <f t="shared" si="8"/>
        <v>-31.317034676470247</v>
      </c>
      <c r="D542" s="17">
        <v>20.8</v>
      </c>
    </row>
    <row r="543" spans="1:4" ht="15.75" x14ac:dyDescent="0.25">
      <c r="A543" s="19">
        <v>28065</v>
      </c>
      <c r="B543" s="17">
        <v>76.775238795369617</v>
      </c>
      <c r="C543" s="17">
        <f t="shared" si="8"/>
        <v>-38.642482010783965</v>
      </c>
      <c r="D543" s="17">
        <v>24.299999999999997</v>
      </c>
    </row>
    <row r="544" spans="1:4" ht="15.75" x14ac:dyDescent="0.25">
      <c r="A544" s="19">
        <v>28095</v>
      </c>
      <c r="B544" s="17">
        <v>93.877276132303805</v>
      </c>
      <c r="C544" s="17">
        <f t="shared" si="8"/>
        <v>-25.307344926732089</v>
      </c>
      <c r="D544" s="17">
        <v>20.299999999999997</v>
      </c>
    </row>
    <row r="545" spans="1:4" ht="15.75" x14ac:dyDescent="0.25">
      <c r="A545" s="19">
        <v>28126</v>
      </c>
      <c r="B545" s="17">
        <v>92.041512879046607</v>
      </c>
      <c r="C545" s="17">
        <f t="shared" si="8"/>
        <v>-26.804232545668249</v>
      </c>
      <c r="D545" s="17">
        <v>20.9</v>
      </c>
    </row>
    <row r="546" spans="1:4" ht="15.75" x14ac:dyDescent="0.25">
      <c r="A546" s="19">
        <v>28157</v>
      </c>
      <c r="B546" s="17">
        <v>86.240476196321822</v>
      </c>
      <c r="C546" s="17">
        <f t="shared" si="8"/>
        <v>-32.233868367933141</v>
      </c>
      <c r="D546" s="17">
        <v>22.5</v>
      </c>
    </row>
    <row r="547" spans="1:4" ht="15.75" x14ac:dyDescent="0.25">
      <c r="A547" s="19">
        <v>28185</v>
      </c>
      <c r="B547" s="17">
        <v>86.767750671751116</v>
      </c>
      <c r="C547" s="17">
        <f t="shared" si="8"/>
        <v>-32.358215660546271</v>
      </c>
      <c r="D547" s="17">
        <v>22.599999999999998</v>
      </c>
    </row>
    <row r="548" spans="1:4" ht="15.75" x14ac:dyDescent="0.25">
      <c r="A548" s="19">
        <v>28216</v>
      </c>
      <c r="B548" s="17">
        <v>87.600472052448154</v>
      </c>
      <c r="C548" s="17">
        <f t="shared" si="8"/>
        <v>-32.138984110685044</v>
      </c>
      <c r="D548" s="17">
        <v>22.599999999999998</v>
      </c>
    </row>
    <row r="549" spans="1:4" ht="15.75" x14ac:dyDescent="0.25">
      <c r="A549" s="19">
        <v>28246</v>
      </c>
      <c r="B549" s="17">
        <v>87.54069379106852</v>
      </c>
      <c r="C549" s="17">
        <f t="shared" si="8"/>
        <v>-32.17553376531982</v>
      </c>
      <c r="D549" s="17">
        <v>22.700000000000003</v>
      </c>
    </row>
    <row r="550" spans="1:4" ht="15.75" x14ac:dyDescent="0.25">
      <c r="A550" s="19">
        <v>28277</v>
      </c>
      <c r="B550" s="17">
        <v>88.151383089606554</v>
      </c>
      <c r="C550" s="17">
        <f t="shared" si="8"/>
        <v>-32.008262146627231</v>
      </c>
      <c r="D550" s="17">
        <v>22.8</v>
      </c>
    </row>
    <row r="551" spans="1:4" ht="15.75" x14ac:dyDescent="0.25">
      <c r="A551" s="19">
        <v>28307</v>
      </c>
      <c r="B551" s="17">
        <v>88.572360044921268</v>
      </c>
      <c r="C551" s="17">
        <f t="shared" si="8"/>
        <v>-32.091295561252522</v>
      </c>
      <c r="D551" s="17">
        <v>22.9</v>
      </c>
    </row>
    <row r="552" spans="1:4" ht="15.75" x14ac:dyDescent="0.25">
      <c r="A552" s="19">
        <v>28338</v>
      </c>
      <c r="B552" s="17">
        <v>91.014170302834827</v>
      </c>
      <c r="C552" s="17">
        <f t="shared" si="8"/>
        <v>-30.917065258796093</v>
      </c>
      <c r="D552" s="17">
        <v>22.8</v>
      </c>
    </row>
    <row r="553" spans="1:4" ht="15.75" x14ac:dyDescent="0.25">
      <c r="A553" s="19">
        <v>28369</v>
      </c>
      <c r="B553" s="17">
        <v>92.052843550175865</v>
      </c>
      <c r="C553" s="17">
        <f t="shared" si="8"/>
        <v>5.5423313562347865</v>
      </c>
      <c r="D553" s="17">
        <v>22.8</v>
      </c>
    </row>
    <row r="554" spans="1:4" ht="15.75" x14ac:dyDescent="0.25">
      <c r="A554" s="19">
        <v>28399</v>
      </c>
      <c r="B554" s="17">
        <v>92.981843124412393</v>
      </c>
      <c r="C554" s="17">
        <f t="shared" si="8"/>
        <v>8.1540785430577856</v>
      </c>
      <c r="D554" s="17">
        <v>22.8</v>
      </c>
    </row>
    <row r="555" spans="1:4" ht="15.75" x14ac:dyDescent="0.25">
      <c r="A555" s="19">
        <v>28430</v>
      </c>
      <c r="B555" s="17">
        <v>93.948093324640453</v>
      </c>
      <c r="C555" s="17">
        <f t="shared" si="8"/>
        <v>22.367699272211894</v>
      </c>
      <c r="D555" s="17">
        <v>22.700000000000003</v>
      </c>
    </row>
    <row r="556" spans="1:4" ht="15.75" x14ac:dyDescent="0.25">
      <c r="A556" s="19">
        <v>28460</v>
      </c>
      <c r="B556" s="17">
        <v>94.934705755793473</v>
      </c>
      <c r="C556" s="17">
        <f t="shared" si="8"/>
        <v>1.1263957232838795</v>
      </c>
      <c r="D556" s="17">
        <v>22.700000000000003</v>
      </c>
    </row>
    <row r="557" spans="1:4" ht="15.75" x14ac:dyDescent="0.25">
      <c r="A557" s="19">
        <v>28491</v>
      </c>
      <c r="B557" s="17">
        <v>94.814144343280773</v>
      </c>
      <c r="C557" s="17">
        <f t="shared" si="8"/>
        <v>3.0123705896465847</v>
      </c>
      <c r="D557" s="17">
        <v>22.700000000000003</v>
      </c>
    </row>
    <row r="558" spans="1:4" ht="15.75" x14ac:dyDescent="0.25">
      <c r="A558" s="19">
        <v>28522</v>
      </c>
      <c r="B558" s="17">
        <v>95.280039194549389</v>
      </c>
      <c r="C558" s="17">
        <f t="shared" si="8"/>
        <v>10.481810162607964</v>
      </c>
      <c r="D558" s="17">
        <v>22.700000000000003</v>
      </c>
    </row>
    <row r="559" spans="1:4" ht="15.75" x14ac:dyDescent="0.25">
      <c r="A559" s="19">
        <v>28550</v>
      </c>
      <c r="B559" s="17">
        <v>95.510713752867389</v>
      </c>
      <c r="C559" s="17">
        <f t="shared" si="8"/>
        <v>10.076281813725419</v>
      </c>
      <c r="D559" s="17">
        <v>22.700000000000003</v>
      </c>
    </row>
    <row r="560" spans="1:4" ht="15.75" x14ac:dyDescent="0.25">
      <c r="A560" s="19">
        <v>28581</v>
      </c>
      <c r="B560" s="17">
        <v>96.096392798595986</v>
      </c>
      <c r="C560" s="17">
        <f t="shared" si="8"/>
        <v>9.6984874020555001</v>
      </c>
      <c r="D560" s="17">
        <v>22.700000000000003</v>
      </c>
    </row>
    <row r="561" spans="1:4" ht="15.75" x14ac:dyDescent="0.25">
      <c r="A561" s="19">
        <v>28611</v>
      </c>
      <c r="B561" s="17">
        <v>96.133050244799321</v>
      </c>
      <c r="C561" s="17">
        <f t="shared" si="8"/>
        <v>9.8152711403430182</v>
      </c>
      <c r="D561" s="17">
        <v>22.700000000000003</v>
      </c>
    </row>
    <row r="562" spans="1:4" ht="15.75" x14ac:dyDescent="0.25">
      <c r="A562" s="19">
        <v>28642</v>
      </c>
      <c r="B562" s="17">
        <v>96.968021223358704</v>
      </c>
      <c r="C562" s="17">
        <f t="shared" si="8"/>
        <v>10.001701419466059</v>
      </c>
      <c r="D562" s="17">
        <v>22.700000000000003</v>
      </c>
    </row>
    <row r="563" spans="1:4" ht="15.75" x14ac:dyDescent="0.25">
      <c r="A563" s="19">
        <v>28672</v>
      </c>
      <c r="B563" s="17">
        <v>98.139339814906606</v>
      </c>
      <c r="C563" s="17">
        <f t="shared" si="8"/>
        <v>10.801315179061778</v>
      </c>
      <c r="D563" s="17">
        <v>22.700000000000003</v>
      </c>
    </row>
    <row r="564" spans="1:4" ht="15.75" x14ac:dyDescent="0.25">
      <c r="A564" s="19">
        <v>28703</v>
      </c>
      <c r="B564" s="17">
        <v>99.239295194675975</v>
      </c>
      <c r="C564" s="17">
        <f t="shared" si="8"/>
        <v>9.0371915323442344</v>
      </c>
      <c r="D564" s="17">
        <v>22.700000000000003</v>
      </c>
    </row>
    <row r="565" spans="1:4" ht="15.75" x14ac:dyDescent="0.25">
      <c r="A565" s="19">
        <v>28734</v>
      </c>
      <c r="B565" s="17">
        <v>99.321014899716388</v>
      </c>
      <c r="C565" s="17">
        <f t="shared" si="8"/>
        <v>7.8956510947745029</v>
      </c>
      <c r="D565" s="17">
        <v>22.700000000000003</v>
      </c>
    </row>
    <row r="566" spans="1:4" ht="15.75" x14ac:dyDescent="0.25">
      <c r="A566" s="19">
        <v>28764</v>
      </c>
      <c r="B566" s="17">
        <v>100.19343326512976</v>
      </c>
      <c r="C566" s="17">
        <f t="shared" si="8"/>
        <v>7.7559122280121295</v>
      </c>
      <c r="D566" s="17">
        <v>22.700000000000003</v>
      </c>
    </row>
    <row r="567" spans="1:4" ht="15.75" x14ac:dyDescent="0.25">
      <c r="A567" s="19">
        <v>28795</v>
      </c>
      <c r="B567" s="17">
        <v>100.76627559344217</v>
      </c>
      <c r="C567" s="17">
        <f t="shared" si="8"/>
        <v>7.2573929150869354</v>
      </c>
      <c r="D567" s="17">
        <v>22.700000000000003</v>
      </c>
    </row>
    <row r="568" spans="1:4" ht="15.75" x14ac:dyDescent="0.25">
      <c r="A568" s="19">
        <v>28825</v>
      </c>
      <c r="B568" s="17">
        <v>101.16308720551135</v>
      </c>
      <c r="C568" s="17">
        <f t="shared" si="8"/>
        <v>6.5607002203593723</v>
      </c>
      <c r="D568" s="17">
        <v>22.700000000000003</v>
      </c>
    </row>
    <row r="569" spans="1:4" ht="15.75" x14ac:dyDescent="0.25">
      <c r="A569" s="19">
        <v>28856</v>
      </c>
      <c r="B569" s="17">
        <v>102.10014591875843</v>
      </c>
      <c r="C569" s="17">
        <f t="shared" si="8"/>
        <v>7.6845091267165877</v>
      </c>
      <c r="D569" s="17">
        <v>22.700000000000003</v>
      </c>
    </row>
    <row r="570" spans="1:4" ht="15.75" x14ac:dyDescent="0.25">
      <c r="A570" s="19">
        <v>28887</v>
      </c>
      <c r="B570" s="17">
        <v>102.06486219817448</v>
      </c>
      <c r="C570" s="17">
        <f t="shared" si="8"/>
        <v>7.1209280149133525</v>
      </c>
      <c r="D570" s="17">
        <v>22.700000000000003</v>
      </c>
    </row>
    <row r="571" spans="1:4" ht="15.75" x14ac:dyDescent="0.25">
      <c r="A571" s="19">
        <v>28915</v>
      </c>
      <c r="B571" s="17">
        <v>102.41030319791035</v>
      </c>
      <c r="C571" s="17">
        <f t="shared" si="8"/>
        <v>7.2238905709526513</v>
      </c>
      <c r="D571" s="17">
        <v>22.700000000000003</v>
      </c>
    </row>
    <row r="572" spans="1:4" ht="15.75" x14ac:dyDescent="0.25">
      <c r="A572" s="19">
        <v>28946</v>
      </c>
      <c r="B572" s="17">
        <v>102.00514360071355</v>
      </c>
      <c r="C572" s="17">
        <f t="shared" si="8"/>
        <v>6.1487748187400104</v>
      </c>
      <c r="D572" s="17">
        <v>22.8</v>
      </c>
    </row>
    <row r="573" spans="1:4" ht="15.75" x14ac:dyDescent="0.25">
      <c r="A573" s="19">
        <v>28976</v>
      </c>
      <c r="B573" s="17">
        <v>102.03824947936046</v>
      </c>
      <c r="C573" s="17">
        <f t="shared" si="8"/>
        <v>6.1427357391903747</v>
      </c>
      <c r="D573" s="17">
        <v>22.8</v>
      </c>
    </row>
    <row r="574" spans="1:4" ht="15.75" x14ac:dyDescent="0.25">
      <c r="A574" s="19">
        <v>29007</v>
      </c>
      <c r="B574" s="17">
        <v>102.61973494006062</v>
      </c>
      <c r="C574" s="17">
        <f t="shared" si="8"/>
        <v>5.8284304922378682</v>
      </c>
      <c r="D574" s="17">
        <v>22.8</v>
      </c>
    </row>
    <row r="575" spans="1:4" ht="15.75" x14ac:dyDescent="0.25">
      <c r="A575" s="19">
        <v>29037</v>
      </c>
      <c r="B575" s="17">
        <v>103.01761777768546</v>
      </c>
      <c r="C575" s="17">
        <f t="shared" si="8"/>
        <v>4.9707670460993558</v>
      </c>
      <c r="D575" s="17">
        <v>22.8</v>
      </c>
    </row>
    <row r="576" spans="1:4" ht="15.75" x14ac:dyDescent="0.25">
      <c r="A576" s="19">
        <v>29068</v>
      </c>
      <c r="B576" s="17">
        <v>104.18530122808384</v>
      </c>
      <c r="C576" s="17">
        <f t="shared" si="8"/>
        <v>4.9839189443106946</v>
      </c>
      <c r="D576" s="17">
        <v>22.8</v>
      </c>
    </row>
    <row r="577" spans="1:4" ht="15.75" x14ac:dyDescent="0.25">
      <c r="A577" s="19">
        <v>29099</v>
      </c>
      <c r="B577" s="17">
        <v>104.02170093406866</v>
      </c>
      <c r="C577" s="17">
        <f t="shared" si="8"/>
        <v>4.7328211850216295</v>
      </c>
      <c r="D577" s="17">
        <v>22.8</v>
      </c>
    </row>
    <row r="578" spans="1:4" ht="15.75" x14ac:dyDescent="0.25">
      <c r="A578" s="19">
        <v>29129</v>
      </c>
      <c r="B578" s="17">
        <v>105.59214341154627</v>
      </c>
      <c r="C578" s="17">
        <f t="shared" si="8"/>
        <v>5.3882874061522257</v>
      </c>
      <c r="D578" s="17">
        <v>22.8</v>
      </c>
    </row>
    <row r="579" spans="1:4" ht="15.75" x14ac:dyDescent="0.25">
      <c r="A579" s="19">
        <v>29160</v>
      </c>
      <c r="B579" s="17">
        <v>106.42401640820714</v>
      </c>
      <c r="C579" s="17">
        <f t="shared" si="8"/>
        <v>5.6147166117283431</v>
      </c>
      <c r="D579" s="17">
        <v>22.700000000000003</v>
      </c>
    </row>
    <row r="580" spans="1:4" ht="15.75" x14ac:dyDescent="0.25">
      <c r="A580" s="19">
        <v>29190</v>
      </c>
      <c r="B580" s="17">
        <v>106.69927940679882</v>
      </c>
      <c r="C580" s="17">
        <f t="shared" si="8"/>
        <v>5.4725417681656729</v>
      </c>
      <c r="D580" s="17">
        <v>22.8</v>
      </c>
    </row>
    <row r="581" spans="1:4" ht="15.75" x14ac:dyDescent="0.25">
      <c r="A581" s="19">
        <v>29221</v>
      </c>
      <c r="B581" s="17">
        <v>108.47652001858532</v>
      </c>
      <c r="C581" s="17">
        <f t="shared" si="8"/>
        <v>6.2452154621802425</v>
      </c>
      <c r="D581" s="17">
        <v>22.8</v>
      </c>
    </row>
    <row r="582" spans="1:4" ht="15.75" x14ac:dyDescent="0.25">
      <c r="A582" s="19">
        <v>29252</v>
      </c>
      <c r="B582" s="17">
        <v>109.1121941196276</v>
      </c>
      <c r="C582" s="17">
        <f t="shared" si="8"/>
        <v>6.9047581799205782</v>
      </c>
      <c r="D582" s="17">
        <v>22.8</v>
      </c>
    </row>
    <row r="583" spans="1:4" ht="15.75" x14ac:dyDescent="0.25">
      <c r="A583" s="19">
        <v>29281</v>
      </c>
      <c r="B583" s="17">
        <v>109.68683418891889</v>
      </c>
      <c r="C583" s="17">
        <f t="shared" si="8"/>
        <v>7.1052723835281162</v>
      </c>
      <c r="D583" s="17">
        <v>22.8</v>
      </c>
    </row>
    <row r="584" spans="1:4" ht="15.75" x14ac:dyDescent="0.25">
      <c r="A584" s="19">
        <v>29312</v>
      </c>
      <c r="B584" s="17">
        <v>110.6860218515375</v>
      </c>
      <c r="C584" s="17">
        <f t="shared" si="8"/>
        <v>8.5102358022299143</v>
      </c>
      <c r="D584" s="17">
        <v>22.8</v>
      </c>
    </row>
    <row r="585" spans="1:4" ht="15.75" x14ac:dyDescent="0.25">
      <c r="A585" s="19">
        <v>29342</v>
      </c>
      <c r="B585" s="17">
        <v>110.90220938966522</v>
      </c>
      <c r="C585" s="17">
        <f t="shared" si="8"/>
        <v>8.6868992319372396</v>
      </c>
      <c r="D585" s="17">
        <v>22.9</v>
      </c>
    </row>
    <row r="586" spans="1:4" ht="15.75" x14ac:dyDescent="0.25">
      <c r="A586" s="19">
        <v>29373</v>
      </c>
      <c r="B586" s="17">
        <v>112.51914959583031</v>
      </c>
      <c r="C586" s="17">
        <f t="shared" si="8"/>
        <v>9.6466967699262227</v>
      </c>
      <c r="D586" s="17">
        <v>22.9</v>
      </c>
    </row>
    <row r="587" spans="1:4" ht="15.75" x14ac:dyDescent="0.25">
      <c r="A587" s="19">
        <v>29403</v>
      </c>
      <c r="B587" s="17">
        <v>115.48429218668565</v>
      </c>
      <c r="C587" s="17">
        <f t="shared" si="8"/>
        <v>12.101497469979927</v>
      </c>
      <c r="D587" s="17">
        <v>23</v>
      </c>
    </row>
    <row r="588" spans="1:4" ht="15.75" x14ac:dyDescent="0.25">
      <c r="A588" s="19">
        <v>29434</v>
      </c>
      <c r="B588" s="17">
        <v>117.70651505480862</v>
      </c>
      <c r="C588" s="17">
        <f t="shared" si="8"/>
        <v>12.978043608209134</v>
      </c>
      <c r="D588" s="17">
        <v>23</v>
      </c>
    </row>
    <row r="589" spans="1:4" ht="15.75" x14ac:dyDescent="0.25">
      <c r="A589" s="19">
        <v>29465</v>
      </c>
      <c r="B589" s="17">
        <v>117.67096897964848</v>
      </c>
      <c r="C589" s="17">
        <f t="shared" si="8"/>
        <v>13.121558216233197</v>
      </c>
      <c r="D589" s="17">
        <v>23</v>
      </c>
    </row>
    <row r="590" spans="1:4" ht="15.75" x14ac:dyDescent="0.25">
      <c r="A590" s="19">
        <v>29495</v>
      </c>
      <c r="B590" s="17">
        <v>119.00060606770981</v>
      </c>
      <c r="C590" s="17">
        <f t="shared" si="8"/>
        <v>12.698352569569437</v>
      </c>
      <c r="D590" s="17">
        <v>23</v>
      </c>
    </row>
    <row r="591" spans="1:4" ht="15.75" x14ac:dyDescent="0.25">
      <c r="A591" s="19">
        <v>29526</v>
      </c>
      <c r="B591" s="17">
        <v>119.54530450350987</v>
      </c>
      <c r="C591" s="17">
        <f t="shared" si="8"/>
        <v>12.329254747324914</v>
      </c>
      <c r="D591" s="17">
        <v>23.099999999999998</v>
      </c>
    </row>
    <row r="592" spans="1:4" ht="15.75" x14ac:dyDescent="0.25">
      <c r="A592" s="19">
        <v>29556</v>
      </c>
      <c r="B592" s="17">
        <v>121.01069951677576</v>
      </c>
      <c r="C592" s="17">
        <f t="shared" si="8"/>
        <v>13.412855447142814</v>
      </c>
      <c r="D592" s="17">
        <v>23.2</v>
      </c>
    </row>
    <row r="593" spans="1:4" ht="15.75" x14ac:dyDescent="0.25">
      <c r="A593" s="19">
        <v>29587</v>
      </c>
      <c r="B593" s="17">
        <v>121.31213256562677</v>
      </c>
      <c r="C593" s="17">
        <f t="shared" si="8"/>
        <v>11.832618289047536</v>
      </c>
      <c r="D593" s="17">
        <v>23.3</v>
      </c>
    </row>
    <row r="594" spans="1:4" ht="15.75" x14ac:dyDescent="0.25">
      <c r="A594" s="19">
        <v>29618</v>
      </c>
      <c r="B594" s="17">
        <v>121.61044951868864</v>
      </c>
      <c r="C594" s="17">
        <f t="shared" ref="C594:C616" si="9">((B594/B582)-1)*100</f>
        <v>11.454499196815981</v>
      </c>
      <c r="D594" s="17">
        <v>23.5</v>
      </c>
    </row>
    <row r="595" spans="1:4" ht="15.75" x14ac:dyDescent="0.25">
      <c r="A595" s="19">
        <v>29646</v>
      </c>
      <c r="B595" s="17">
        <v>122.84484327872202</v>
      </c>
      <c r="C595" s="17">
        <f t="shared" si="9"/>
        <v>11.995978539357299</v>
      </c>
      <c r="D595" s="17">
        <v>23.599999999999998</v>
      </c>
    </row>
    <row r="596" spans="1:4" ht="15.75" x14ac:dyDescent="0.25">
      <c r="A596" s="19">
        <v>29677</v>
      </c>
      <c r="B596" s="17">
        <v>123.56245774280366</v>
      </c>
      <c r="C596" s="17">
        <f t="shared" si="9"/>
        <v>11.63329901632677</v>
      </c>
      <c r="D596" s="17">
        <v>23.900000000000002</v>
      </c>
    </row>
    <row r="597" spans="1:4" ht="15.75" x14ac:dyDescent="0.25">
      <c r="A597" s="19">
        <v>29707</v>
      </c>
      <c r="B597" s="17">
        <v>123.41772854996552</v>
      </c>
      <c r="C597" s="17">
        <f t="shared" si="9"/>
        <v>11.285184694856575</v>
      </c>
      <c r="D597" s="17">
        <v>24.1</v>
      </c>
    </row>
    <row r="598" spans="1:4" ht="15.75" x14ac:dyDescent="0.25">
      <c r="A598" s="19">
        <v>29738</v>
      </c>
      <c r="B598" s="17">
        <v>123.72963781539042</v>
      </c>
      <c r="C598" s="17">
        <f t="shared" si="9"/>
        <v>9.9631824981154526</v>
      </c>
      <c r="D598" s="17">
        <v>24.299999999999997</v>
      </c>
    </row>
    <row r="599" spans="1:4" ht="15.75" x14ac:dyDescent="0.25">
      <c r="A599" s="19">
        <v>29768</v>
      </c>
      <c r="B599" s="17">
        <v>123.86761103615748</v>
      </c>
      <c r="C599" s="17">
        <f t="shared" si="9"/>
        <v>7.2592719674116513</v>
      </c>
      <c r="D599" s="17">
        <v>24.5</v>
      </c>
    </row>
    <row r="600" spans="1:4" ht="15.75" x14ac:dyDescent="0.25">
      <c r="A600" s="19">
        <v>29799</v>
      </c>
      <c r="B600" s="17">
        <v>125.16703714234478</v>
      </c>
      <c r="C600" s="17">
        <f t="shared" si="9"/>
        <v>6.3382405672806286</v>
      </c>
      <c r="D600" s="17">
        <v>24.7</v>
      </c>
    </row>
    <row r="601" spans="1:4" ht="15.75" x14ac:dyDescent="0.25">
      <c r="A601" s="19">
        <v>29830</v>
      </c>
      <c r="B601" s="17">
        <v>124.37838312393086</v>
      </c>
      <c r="C601" s="17">
        <f t="shared" si="9"/>
        <v>5.7001435464022032</v>
      </c>
      <c r="D601" s="17">
        <v>25</v>
      </c>
    </row>
    <row r="602" spans="1:4" ht="15.75" x14ac:dyDescent="0.25">
      <c r="A602" s="19">
        <v>29860</v>
      </c>
      <c r="B602" s="17">
        <v>126.07577075195351</v>
      </c>
      <c r="C602" s="17">
        <f t="shared" si="9"/>
        <v>5.9454862609842785</v>
      </c>
      <c r="D602" s="17">
        <v>25.3</v>
      </c>
    </row>
    <row r="603" spans="1:4" ht="15.75" x14ac:dyDescent="0.25">
      <c r="A603" s="19">
        <v>29891</v>
      </c>
      <c r="B603" s="17">
        <v>126.58028232906872</v>
      </c>
      <c r="C603" s="17">
        <f t="shared" si="9"/>
        <v>5.8847797115714418</v>
      </c>
      <c r="D603" s="17">
        <v>25.6</v>
      </c>
    </row>
    <row r="604" spans="1:4" ht="15.75" x14ac:dyDescent="0.25">
      <c r="A604" s="19">
        <v>29921</v>
      </c>
      <c r="B604" s="17">
        <v>127.56984823496546</v>
      </c>
      <c r="C604" s="17">
        <f t="shared" si="9"/>
        <v>5.4203047700591256</v>
      </c>
      <c r="D604" s="17">
        <v>26</v>
      </c>
    </row>
    <row r="605" spans="1:4" ht="15.75" x14ac:dyDescent="0.25">
      <c r="A605" s="19">
        <v>29952</v>
      </c>
      <c r="B605" s="17">
        <v>129.26435697301156</v>
      </c>
      <c r="C605" s="17">
        <f t="shared" si="9"/>
        <v>6.5551765014788099</v>
      </c>
      <c r="D605" s="17">
        <v>26.4</v>
      </c>
    </row>
    <row r="606" spans="1:4" ht="15.75" x14ac:dyDescent="0.25">
      <c r="A606" s="19">
        <v>29983</v>
      </c>
      <c r="B606" s="17">
        <v>109.47019821768539</v>
      </c>
      <c r="C606" s="17">
        <f t="shared" si="9"/>
        <v>-9.9829014275106154</v>
      </c>
      <c r="D606" s="17">
        <v>32.200000000000003</v>
      </c>
    </row>
    <row r="607" spans="1:4" ht="15.75" x14ac:dyDescent="0.25">
      <c r="A607" s="19">
        <v>30011</v>
      </c>
      <c r="B607" s="17">
        <v>80.384291067707622</v>
      </c>
      <c r="C607" s="17">
        <f t="shared" si="9"/>
        <v>-34.56437492836055</v>
      </c>
      <c r="D607" s="17">
        <v>45.5</v>
      </c>
    </row>
    <row r="608" spans="1:4" ht="15.75" x14ac:dyDescent="0.25">
      <c r="A608" s="19">
        <v>30042</v>
      </c>
      <c r="B608" s="17">
        <v>84.259282575648399</v>
      </c>
      <c r="C608" s="17">
        <f t="shared" si="9"/>
        <v>-31.808346875848947</v>
      </c>
      <c r="D608" s="17">
        <v>45.699999999999996</v>
      </c>
    </row>
    <row r="609" spans="1:4" ht="15.75" x14ac:dyDescent="0.25">
      <c r="A609" s="19">
        <v>30072</v>
      </c>
      <c r="B609" s="17">
        <v>86.640334099351662</v>
      </c>
      <c r="C609" s="17">
        <f t="shared" si="9"/>
        <v>-29.799117908513907</v>
      </c>
      <c r="D609" s="17">
        <v>46.5</v>
      </c>
    </row>
    <row r="610" spans="1:4" ht="15.75" x14ac:dyDescent="0.25">
      <c r="A610" s="19">
        <v>30103</v>
      </c>
      <c r="B610" s="17">
        <v>88.684723230432468</v>
      </c>
      <c r="C610" s="17">
        <f t="shared" si="9"/>
        <v>-28.323783374559277</v>
      </c>
      <c r="D610" s="17">
        <v>47.300000000000004</v>
      </c>
    </row>
    <row r="611" spans="1:4" ht="15.75" x14ac:dyDescent="0.25">
      <c r="A611" s="19">
        <v>30133</v>
      </c>
      <c r="B611" s="17">
        <v>91.301766143670434</v>
      </c>
      <c r="C611" s="17">
        <f t="shared" si="9"/>
        <v>-26.290847639727989</v>
      </c>
      <c r="D611" s="17">
        <v>48.2</v>
      </c>
    </row>
    <row r="612" spans="1:4" ht="15.75" x14ac:dyDescent="0.25">
      <c r="A612" s="19">
        <v>30164</v>
      </c>
      <c r="B612" s="17">
        <v>70.689030664065271</v>
      </c>
      <c r="C612" s="17">
        <f t="shared" si="9"/>
        <v>-43.524243860086756</v>
      </c>
      <c r="D612" s="17">
        <v>69.5</v>
      </c>
    </row>
    <row r="613" spans="1:4" ht="15.75" x14ac:dyDescent="0.25">
      <c r="A613" s="19">
        <v>30195</v>
      </c>
      <c r="B613" s="17">
        <v>73.560171711770352</v>
      </c>
      <c r="C613" s="17">
        <f t="shared" si="9"/>
        <v>-40.857752075394927</v>
      </c>
      <c r="D613" s="17">
        <v>70</v>
      </c>
    </row>
    <row r="614" spans="1:4" ht="15.75" x14ac:dyDescent="0.25">
      <c r="A614" s="19">
        <v>30225</v>
      </c>
      <c r="B614" s="17">
        <v>77.576756212177457</v>
      </c>
      <c r="C614" s="17">
        <f t="shared" si="9"/>
        <v>-38.468148360714729</v>
      </c>
      <c r="D614" s="17">
        <v>70</v>
      </c>
    </row>
    <row r="615" spans="1:4" ht="15.75" x14ac:dyDescent="0.25">
      <c r="A615" s="19">
        <v>30256</v>
      </c>
      <c r="B615" s="17">
        <v>81.65917948936054</v>
      </c>
      <c r="C615" s="17">
        <f t="shared" si="9"/>
        <v>-35.4882308785878</v>
      </c>
      <c r="D615" s="17">
        <v>70</v>
      </c>
    </row>
    <row r="616" spans="1:4" ht="15.75" x14ac:dyDescent="0.25">
      <c r="A616" s="21">
        <v>30286</v>
      </c>
      <c r="B616" s="24">
        <v>78.907012881766477</v>
      </c>
      <c r="C616" s="24">
        <f t="shared" si="9"/>
        <v>-38.146032174914083</v>
      </c>
      <c r="D616" s="24">
        <v>80.5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7"/>
  <sheetViews>
    <sheetView workbookViewId="0">
      <selection activeCell="M24" sqref="M24"/>
    </sheetView>
  </sheetViews>
  <sheetFormatPr baseColWidth="10" defaultRowHeight="15" x14ac:dyDescent="0.25"/>
  <sheetData>
    <row r="2" spans="1:12" ht="15.75" x14ac:dyDescent="0.25">
      <c r="E2" s="103"/>
      <c r="F2" s="103"/>
      <c r="G2" s="103"/>
      <c r="H2" s="103"/>
      <c r="I2" s="103"/>
      <c r="J2" s="103"/>
      <c r="K2" s="103"/>
      <c r="L2" s="103"/>
    </row>
    <row r="3" spans="1:12" ht="15.75" x14ac:dyDescent="0.25">
      <c r="A3" s="97" t="s">
        <v>61</v>
      </c>
      <c r="B3" s="97"/>
      <c r="C3" s="98"/>
    </row>
    <row r="4" spans="1:12" ht="15" customHeight="1" x14ac:dyDescent="0.25">
      <c r="A4" s="128" t="s">
        <v>16</v>
      </c>
      <c r="B4" s="128" t="s">
        <v>62</v>
      </c>
      <c r="C4" s="128" t="s">
        <v>63</v>
      </c>
    </row>
    <row r="5" spans="1:12" ht="15" customHeight="1" x14ac:dyDescent="0.25">
      <c r="A5" s="129"/>
      <c r="B5" s="129"/>
      <c r="C5" s="129"/>
    </row>
    <row r="6" spans="1:12" ht="15.75" customHeight="1" thickBot="1" x14ac:dyDescent="0.3">
      <c r="A6" s="130"/>
      <c r="B6" s="130"/>
      <c r="C6" s="130"/>
    </row>
    <row r="7" spans="1:12" ht="16.5" thickTop="1" x14ac:dyDescent="0.25">
      <c r="A7" s="99"/>
      <c r="B7" s="99"/>
    </row>
    <row r="8" spans="1:12" ht="15.75" x14ac:dyDescent="0.25">
      <c r="A8" s="100">
        <v>12055</v>
      </c>
      <c r="B8" s="101">
        <v>122.68617154875179</v>
      </c>
      <c r="C8" s="4">
        <f>(B8/84.6)*100</f>
        <v>145.01911530585318</v>
      </c>
    </row>
    <row r="9" spans="1:12" ht="15.75" x14ac:dyDescent="0.25">
      <c r="A9" s="100">
        <v>12086</v>
      </c>
      <c r="B9" s="101">
        <v>117.66019293688012</v>
      </c>
      <c r="C9" s="4">
        <f t="shared" ref="C9:C72" si="0">(B9/84.6)*100</f>
        <v>139.07824224217509</v>
      </c>
    </row>
    <row r="10" spans="1:12" ht="15.75" x14ac:dyDescent="0.25">
      <c r="A10" s="100">
        <v>12114</v>
      </c>
      <c r="B10" s="101">
        <v>118.89200860983297</v>
      </c>
      <c r="C10" s="4">
        <f t="shared" si="0"/>
        <v>140.5342891369184</v>
      </c>
    </row>
    <row r="11" spans="1:12" ht="15.75" x14ac:dyDescent="0.25">
      <c r="A11" s="100">
        <v>12145</v>
      </c>
      <c r="B11" s="101">
        <v>116.62555939611761</v>
      </c>
      <c r="C11" s="4">
        <f t="shared" si="0"/>
        <v>137.85527115380333</v>
      </c>
    </row>
    <row r="12" spans="1:12" ht="15.75" x14ac:dyDescent="0.25">
      <c r="A12" s="100">
        <v>12175</v>
      </c>
      <c r="B12" s="101">
        <v>115.27908604499419</v>
      </c>
      <c r="C12" s="4">
        <f t="shared" si="0"/>
        <v>136.26369508864562</v>
      </c>
    </row>
    <row r="13" spans="1:12" ht="15.75" x14ac:dyDescent="0.25">
      <c r="A13" s="100">
        <v>12206</v>
      </c>
      <c r="B13" s="101">
        <v>109.4744311674674</v>
      </c>
      <c r="C13" s="4">
        <f t="shared" si="0"/>
        <v>129.40240090717188</v>
      </c>
    </row>
    <row r="14" spans="1:12" ht="15.75" x14ac:dyDescent="0.25">
      <c r="A14" s="100">
        <v>12236</v>
      </c>
      <c r="B14" s="101">
        <v>109.32049284021814</v>
      </c>
      <c r="C14" s="4">
        <f t="shared" si="0"/>
        <v>129.22044070947771</v>
      </c>
    </row>
    <row r="15" spans="1:12" ht="15.75" x14ac:dyDescent="0.25">
      <c r="A15" s="100">
        <v>12267</v>
      </c>
      <c r="B15" s="101">
        <v>106.97635689921646</v>
      </c>
      <c r="C15" s="4">
        <f t="shared" si="0"/>
        <v>126.44959444351829</v>
      </c>
    </row>
    <row r="16" spans="1:12" ht="15.75" x14ac:dyDescent="0.25">
      <c r="A16" s="100">
        <v>12298</v>
      </c>
      <c r="B16" s="101">
        <v>104.94827156419595</v>
      </c>
      <c r="C16" s="4">
        <f t="shared" si="0"/>
        <v>124.05233045413233</v>
      </c>
    </row>
    <row r="17" spans="1:5" ht="15.75" x14ac:dyDescent="0.25">
      <c r="A17" s="100">
        <v>12328</v>
      </c>
      <c r="B17" s="101">
        <v>103.64146045291425</v>
      </c>
      <c r="C17" s="4">
        <f t="shared" si="0"/>
        <v>122.50763646916579</v>
      </c>
    </row>
    <row r="18" spans="1:5" ht="15.75" x14ac:dyDescent="0.25">
      <c r="A18" s="100">
        <v>12359</v>
      </c>
      <c r="B18" s="101">
        <v>102.19798607334721</v>
      </c>
      <c r="C18" s="4">
        <f t="shared" si="0"/>
        <v>120.8014019779518</v>
      </c>
    </row>
    <row r="19" spans="1:5" ht="15.75" x14ac:dyDescent="0.25">
      <c r="A19" s="100">
        <v>12389</v>
      </c>
      <c r="B19" s="101">
        <v>104.32330727456167</v>
      </c>
      <c r="C19" s="4">
        <f t="shared" si="0"/>
        <v>123.31360197938733</v>
      </c>
    </row>
    <row r="20" spans="1:5" ht="15.75" x14ac:dyDescent="0.25">
      <c r="A20" s="100">
        <v>12420</v>
      </c>
      <c r="B20" s="101">
        <v>103.5255066766611</v>
      </c>
      <c r="C20" s="4">
        <f t="shared" si="0"/>
        <v>122.37057526792093</v>
      </c>
    </row>
    <row r="21" spans="1:5" ht="15.75" x14ac:dyDescent="0.25">
      <c r="A21" s="100">
        <v>12451</v>
      </c>
      <c r="B21" s="101">
        <v>102.48391146512866</v>
      </c>
      <c r="C21" s="4">
        <f t="shared" si="0"/>
        <v>121.13937525428919</v>
      </c>
      <c r="E21" s="102"/>
    </row>
    <row r="22" spans="1:5" ht="15.75" x14ac:dyDescent="0.25">
      <c r="A22" s="100">
        <v>12479</v>
      </c>
      <c r="B22" s="101">
        <v>102.80788589547151</v>
      </c>
      <c r="C22" s="4">
        <f t="shared" si="0"/>
        <v>121.52232375351244</v>
      </c>
    </row>
    <row r="23" spans="1:5" ht="15.75" x14ac:dyDescent="0.25">
      <c r="A23" s="100">
        <v>12510</v>
      </c>
      <c r="B23" s="101">
        <v>105.61566429177643</v>
      </c>
      <c r="C23" s="4">
        <f t="shared" si="0"/>
        <v>124.84121074678065</v>
      </c>
    </row>
    <row r="24" spans="1:5" ht="15.75" x14ac:dyDescent="0.25">
      <c r="A24" s="100">
        <v>12540</v>
      </c>
      <c r="B24" s="101">
        <v>103.23985180259531</v>
      </c>
      <c r="C24" s="4">
        <f t="shared" si="0"/>
        <v>122.03292175247672</v>
      </c>
    </row>
    <row r="25" spans="1:5" ht="15.75" x14ac:dyDescent="0.25">
      <c r="A25" s="100">
        <v>12571</v>
      </c>
      <c r="B25" s="101">
        <v>100.04447609040217</v>
      </c>
      <c r="C25" s="4">
        <f t="shared" si="0"/>
        <v>118.25588190354867</v>
      </c>
    </row>
    <row r="26" spans="1:5" ht="15.75" x14ac:dyDescent="0.25">
      <c r="A26" s="100">
        <v>12601</v>
      </c>
      <c r="B26" s="101">
        <v>101.10764799359453</v>
      </c>
      <c r="C26" s="4">
        <f t="shared" si="0"/>
        <v>119.5125862808446</v>
      </c>
    </row>
    <row r="27" spans="1:5" ht="15.75" x14ac:dyDescent="0.25">
      <c r="A27" s="100">
        <v>12632</v>
      </c>
      <c r="B27" s="101">
        <v>97.874638887977767</v>
      </c>
      <c r="C27" s="4">
        <f t="shared" si="0"/>
        <v>115.69106251534016</v>
      </c>
    </row>
    <row r="28" spans="1:5" ht="15.75" x14ac:dyDescent="0.25">
      <c r="A28" s="100">
        <v>12663</v>
      </c>
      <c r="B28" s="101">
        <v>97.334974560997736</v>
      </c>
      <c r="C28" s="4">
        <f t="shared" si="0"/>
        <v>115.05316141961907</v>
      </c>
    </row>
    <row r="29" spans="1:5" ht="15.75" x14ac:dyDescent="0.25">
      <c r="A29" s="100">
        <v>12693</v>
      </c>
      <c r="B29" s="101">
        <v>96.939530873124468</v>
      </c>
      <c r="C29" s="4">
        <f t="shared" si="0"/>
        <v>114.58573389258213</v>
      </c>
    </row>
    <row r="30" spans="1:5" ht="15.75" x14ac:dyDescent="0.25">
      <c r="A30" s="100">
        <v>12724</v>
      </c>
      <c r="B30" s="101">
        <v>96.835629982585232</v>
      </c>
      <c r="C30" s="4">
        <f t="shared" si="0"/>
        <v>114.46291960116459</v>
      </c>
    </row>
    <row r="31" spans="1:5" ht="15.75" x14ac:dyDescent="0.25">
      <c r="A31" s="100">
        <v>12754</v>
      </c>
      <c r="B31" s="101">
        <v>97.757457432482326</v>
      </c>
      <c r="C31" s="4">
        <f t="shared" si="0"/>
        <v>115.55255015659851</v>
      </c>
    </row>
    <row r="32" spans="1:5" ht="15.75" x14ac:dyDescent="0.25">
      <c r="A32" s="100">
        <v>12785</v>
      </c>
      <c r="B32" s="101">
        <v>96.00442285827117</v>
      </c>
      <c r="C32" s="4">
        <f t="shared" si="0"/>
        <v>113.48040526982408</v>
      </c>
    </row>
    <row r="33" spans="1:3" ht="15.75" x14ac:dyDescent="0.25">
      <c r="A33" s="100">
        <v>12816</v>
      </c>
      <c r="B33" s="101">
        <v>94.602898436982528</v>
      </c>
      <c r="C33" s="4">
        <f t="shared" si="0"/>
        <v>111.82375701770985</v>
      </c>
    </row>
    <row r="34" spans="1:3" ht="15.75" x14ac:dyDescent="0.25">
      <c r="A34" s="100">
        <v>12844</v>
      </c>
      <c r="B34" s="101">
        <v>94.703007324217424</v>
      </c>
      <c r="C34" s="4">
        <f t="shared" si="0"/>
        <v>111.94208903571801</v>
      </c>
    </row>
    <row r="35" spans="1:3" ht="15.75" x14ac:dyDescent="0.25">
      <c r="A35" s="100">
        <v>12875</v>
      </c>
      <c r="B35" s="101">
        <v>92.824152121765252</v>
      </c>
      <c r="C35" s="4">
        <f t="shared" si="0"/>
        <v>109.7212200020866</v>
      </c>
    </row>
    <row r="36" spans="1:3" ht="15.75" x14ac:dyDescent="0.25">
      <c r="A36" s="100">
        <v>12905</v>
      </c>
      <c r="B36" s="101">
        <v>92.526001740217851</v>
      </c>
      <c r="C36" s="4">
        <f t="shared" si="0"/>
        <v>109.36879638323624</v>
      </c>
    </row>
    <row r="37" spans="1:3" ht="15.75" x14ac:dyDescent="0.25">
      <c r="A37" s="100">
        <v>12936</v>
      </c>
      <c r="B37" s="101">
        <v>93.022919042796872</v>
      </c>
      <c r="C37" s="4">
        <f t="shared" si="0"/>
        <v>109.95616908132018</v>
      </c>
    </row>
    <row r="38" spans="1:3" ht="15.75" x14ac:dyDescent="0.25">
      <c r="A38" s="100">
        <v>12966</v>
      </c>
      <c r="B38" s="101">
        <v>94.6028984369825</v>
      </c>
      <c r="C38" s="4">
        <f t="shared" si="0"/>
        <v>111.82375701770981</v>
      </c>
    </row>
    <row r="39" spans="1:3" ht="15.75" x14ac:dyDescent="0.25">
      <c r="A39" s="100">
        <v>12997</v>
      </c>
      <c r="B39" s="101">
        <v>93.537711068490253</v>
      </c>
      <c r="C39" s="4">
        <f t="shared" si="0"/>
        <v>110.56467029372372</v>
      </c>
    </row>
    <row r="40" spans="1:3" ht="15.75" x14ac:dyDescent="0.25">
      <c r="A40" s="100">
        <v>13028</v>
      </c>
      <c r="B40" s="101">
        <v>95.01773814235878</v>
      </c>
      <c r="C40" s="4">
        <f t="shared" si="0"/>
        <v>112.31411127938391</v>
      </c>
    </row>
    <row r="41" spans="1:3" ht="15.75" x14ac:dyDescent="0.25">
      <c r="A41" s="100">
        <v>13058</v>
      </c>
      <c r="B41" s="101">
        <v>94.031053426446448</v>
      </c>
      <c r="C41" s="4">
        <f t="shared" si="0"/>
        <v>111.14781728894381</v>
      </c>
    </row>
    <row r="42" spans="1:3" ht="15.75" x14ac:dyDescent="0.25">
      <c r="A42" s="100">
        <v>13089</v>
      </c>
      <c r="B42" s="101">
        <v>93.044368710534101</v>
      </c>
      <c r="C42" s="4">
        <f t="shared" si="0"/>
        <v>109.98152329850367</v>
      </c>
    </row>
    <row r="43" spans="1:3" ht="15.75" x14ac:dyDescent="0.25">
      <c r="A43" s="100">
        <v>13119</v>
      </c>
      <c r="B43" s="101">
        <v>91.88994759291667</v>
      </c>
      <c r="C43" s="4">
        <f t="shared" si="0"/>
        <v>108.61695932968874</v>
      </c>
    </row>
    <row r="44" spans="1:3" ht="15.75" x14ac:dyDescent="0.25">
      <c r="A44" s="100">
        <v>13150</v>
      </c>
      <c r="B44" s="101">
        <v>92.156352466212994</v>
      </c>
      <c r="C44" s="4">
        <f t="shared" si="0"/>
        <v>108.93185870710755</v>
      </c>
    </row>
    <row r="45" spans="1:3" ht="15.75" x14ac:dyDescent="0.25">
      <c r="A45" s="100">
        <v>13181</v>
      </c>
      <c r="B45" s="101">
        <v>92.649694824169174</v>
      </c>
      <c r="C45" s="4">
        <f t="shared" si="0"/>
        <v>109.51500570232764</v>
      </c>
    </row>
    <row r="46" spans="1:3" ht="15.75" x14ac:dyDescent="0.25">
      <c r="A46" s="100">
        <v>13210</v>
      </c>
      <c r="B46" s="101">
        <v>94.703007324217424</v>
      </c>
      <c r="C46" s="4">
        <f t="shared" si="0"/>
        <v>111.94208903571801</v>
      </c>
    </row>
    <row r="47" spans="1:3" ht="15.75" x14ac:dyDescent="0.25">
      <c r="A47" s="100">
        <v>13241</v>
      </c>
      <c r="B47" s="101">
        <v>96.605076181680587</v>
      </c>
      <c r="C47" s="4">
        <f t="shared" si="0"/>
        <v>114.19039737787304</v>
      </c>
    </row>
    <row r="48" spans="1:3" ht="15.75" x14ac:dyDescent="0.25">
      <c r="A48" s="100">
        <v>13271</v>
      </c>
      <c r="B48" s="101">
        <v>99.255366277810538</v>
      </c>
      <c r="C48" s="4">
        <f t="shared" si="0"/>
        <v>117.32312798795573</v>
      </c>
    </row>
    <row r="49" spans="1:3" ht="15.75" x14ac:dyDescent="0.25">
      <c r="A49" s="100">
        <v>13302</v>
      </c>
      <c r="B49" s="101">
        <v>98.306927264673931</v>
      </c>
      <c r="C49" s="4">
        <f t="shared" si="0"/>
        <v>116.20204168401173</v>
      </c>
    </row>
    <row r="50" spans="1:3" ht="15.75" x14ac:dyDescent="0.25">
      <c r="A50" s="100">
        <v>13332</v>
      </c>
      <c r="B50" s="101">
        <v>99.5564878355556</v>
      </c>
      <c r="C50" s="4">
        <f t="shared" si="0"/>
        <v>117.67906363540853</v>
      </c>
    </row>
    <row r="51" spans="1:3" ht="15.75" x14ac:dyDescent="0.25">
      <c r="A51" s="100">
        <v>13363</v>
      </c>
      <c r="B51" s="101">
        <v>100.80464400118471</v>
      </c>
      <c r="C51" s="4">
        <f t="shared" si="0"/>
        <v>119.15442553331528</v>
      </c>
    </row>
    <row r="52" spans="1:3" ht="15.75" x14ac:dyDescent="0.25">
      <c r="A52" s="100">
        <v>13394</v>
      </c>
      <c r="B52" s="101">
        <v>104.33133708577427</v>
      </c>
      <c r="C52" s="4">
        <f t="shared" si="0"/>
        <v>123.32309348200268</v>
      </c>
    </row>
    <row r="53" spans="1:3" ht="15.75" x14ac:dyDescent="0.25">
      <c r="A53" s="100">
        <v>13424</v>
      </c>
      <c r="B53" s="101">
        <v>104.62522817615671</v>
      </c>
      <c r="C53" s="4">
        <f t="shared" si="0"/>
        <v>123.67048247772661</v>
      </c>
    </row>
    <row r="54" spans="1:3" ht="15.75" x14ac:dyDescent="0.25">
      <c r="A54" s="100">
        <v>13455</v>
      </c>
      <c r="B54" s="101">
        <v>104.11747267728001</v>
      </c>
      <c r="C54" s="4">
        <f t="shared" si="0"/>
        <v>123.07029867290782</v>
      </c>
    </row>
    <row r="55" spans="1:3" ht="15.75" x14ac:dyDescent="0.25">
      <c r="A55" s="100">
        <v>13485</v>
      </c>
      <c r="B55" s="101">
        <v>99.787848389631591</v>
      </c>
      <c r="C55" s="4">
        <f t="shared" si="0"/>
        <v>117.95253946764966</v>
      </c>
    </row>
    <row r="56" spans="1:3" ht="15.75" x14ac:dyDescent="0.25">
      <c r="A56" s="100">
        <v>13516</v>
      </c>
      <c r="B56" s="101">
        <v>101.93519801553886</v>
      </c>
      <c r="C56" s="4">
        <f t="shared" si="0"/>
        <v>120.49077779614524</v>
      </c>
    </row>
    <row r="57" spans="1:3" ht="15.75" x14ac:dyDescent="0.25">
      <c r="A57" s="100">
        <v>13547</v>
      </c>
      <c r="B57" s="101">
        <v>103.64427625926491</v>
      </c>
      <c r="C57" s="4">
        <f t="shared" si="0"/>
        <v>122.51096484546682</v>
      </c>
    </row>
    <row r="58" spans="1:3" ht="15.75" x14ac:dyDescent="0.25">
      <c r="A58" s="100">
        <v>13575</v>
      </c>
      <c r="B58" s="101">
        <v>102.5439861939339</v>
      </c>
      <c r="C58" s="4">
        <f t="shared" si="0"/>
        <v>121.2103855720259</v>
      </c>
    </row>
    <row r="59" spans="1:3" ht="15.75" x14ac:dyDescent="0.25">
      <c r="A59" s="100">
        <v>13606</v>
      </c>
      <c r="B59" s="101">
        <v>104.48601660702819</v>
      </c>
      <c r="C59" s="4">
        <f t="shared" si="0"/>
        <v>123.5059297955416</v>
      </c>
    </row>
    <row r="60" spans="1:3" ht="15.75" x14ac:dyDescent="0.25">
      <c r="A60" s="100">
        <v>13636</v>
      </c>
      <c r="B60" s="101">
        <v>107.35783142713007</v>
      </c>
      <c r="C60" s="4">
        <f t="shared" si="0"/>
        <v>126.90050996114665</v>
      </c>
    </row>
    <row r="61" spans="1:3" ht="15.75" x14ac:dyDescent="0.25">
      <c r="A61" s="100">
        <v>13667</v>
      </c>
      <c r="B61" s="101">
        <v>113.01092062173632</v>
      </c>
      <c r="C61" s="4">
        <f t="shared" si="0"/>
        <v>133.58264848905003</v>
      </c>
    </row>
    <row r="62" spans="1:3" ht="15.75" x14ac:dyDescent="0.25">
      <c r="A62" s="100">
        <v>13697</v>
      </c>
      <c r="B62" s="101">
        <v>112.6066914728594</v>
      </c>
      <c r="C62" s="4">
        <f t="shared" si="0"/>
        <v>133.10483625633501</v>
      </c>
    </row>
    <row r="63" spans="1:3" ht="15.75" x14ac:dyDescent="0.25">
      <c r="A63" s="100">
        <v>13728</v>
      </c>
      <c r="B63" s="101">
        <v>111.5358857804702</v>
      </c>
      <c r="C63" s="4">
        <f t="shared" si="0"/>
        <v>131.83910848755343</v>
      </c>
    </row>
    <row r="64" spans="1:3" ht="15.75" x14ac:dyDescent="0.25">
      <c r="A64" s="100">
        <v>13759</v>
      </c>
      <c r="B64" s="101">
        <v>111.62671304902105</v>
      </c>
      <c r="C64" s="4">
        <f t="shared" si="0"/>
        <v>131.94646932508397</v>
      </c>
    </row>
    <row r="65" spans="1:3" ht="15.75" x14ac:dyDescent="0.25">
      <c r="A65" s="100">
        <v>13789</v>
      </c>
      <c r="B65" s="101">
        <v>114.38427835203156</v>
      </c>
      <c r="C65" s="4">
        <f t="shared" si="0"/>
        <v>135.20600278017915</v>
      </c>
    </row>
    <row r="66" spans="1:3" ht="15.75" x14ac:dyDescent="0.25">
      <c r="A66" s="100">
        <v>13820</v>
      </c>
      <c r="B66" s="101">
        <v>116.29107173606062</v>
      </c>
      <c r="C66" s="4">
        <f t="shared" si="0"/>
        <v>137.45989566910239</v>
      </c>
    </row>
    <row r="67" spans="1:3" ht="15.75" x14ac:dyDescent="0.25">
      <c r="A67" s="100">
        <v>13850</v>
      </c>
      <c r="B67" s="101">
        <v>115.06913094360162</v>
      </c>
      <c r="C67" s="4">
        <f t="shared" si="0"/>
        <v>136.01552120993102</v>
      </c>
    </row>
    <row r="68" spans="1:3" ht="15.75" x14ac:dyDescent="0.25">
      <c r="A68" s="100">
        <v>13881</v>
      </c>
      <c r="B68" s="101">
        <v>118.82996421130912</v>
      </c>
      <c r="C68" s="4">
        <f t="shared" si="0"/>
        <v>140.46095060438429</v>
      </c>
    </row>
    <row r="69" spans="1:3" ht="15.75" x14ac:dyDescent="0.25">
      <c r="A69" s="100">
        <v>13912</v>
      </c>
      <c r="B69" s="101">
        <v>124.12994218424502</v>
      </c>
      <c r="C69" s="4">
        <f t="shared" si="0"/>
        <v>146.72569998137709</v>
      </c>
    </row>
    <row r="70" spans="1:3" ht="15.75" x14ac:dyDescent="0.25">
      <c r="A70" s="100">
        <v>13940</v>
      </c>
      <c r="B70" s="101">
        <v>115.94006009995645</v>
      </c>
      <c r="C70" s="4">
        <f t="shared" si="0"/>
        <v>137.04498829782088</v>
      </c>
    </row>
    <row r="71" spans="1:3" ht="15.75" x14ac:dyDescent="0.25">
      <c r="A71" s="100">
        <v>13971</v>
      </c>
      <c r="B71" s="101">
        <v>106.39451191219665</v>
      </c>
      <c r="C71" s="4">
        <f t="shared" si="0"/>
        <v>125.76183441157997</v>
      </c>
    </row>
    <row r="72" spans="1:3" ht="15.75" x14ac:dyDescent="0.25">
      <c r="A72" s="100">
        <v>14001</v>
      </c>
      <c r="B72" s="101">
        <v>104.63518562216873</v>
      </c>
      <c r="C72" s="4">
        <f t="shared" si="0"/>
        <v>123.6822525084737</v>
      </c>
    </row>
    <row r="73" spans="1:3" ht="15.75" x14ac:dyDescent="0.25">
      <c r="A73" s="100">
        <v>14032</v>
      </c>
      <c r="B73" s="101">
        <v>99.013108474912187</v>
      </c>
      <c r="C73" s="4">
        <f t="shared" ref="C73:C136" si="1">(B73/84.6)*100</f>
        <v>117.03677124694111</v>
      </c>
    </row>
    <row r="74" spans="1:3" ht="15.75" x14ac:dyDescent="0.25">
      <c r="A74" s="100">
        <v>14062</v>
      </c>
      <c r="B74" s="101">
        <v>92.924067044636843</v>
      </c>
      <c r="C74" s="4">
        <f t="shared" si="1"/>
        <v>109.83932274779768</v>
      </c>
    </row>
    <row r="75" spans="1:3" ht="15.75" x14ac:dyDescent="0.25">
      <c r="A75" s="100">
        <v>14093</v>
      </c>
      <c r="B75" s="101">
        <v>93.668866857377637</v>
      </c>
      <c r="C75" s="4">
        <f t="shared" si="1"/>
        <v>110.71970077704214</v>
      </c>
    </row>
    <row r="76" spans="1:3" ht="15.75" x14ac:dyDescent="0.25">
      <c r="A76" s="100">
        <v>14124</v>
      </c>
      <c r="B76" s="101">
        <v>94.870656340706844</v>
      </c>
      <c r="C76" s="4">
        <f t="shared" si="1"/>
        <v>112.14025572187572</v>
      </c>
    </row>
    <row r="77" spans="1:3" ht="15.75" x14ac:dyDescent="0.25">
      <c r="A77" s="100">
        <v>14154</v>
      </c>
      <c r="B77" s="101">
        <v>96.423728233572106</v>
      </c>
      <c r="C77" s="4">
        <f t="shared" si="1"/>
        <v>113.97603810114907</v>
      </c>
    </row>
    <row r="78" spans="1:3" ht="15.75" x14ac:dyDescent="0.25">
      <c r="A78" s="100">
        <v>14185</v>
      </c>
      <c r="B78" s="101">
        <v>96.430082669796732</v>
      </c>
      <c r="C78" s="4">
        <f t="shared" si="1"/>
        <v>113.9835492550789</v>
      </c>
    </row>
    <row r="79" spans="1:3" ht="15.75" x14ac:dyDescent="0.25">
      <c r="A79" s="100">
        <v>14215</v>
      </c>
      <c r="B79" s="101">
        <v>94.508872456575006</v>
      </c>
      <c r="C79" s="4">
        <f t="shared" si="1"/>
        <v>111.71261519689718</v>
      </c>
    </row>
    <row r="80" spans="1:3" ht="15.75" x14ac:dyDescent="0.25">
      <c r="A80" s="100">
        <v>14246</v>
      </c>
      <c r="B80" s="101">
        <v>77.654800720335814</v>
      </c>
      <c r="C80" s="4">
        <f t="shared" si="1"/>
        <v>91.790544586685357</v>
      </c>
    </row>
    <row r="81" spans="1:3" ht="15.75" x14ac:dyDescent="0.25">
      <c r="A81" s="100">
        <v>14277</v>
      </c>
      <c r="B81" s="101">
        <v>77.22097501798757</v>
      </c>
      <c r="C81" s="4">
        <f t="shared" si="1"/>
        <v>91.277748248212262</v>
      </c>
    </row>
    <row r="82" spans="1:3" ht="15.75" x14ac:dyDescent="0.25">
      <c r="A82" s="100">
        <v>14305</v>
      </c>
      <c r="B82" s="101">
        <v>77.243980926445445</v>
      </c>
      <c r="C82" s="4">
        <f t="shared" si="1"/>
        <v>91.30494199343434</v>
      </c>
    </row>
    <row r="83" spans="1:3" ht="15.75" x14ac:dyDescent="0.25">
      <c r="A83" s="100">
        <v>14336</v>
      </c>
      <c r="B83" s="101">
        <v>78.651606341761934</v>
      </c>
      <c r="C83" s="4">
        <f t="shared" si="1"/>
        <v>92.968801822413639</v>
      </c>
    </row>
    <row r="84" spans="1:3" ht="15.75" x14ac:dyDescent="0.25">
      <c r="A84" s="100">
        <v>14366</v>
      </c>
      <c r="B84" s="101">
        <v>79.34374047756944</v>
      </c>
      <c r="C84" s="4">
        <f t="shared" si="1"/>
        <v>93.786927278450889</v>
      </c>
    </row>
    <row r="85" spans="1:3" ht="15.75" x14ac:dyDescent="0.25">
      <c r="A85" s="100">
        <v>14397</v>
      </c>
      <c r="B85" s="101">
        <v>88.876877905965074</v>
      </c>
      <c r="C85" s="4">
        <f t="shared" si="1"/>
        <v>105.05541123636534</v>
      </c>
    </row>
    <row r="86" spans="1:3" ht="15.75" x14ac:dyDescent="0.25">
      <c r="A86" s="100">
        <v>14427</v>
      </c>
      <c r="B86" s="101">
        <v>97.313631855279212</v>
      </c>
      <c r="C86" s="4">
        <f t="shared" si="1"/>
        <v>115.02793363508181</v>
      </c>
    </row>
    <row r="87" spans="1:3" ht="15.75" x14ac:dyDescent="0.25">
      <c r="A87" s="100">
        <v>14458</v>
      </c>
      <c r="B87" s="101">
        <v>99.220838097929047</v>
      </c>
      <c r="C87" s="4">
        <f t="shared" si="1"/>
        <v>117.28231453655917</v>
      </c>
    </row>
    <row r="88" spans="1:3" ht="15.75" x14ac:dyDescent="0.25">
      <c r="A88" s="100">
        <v>14489</v>
      </c>
      <c r="B88" s="101">
        <v>95.73767161557744</v>
      </c>
      <c r="C88" s="4">
        <f t="shared" si="1"/>
        <v>113.16509647231376</v>
      </c>
    </row>
    <row r="89" spans="1:3" ht="15.75" x14ac:dyDescent="0.25">
      <c r="A89" s="100">
        <v>14519</v>
      </c>
      <c r="B89" s="101">
        <v>97.313238638609207</v>
      </c>
      <c r="C89" s="4">
        <f t="shared" si="1"/>
        <v>115.0274688399636</v>
      </c>
    </row>
    <row r="90" spans="1:3" ht="15.75" x14ac:dyDescent="0.25">
      <c r="A90" s="100">
        <v>14550</v>
      </c>
      <c r="B90" s="101">
        <v>96.037691305939305</v>
      </c>
      <c r="C90" s="4">
        <f t="shared" si="1"/>
        <v>113.5197296760512</v>
      </c>
    </row>
    <row r="91" spans="1:3" ht="15.75" x14ac:dyDescent="0.25">
      <c r="A91" s="100">
        <v>14580</v>
      </c>
      <c r="B91" s="101">
        <v>93.478995568953593</v>
      </c>
      <c r="C91" s="4">
        <f t="shared" si="1"/>
        <v>110.4952666299688</v>
      </c>
    </row>
    <row r="92" spans="1:3" ht="15.75" x14ac:dyDescent="0.25">
      <c r="A92" s="100">
        <v>14611</v>
      </c>
      <c r="B92" s="101">
        <v>94.78770150691895</v>
      </c>
      <c r="C92" s="4">
        <f t="shared" si="1"/>
        <v>112.04220036278836</v>
      </c>
    </row>
    <row r="93" spans="1:3" ht="15.75" x14ac:dyDescent="0.25">
      <c r="A93" s="100">
        <v>14642</v>
      </c>
      <c r="B93" s="101">
        <v>97.179664040595114</v>
      </c>
      <c r="C93" s="4">
        <f t="shared" si="1"/>
        <v>114.86957924420227</v>
      </c>
    </row>
    <row r="94" spans="1:3" ht="15.75" x14ac:dyDescent="0.25">
      <c r="A94" s="100">
        <v>14671</v>
      </c>
      <c r="B94" s="101">
        <v>99.212772898748952</v>
      </c>
      <c r="C94" s="4">
        <f t="shared" si="1"/>
        <v>117.27278120419497</v>
      </c>
    </row>
    <row r="95" spans="1:3" ht="15.75" x14ac:dyDescent="0.25">
      <c r="A95" s="100">
        <v>14702</v>
      </c>
      <c r="B95" s="101">
        <v>99.212772898748952</v>
      </c>
      <c r="C95" s="4">
        <f t="shared" si="1"/>
        <v>117.27278120419497</v>
      </c>
    </row>
    <row r="96" spans="1:3" ht="15.75" x14ac:dyDescent="0.25">
      <c r="A96" s="100">
        <v>14732</v>
      </c>
      <c r="B96" s="101">
        <v>98.943015969209995</v>
      </c>
      <c r="C96" s="4">
        <f t="shared" si="1"/>
        <v>116.95391958535461</v>
      </c>
    </row>
    <row r="97" spans="1:3" ht="15.75" x14ac:dyDescent="0.25">
      <c r="A97" s="100">
        <v>14763</v>
      </c>
      <c r="B97" s="101">
        <v>98.808664817271165</v>
      </c>
      <c r="C97" s="4">
        <f t="shared" si="1"/>
        <v>116.79511207715268</v>
      </c>
    </row>
    <row r="98" spans="1:3" ht="15.75" x14ac:dyDescent="0.25">
      <c r="A98" s="100">
        <v>14793</v>
      </c>
      <c r="B98" s="101">
        <v>98.999415135451258</v>
      </c>
      <c r="C98" s="4">
        <f t="shared" si="1"/>
        <v>117.02058526649085</v>
      </c>
    </row>
    <row r="99" spans="1:3" ht="15.75" x14ac:dyDescent="0.25">
      <c r="A99" s="100">
        <v>14824</v>
      </c>
      <c r="B99" s="101">
        <v>96.901161635470586</v>
      </c>
      <c r="C99" s="4">
        <f t="shared" si="1"/>
        <v>114.54038018377139</v>
      </c>
    </row>
    <row r="100" spans="1:3" ht="15.75" x14ac:dyDescent="0.25">
      <c r="A100" s="100">
        <v>14855</v>
      </c>
      <c r="B100" s="101">
        <v>95.852034885480279</v>
      </c>
      <c r="C100" s="4">
        <f t="shared" si="1"/>
        <v>113.30027764241169</v>
      </c>
    </row>
    <row r="101" spans="1:3" ht="15.75" x14ac:dyDescent="0.25">
      <c r="A101" s="100">
        <v>14885</v>
      </c>
      <c r="B101" s="101">
        <v>94.912309053269666</v>
      </c>
      <c r="C101" s="4">
        <f t="shared" si="1"/>
        <v>112.18949060670174</v>
      </c>
    </row>
    <row r="102" spans="1:3" ht="15.75" x14ac:dyDescent="0.25">
      <c r="A102" s="100">
        <v>14916</v>
      </c>
      <c r="B102" s="101">
        <v>93.846371868411822</v>
      </c>
      <c r="C102" s="4">
        <f t="shared" si="1"/>
        <v>110.92951757495489</v>
      </c>
    </row>
    <row r="103" spans="1:3" ht="15.75" x14ac:dyDescent="0.25">
      <c r="A103" s="100">
        <v>14946</v>
      </c>
      <c r="B103" s="101">
        <v>93.351547018902508</v>
      </c>
      <c r="C103" s="4">
        <f t="shared" si="1"/>
        <v>110.34461822565309</v>
      </c>
    </row>
    <row r="104" spans="1:3" ht="15.75" x14ac:dyDescent="0.25">
      <c r="A104" s="100">
        <v>14977</v>
      </c>
      <c r="B104" s="101">
        <v>95.254396298664318</v>
      </c>
      <c r="C104" s="4">
        <f t="shared" si="1"/>
        <v>112.59384905279471</v>
      </c>
    </row>
    <row r="105" spans="1:3" ht="15.75" x14ac:dyDescent="0.25">
      <c r="A105" s="100">
        <v>15008</v>
      </c>
      <c r="B105" s="101">
        <v>96.35772907432451</v>
      </c>
      <c r="C105" s="4">
        <f t="shared" si="1"/>
        <v>113.89802491054908</v>
      </c>
    </row>
    <row r="106" spans="1:3" ht="15.75" x14ac:dyDescent="0.25">
      <c r="A106" s="100">
        <v>15036</v>
      </c>
      <c r="B106" s="101">
        <v>96.781474940982477</v>
      </c>
      <c r="C106" s="4">
        <f t="shared" si="1"/>
        <v>114.39890654962468</v>
      </c>
    </row>
    <row r="107" spans="1:3" ht="15.75" x14ac:dyDescent="0.25">
      <c r="A107" s="100">
        <v>15067</v>
      </c>
      <c r="B107" s="101">
        <v>94.715644781167853</v>
      </c>
      <c r="C107" s="4">
        <f t="shared" si="1"/>
        <v>111.95702692809439</v>
      </c>
    </row>
    <row r="108" spans="1:3" ht="15.75" x14ac:dyDescent="0.25">
      <c r="A108" s="100">
        <v>15097</v>
      </c>
      <c r="B108" s="101">
        <v>96.225101130564823</v>
      </c>
      <c r="C108" s="4">
        <f t="shared" si="1"/>
        <v>113.74125429144779</v>
      </c>
    </row>
    <row r="109" spans="1:3" ht="15.75" x14ac:dyDescent="0.25">
      <c r="A109" s="100">
        <v>15128</v>
      </c>
      <c r="B109" s="101">
        <v>94.42749577732657</v>
      </c>
      <c r="C109" s="4">
        <f t="shared" si="1"/>
        <v>111.61642526870754</v>
      </c>
    </row>
    <row r="110" spans="1:3" ht="15.75" x14ac:dyDescent="0.25">
      <c r="A110" s="100">
        <v>15158</v>
      </c>
      <c r="B110" s="101">
        <v>91.990052351950069</v>
      </c>
      <c r="C110" s="4">
        <f t="shared" si="1"/>
        <v>108.7352864680261</v>
      </c>
    </row>
    <row r="111" spans="1:3" ht="15.75" x14ac:dyDescent="0.25">
      <c r="A111" s="100">
        <v>15189</v>
      </c>
      <c r="B111" s="101">
        <v>90.467294083507682</v>
      </c>
      <c r="C111" s="4">
        <f t="shared" si="1"/>
        <v>106.93533579610839</v>
      </c>
    </row>
    <row r="112" spans="1:3" ht="15.75" x14ac:dyDescent="0.25">
      <c r="A112" s="100">
        <v>15220</v>
      </c>
      <c r="B112" s="101">
        <v>90.294793327484541</v>
      </c>
      <c r="C112" s="4">
        <f t="shared" si="1"/>
        <v>106.73143419324414</v>
      </c>
    </row>
    <row r="113" spans="1:3" ht="15.75" x14ac:dyDescent="0.25">
      <c r="A113" s="100">
        <v>15250</v>
      </c>
      <c r="B113" s="101">
        <v>90.773983879565193</v>
      </c>
      <c r="C113" s="4">
        <f t="shared" si="1"/>
        <v>107.29785328553807</v>
      </c>
    </row>
    <row r="114" spans="1:3" ht="15.75" x14ac:dyDescent="0.25">
      <c r="A114" s="100">
        <v>15281</v>
      </c>
      <c r="B114" s="101">
        <v>91.096163059261954</v>
      </c>
      <c r="C114" s="4">
        <f t="shared" si="1"/>
        <v>107.67867973908034</v>
      </c>
    </row>
    <row r="115" spans="1:3" ht="15.75" x14ac:dyDescent="0.25">
      <c r="A115" s="100">
        <v>15311</v>
      </c>
      <c r="B115" s="101">
        <v>89.409197076683043</v>
      </c>
      <c r="C115" s="4">
        <f t="shared" si="1"/>
        <v>105.68463011428257</v>
      </c>
    </row>
    <row r="116" spans="1:3" ht="15.75" x14ac:dyDescent="0.25">
      <c r="A116" s="100">
        <v>15342</v>
      </c>
      <c r="B116" s="101">
        <v>88.482118351267687</v>
      </c>
      <c r="C116" s="4">
        <f t="shared" si="1"/>
        <v>104.58879237738499</v>
      </c>
    </row>
    <row r="117" spans="1:3" ht="15.75" x14ac:dyDescent="0.25">
      <c r="A117" s="100">
        <v>15373</v>
      </c>
      <c r="B117" s="101">
        <v>88.9561794959168</v>
      </c>
      <c r="C117" s="4">
        <f t="shared" si="1"/>
        <v>105.1491483403272</v>
      </c>
    </row>
    <row r="118" spans="1:3" ht="15.75" x14ac:dyDescent="0.25">
      <c r="A118" s="100">
        <v>15401</v>
      </c>
      <c r="B118" s="101">
        <v>90.027506226607017</v>
      </c>
      <c r="C118" s="4">
        <f t="shared" si="1"/>
        <v>106.41549199362532</v>
      </c>
    </row>
    <row r="119" spans="1:3" ht="15.75" x14ac:dyDescent="0.25">
      <c r="A119" s="100">
        <v>15432</v>
      </c>
      <c r="B119" s="101">
        <v>90.173688260924251</v>
      </c>
      <c r="C119" s="4">
        <f t="shared" si="1"/>
        <v>106.58828399636437</v>
      </c>
    </row>
    <row r="120" spans="1:3" ht="15.75" x14ac:dyDescent="0.25">
      <c r="A120" s="100">
        <v>15462</v>
      </c>
      <c r="B120" s="101">
        <v>91.831015864717372</v>
      </c>
      <c r="C120" s="4">
        <f t="shared" si="1"/>
        <v>108.54730007649809</v>
      </c>
    </row>
    <row r="121" spans="1:3" ht="15.75" x14ac:dyDescent="0.25">
      <c r="A121" s="100">
        <v>15493</v>
      </c>
      <c r="B121" s="101">
        <v>91.831015864717372</v>
      </c>
      <c r="C121" s="4">
        <f t="shared" si="1"/>
        <v>108.54730007649809</v>
      </c>
    </row>
    <row r="122" spans="1:3" ht="15.75" x14ac:dyDescent="0.25">
      <c r="A122" s="100">
        <v>15523</v>
      </c>
      <c r="B122" s="101">
        <v>91.605016646018285</v>
      </c>
      <c r="C122" s="4">
        <f t="shared" si="1"/>
        <v>108.2801615201162</v>
      </c>
    </row>
    <row r="123" spans="1:3" ht="15.75" x14ac:dyDescent="0.25">
      <c r="A123" s="100">
        <v>15554</v>
      </c>
      <c r="B123" s="101">
        <v>90.170604450922525</v>
      </c>
      <c r="C123" s="4">
        <f t="shared" si="1"/>
        <v>106.58463883087769</v>
      </c>
    </row>
    <row r="124" spans="1:3" ht="15.75" x14ac:dyDescent="0.25">
      <c r="A124" s="100">
        <v>15585</v>
      </c>
      <c r="B124" s="101">
        <v>90.167556499176641</v>
      </c>
      <c r="C124" s="4">
        <f t="shared" si="1"/>
        <v>106.58103605103622</v>
      </c>
    </row>
    <row r="125" spans="1:3" ht="15.75" x14ac:dyDescent="0.25">
      <c r="A125" s="100">
        <v>15615</v>
      </c>
      <c r="B125" s="101">
        <v>91.061041782405454</v>
      </c>
      <c r="C125" s="4">
        <f t="shared" si="1"/>
        <v>107.63716522742963</v>
      </c>
    </row>
    <row r="126" spans="1:3" ht="15.75" x14ac:dyDescent="0.25">
      <c r="A126" s="100">
        <v>15646</v>
      </c>
      <c r="B126" s="101">
        <v>92.237291916829562</v>
      </c>
      <c r="C126" s="4">
        <f t="shared" si="1"/>
        <v>109.02753181658342</v>
      </c>
    </row>
    <row r="127" spans="1:3" ht="15.75" x14ac:dyDescent="0.25">
      <c r="A127" s="100">
        <v>15676</v>
      </c>
      <c r="B127" s="101">
        <v>92.516806597321448</v>
      </c>
      <c r="C127" s="4">
        <f t="shared" si="1"/>
        <v>109.35792742000172</v>
      </c>
    </row>
    <row r="128" spans="1:3" ht="15.75" x14ac:dyDescent="0.25">
      <c r="A128" s="100">
        <v>15707</v>
      </c>
      <c r="B128" s="101">
        <v>93.451753118816384</v>
      </c>
      <c r="C128" s="4">
        <f t="shared" si="1"/>
        <v>110.46306515226523</v>
      </c>
    </row>
    <row r="129" spans="1:3" ht="15.75" x14ac:dyDescent="0.25">
      <c r="A129" s="100">
        <v>15738</v>
      </c>
      <c r="B129" s="101">
        <v>95.941137248854531</v>
      </c>
      <c r="C129" s="4">
        <f t="shared" si="1"/>
        <v>113.40559958493444</v>
      </c>
    </row>
    <row r="130" spans="1:3" ht="15.75" x14ac:dyDescent="0.25">
      <c r="A130" s="100">
        <v>15766</v>
      </c>
      <c r="B130" s="101">
        <v>97.632508917014576</v>
      </c>
      <c r="C130" s="4">
        <f t="shared" si="1"/>
        <v>115.40485687590376</v>
      </c>
    </row>
    <row r="131" spans="1:3" ht="15.75" x14ac:dyDescent="0.25">
      <c r="A131" s="100">
        <v>15797</v>
      </c>
      <c r="B131" s="101">
        <v>101.59443462561025</v>
      </c>
      <c r="C131" s="4">
        <f t="shared" si="1"/>
        <v>120.08798419102867</v>
      </c>
    </row>
    <row r="132" spans="1:3" ht="15.75" x14ac:dyDescent="0.25">
      <c r="A132" s="100">
        <v>15827</v>
      </c>
      <c r="B132" s="101">
        <v>105.45508791497531</v>
      </c>
      <c r="C132" s="4">
        <f t="shared" si="1"/>
        <v>124.65140415481714</v>
      </c>
    </row>
    <row r="133" spans="1:3" ht="15.75" x14ac:dyDescent="0.25">
      <c r="A133" s="100">
        <v>15858</v>
      </c>
      <c r="B133" s="101">
        <v>106.88305119073667</v>
      </c>
      <c r="C133" s="4">
        <f t="shared" si="1"/>
        <v>126.33930400796297</v>
      </c>
    </row>
    <row r="134" spans="1:3" ht="15.75" x14ac:dyDescent="0.25">
      <c r="A134" s="100">
        <v>15888</v>
      </c>
      <c r="B134" s="101">
        <v>106.84176546924587</v>
      </c>
      <c r="C134" s="4">
        <f t="shared" si="1"/>
        <v>126.29050291873037</v>
      </c>
    </row>
    <row r="135" spans="1:3" ht="15.75" x14ac:dyDescent="0.25">
      <c r="A135" s="100">
        <v>15919</v>
      </c>
      <c r="B135" s="101">
        <v>107.62711632459545</v>
      </c>
      <c r="C135" s="4">
        <f t="shared" si="1"/>
        <v>127.21881362245327</v>
      </c>
    </row>
    <row r="136" spans="1:3" ht="15.75" x14ac:dyDescent="0.25">
      <c r="A136" s="100">
        <v>15950</v>
      </c>
      <c r="B136" s="101">
        <v>108.56050692647652</v>
      </c>
      <c r="C136" s="4">
        <f t="shared" si="1"/>
        <v>128.32211220623705</v>
      </c>
    </row>
    <row r="137" spans="1:3" ht="15.75" x14ac:dyDescent="0.25">
      <c r="A137" s="100">
        <v>15980</v>
      </c>
      <c r="B137" s="101">
        <v>109.14407960730369</v>
      </c>
      <c r="C137" s="4">
        <f t="shared" ref="C137:C200" si="2">(B137/84.6)*100</f>
        <v>129.01191442943701</v>
      </c>
    </row>
    <row r="138" spans="1:3" ht="15.75" x14ac:dyDescent="0.25">
      <c r="A138" s="100">
        <v>16011</v>
      </c>
      <c r="B138" s="101">
        <v>111.98983510913743</v>
      </c>
      <c r="C138" s="4">
        <f t="shared" si="2"/>
        <v>132.37569161836578</v>
      </c>
    </row>
    <row r="139" spans="1:3" ht="15.75" x14ac:dyDescent="0.25">
      <c r="A139" s="100">
        <v>16041</v>
      </c>
      <c r="B139" s="101">
        <v>112.43766788813643</v>
      </c>
      <c r="C139" s="4">
        <f t="shared" si="2"/>
        <v>132.90504478503124</v>
      </c>
    </row>
    <row r="140" spans="1:3" ht="15.75" x14ac:dyDescent="0.25">
      <c r="A140" s="100">
        <v>16072</v>
      </c>
      <c r="B140" s="101">
        <v>113.82065520023367</v>
      </c>
      <c r="C140" s="4">
        <f t="shared" si="2"/>
        <v>134.5397815605599</v>
      </c>
    </row>
    <row r="141" spans="1:3" ht="15.75" x14ac:dyDescent="0.25">
      <c r="A141" s="100">
        <v>16103</v>
      </c>
      <c r="B141" s="101">
        <v>117.1764201746096</v>
      </c>
      <c r="C141" s="4">
        <f t="shared" si="2"/>
        <v>138.50640682577969</v>
      </c>
    </row>
    <row r="142" spans="1:3" ht="15.75" x14ac:dyDescent="0.25">
      <c r="A142" s="100">
        <v>16132</v>
      </c>
      <c r="B142" s="101">
        <v>120.30590598289332</v>
      </c>
      <c r="C142" s="4">
        <f t="shared" si="2"/>
        <v>142.20556262753348</v>
      </c>
    </row>
    <row r="143" spans="1:3" ht="15.75" x14ac:dyDescent="0.25">
      <c r="A143" s="100">
        <v>16163</v>
      </c>
      <c r="B143" s="101">
        <v>125.23237928426995</v>
      </c>
      <c r="C143" s="4">
        <f t="shared" si="2"/>
        <v>148.02881712088646</v>
      </c>
    </row>
    <row r="144" spans="1:3" ht="15.75" x14ac:dyDescent="0.25">
      <c r="A144" s="100">
        <v>16193</v>
      </c>
      <c r="B144" s="101">
        <v>127.01733337897163</v>
      </c>
      <c r="C144" s="4">
        <f t="shared" si="2"/>
        <v>150.13869193731873</v>
      </c>
    </row>
    <row r="145" spans="1:3" ht="15.75" x14ac:dyDescent="0.25">
      <c r="A145" s="100">
        <v>16224</v>
      </c>
      <c r="B145" s="101">
        <v>128.2085197338325</v>
      </c>
      <c r="C145" s="4">
        <f t="shared" si="2"/>
        <v>151.54671363337175</v>
      </c>
    </row>
    <row r="146" spans="1:3" ht="15.75" x14ac:dyDescent="0.25">
      <c r="A146" s="100">
        <v>16254</v>
      </c>
      <c r="B146" s="101">
        <v>132.00121963679646</v>
      </c>
      <c r="C146" s="4">
        <f t="shared" si="2"/>
        <v>156.02981044538592</v>
      </c>
    </row>
    <row r="147" spans="1:3" ht="15.75" x14ac:dyDescent="0.25">
      <c r="A147" s="100">
        <v>16285</v>
      </c>
      <c r="B147" s="101">
        <v>131.64349275431192</v>
      </c>
      <c r="C147" s="4">
        <f t="shared" si="2"/>
        <v>155.60696543062875</v>
      </c>
    </row>
    <row r="148" spans="1:3" ht="15.75" x14ac:dyDescent="0.25">
      <c r="A148" s="100">
        <v>16316</v>
      </c>
      <c r="B148" s="101">
        <v>133.07440028425009</v>
      </c>
      <c r="C148" s="4">
        <f t="shared" si="2"/>
        <v>157.29834548965732</v>
      </c>
    </row>
    <row r="149" spans="1:3" ht="15.75" x14ac:dyDescent="0.25">
      <c r="A149" s="100">
        <v>16346</v>
      </c>
      <c r="B149" s="101">
        <v>134.29067168469751</v>
      </c>
      <c r="C149" s="4">
        <f t="shared" si="2"/>
        <v>158.7360185398316</v>
      </c>
    </row>
    <row r="150" spans="1:3" ht="15.75" x14ac:dyDescent="0.25">
      <c r="A150" s="100">
        <v>16377</v>
      </c>
      <c r="B150" s="101">
        <v>134.18494351720767</v>
      </c>
      <c r="C150" s="4">
        <f t="shared" si="2"/>
        <v>158.61104434658117</v>
      </c>
    </row>
    <row r="151" spans="1:3" ht="15.75" x14ac:dyDescent="0.25">
      <c r="A151" s="100">
        <v>16407</v>
      </c>
      <c r="B151" s="101">
        <v>133.61576029974339</v>
      </c>
      <c r="C151" s="4">
        <f t="shared" si="2"/>
        <v>157.93825094532318</v>
      </c>
    </row>
    <row r="152" spans="1:3" ht="15.75" x14ac:dyDescent="0.25">
      <c r="A152" s="100">
        <v>16438</v>
      </c>
      <c r="B152" s="101">
        <v>132.80679685945228</v>
      </c>
      <c r="C152" s="4">
        <f t="shared" si="2"/>
        <v>156.98202938469535</v>
      </c>
    </row>
    <row r="153" spans="1:3" ht="15.75" x14ac:dyDescent="0.25">
      <c r="A153" s="100">
        <v>16469</v>
      </c>
      <c r="B153" s="101">
        <v>133.01906131900387</v>
      </c>
      <c r="C153" s="4">
        <f t="shared" si="2"/>
        <v>157.23293300118661</v>
      </c>
    </row>
    <row r="154" spans="1:3" ht="15.75" x14ac:dyDescent="0.25">
      <c r="A154" s="100">
        <v>16497</v>
      </c>
      <c r="B154" s="101">
        <v>134.85868663511772</v>
      </c>
      <c r="C154" s="4">
        <f t="shared" si="2"/>
        <v>159.40743101077746</v>
      </c>
    </row>
    <row r="155" spans="1:3" ht="15.75" x14ac:dyDescent="0.25">
      <c r="A155" s="100">
        <v>16528</v>
      </c>
      <c r="B155" s="101">
        <v>137.63600769562441</v>
      </c>
      <c r="C155" s="4">
        <f t="shared" si="2"/>
        <v>162.69031642508799</v>
      </c>
    </row>
    <row r="156" spans="1:3" ht="15.75" x14ac:dyDescent="0.25">
      <c r="A156" s="100">
        <v>16558</v>
      </c>
      <c r="B156" s="101">
        <v>138.69737069767862</v>
      </c>
      <c r="C156" s="4">
        <f t="shared" si="2"/>
        <v>163.94488262136954</v>
      </c>
    </row>
    <row r="157" spans="1:3" ht="15.75" x14ac:dyDescent="0.25">
      <c r="A157" s="100">
        <v>16589</v>
      </c>
      <c r="B157" s="101">
        <v>139.39574617954003</v>
      </c>
      <c r="C157" s="4">
        <f t="shared" si="2"/>
        <v>164.77038555501187</v>
      </c>
    </row>
    <row r="158" spans="1:3" ht="15.75" x14ac:dyDescent="0.25">
      <c r="A158" s="100">
        <v>16619</v>
      </c>
      <c r="B158" s="101">
        <v>140.51314695051832</v>
      </c>
      <c r="C158" s="4">
        <f t="shared" si="2"/>
        <v>166.09119024883964</v>
      </c>
    </row>
    <row r="159" spans="1:3" ht="15.75" x14ac:dyDescent="0.25">
      <c r="A159" s="100">
        <v>16650</v>
      </c>
      <c r="B159" s="101">
        <v>142.843095921328</v>
      </c>
      <c r="C159" s="4">
        <f t="shared" si="2"/>
        <v>168.84526704648701</v>
      </c>
    </row>
    <row r="160" spans="1:3" ht="15.75" x14ac:dyDescent="0.25">
      <c r="A160" s="100">
        <v>16681</v>
      </c>
      <c r="B160" s="101">
        <v>143.12491691555692</v>
      </c>
      <c r="C160" s="4">
        <f t="shared" si="2"/>
        <v>169.17838878907438</v>
      </c>
    </row>
    <row r="161" spans="1:3" ht="15.75" x14ac:dyDescent="0.25">
      <c r="A161" s="100">
        <v>16711</v>
      </c>
      <c r="B161" s="101">
        <v>142.33851627316378</v>
      </c>
      <c r="C161" s="4">
        <f t="shared" si="2"/>
        <v>168.24883720232125</v>
      </c>
    </row>
    <row r="162" spans="1:3" ht="15.75" x14ac:dyDescent="0.25">
      <c r="A162" s="100">
        <v>16742</v>
      </c>
      <c r="B162" s="101">
        <v>143.65689466870589</v>
      </c>
      <c r="C162" s="4">
        <f t="shared" si="2"/>
        <v>169.80720410012518</v>
      </c>
    </row>
    <row r="163" spans="1:3" ht="15.75" x14ac:dyDescent="0.25">
      <c r="A163" s="100">
        <v>16772</v>
      </c>
      <c r="B163" s="101">
        <v>144.8401152158803</v>
      </c>
      <c r="C163" s="4">
        <f t="shared" si="2"/>
        <v>171.20580994784908</v>
      </c>
    </row>
    <row r="164" spans="1:3" ht="15.75" x14ac:dyDescent="0.25">
      <c r="A164" s="100">
        <v>16803</v>
      </c>
      <c r="B164" s="101">
        <v>145.60572851111081</v>
      </c>
      <c r="C164" s="4">
        <f t="shared" si="2"/>
        <v>172.11079020225867</v>
      </c>
    </row>
    <row r="165" spans="1:3" ht="15.75" x14ac:dyDescent="0.25">
      <c r="A165" s="100">
        <v>16834</v>
      </c>
      <c r="B165" s="101">
        <v>146.96464508230127</v>
      </c>
      <c r="C165" s="4">
        <f t="shared" si="2"/>
        <v>173.71707456536797</v>
      </c>
    </row>
    <row r="166" spans="1:3" ht="15.75" x14ac:dyDescent="0.25">
      <c r="A166" s="100">
        <v>16862</v>
      </c>
      <c r="B166" s="101">
        <v>147.92484248993273</v>
      </c>
      <c r="C166" s="4">
        <f t="shared" si="2"/>
        <v>174.85205968077156</v>
      </c>
    </row>
    <row r="167" spans="1:3" ht="15.75" x14ac:dyDescent="0.25">
      <c r="A167" s="100">
        <v>16893</v>
      </c>
      <c r="B167" s="101">
        <v>148.25114728954287</v>
      </c>
      <c r="C167" s="4">
        <f t="shared" si="2"/>
        <v>175.2377627535968</v>
      </c>
    </row>
    <row r="168" spans="1:3" ht="15.75" x14ac:dyDescent="0.25">
      <c r="A168" s="100">
        <v>16923</v>
      </c>
      <c r="B168" s="101">
        <v>150.21837229871085</v>
      </c>
      <c r="C168" s="4">
        <f t="shared" si="2"/>
        <v>177.56308782353528</v>
      </c>
    </row>
    <row r="169" spans="1:3" ht="15.75" x14ac:dyDescent="0.25">
      <c r="A169" s="100">
        <v>16954</v>
      </c>
      <c r="B169" s="101">
        <v>149.93761608202968</v>
      </c>
      <c r="C169" s="4">
        <f t="shared" si="2"/>
        <v>177.23122468325022</v>
      </c>
    </row>
    <row r="170" spans="1:3" ht="15.75" x14ac:dyDescent="0.25">
      <c r="A170" s="100">
        <v>16984</v>
      </c>
      <c r="B170" s="101">
        <v>135.58976221629803</v>
      </c>
      <c r="C170" s="4">
        <f t="shared" si="2"/>
        <v>160.27158654408751</v>
      </c>
    </row>
    <row r="171" spans="1:3" ht="15.75" x14ac:dyDescent="0.25">
      <c r="A171" s="100">
        <v>17015</v>
      </c>
      <c r="B171" s="101">
        <v>132.92633546581021</v>
      </c>
      <c r="C171" s="4">
        <f t="shared" si="2"/>
        <v>157.12332797377096</v>
      </c>
    </row>
    <row r="172" spans="1:3" ht="15.75" x14ac:dyDescent="0.25">
      <c r="A172" s="100">
        <v>17046</v>
      </c>
      <c r="B172" s="101">
        <v>142.97182025909026</v>
      </c>
      <c r="C172" s="4">
        <f t="shared" si="2"/>
        <v>168.99742347410199</v>
      </c>
    </row>
    <row r="173" spans="1:3" ht="15.75" x14ac:dyDescent="0.25">
      <c r="A173" s="100">
        <v>17076</v>
      </c>
      <c r="B173" s="101">
        <v>134.49714101391206</v>
      </c>
      <c r="C173" s="4">
        <f t="shared" si="2"/>
        <v>158.98007212046343</v>
      </c>
    </row>
    <row r="174" spans="1:3" ht="15.75" x14ac:dyDescent="0.25">
      <c r="A174" s="100">
        <v>17107</v>
      </c>
      <c r="B174" s="101">
        <v>130.40119158140863</v>
      </c>
      <c r="C174" s="4">
        <f t="shared" si="2"/>
        <v>154.13852432790617</v>
      </c>
    </row>
    <row r="175" spans="1:3" ht="15.75" x14ac:dyDescent="0.25">
      <c r="A175" s="100">
        <v>17137</v>
      </c>
      <c r="B175" s="101">
        <v>128.95977478145281</v>
      </c>
      <c r="C175" s="4">
        <f t="shared" si="2"/>
        <v>152.43472196389223</v>
      </c>
    </row>
    <row r="176" spans="1:3" ht="15.75" x14ac:dyDescent="0.25">
      <c r="A176" s="100">
        <v>17168</v>
      </c>
      <c r="B176" s="101">
        <v>130.04578120789253</v>
      </c>
      <c r="C176" s="4">
        <f t="shared" si="2"/>
        <v>153.71841750341909</v>
      </c>
    </row>
    <row r="177" spans="1:3" ht="15.75" x14ac:dyDescent="0.25">
      <c r="A177" s="100">
        <v>17199</v>
      </c>
      <c r="B177" s="101">
        <v>127.75097119149849</v>
      </c>
      <c r="C177" s="4">
        <f t="shared" si="2"/>
        <v>151.00587611288239</v>
      </c>
    </row>
    <row r="178" spans="1:3" ht="15.75" x14ac:dyDescent="0.25">
      <c r="A178" s="100">
        <v>17227</v>
      </c>
      <c r="B178" s="101">
        <v>122.80173744748497</v>
      </c>
      <c r="C178" s="4">
        <f t="shared" si="2"/>
        <v>145.15571802303188</v>
      </c>
    </row>
    <row r="179" spans="1:3" ht="15.75" x14ac:dyDescent="0.25">
      <c r="A179" s="100">
        <v>17258</v>
      </c>
      <c r="B179" s="101">
        <v>124.23849408795327</v>
      </c>
      <c r="C179" s="4">
        <f t="shared" si="2"/>
        <v>146.85401192429467</v>
      </c>
    </row>
    <row r="180" spans="1:3" ht="15.75" x14ac:dyDescent="0.25">
      <c r="A180" s="100">
        <v>17288</v>
      </c>
      <c r="B180" s="101">
        <v>124.63320589376056</v>
      </c>
      <c r="C180" s="4">
        <f t="shared" si="2"/>
        <v>147.32057434250657</v>
      </c>
    </row>
    <row r="181" spans="1:3" ht="15.75" x14ac:dyDescent="0.25">
      <c r="A181" s="100">
        <v>17319</v>
      </c>
      <c r="B181" s="101">
        <v>122.84396790923159</v>
      </c>
      <c r="C181" s="4">
        <f t="shared" si="2"/>
        <v>145.20563582651488</v>
      </c>
    </row>
    <row r="182" spans="1:3" ht="15.75" x14ac:dyDescent="0.25">
      <c r="A182" s="100">
        <v>17349</v>
      </c>
      <c r="B182" s="101">
        <v>119.11414928061271</v>
      </c>
      <c r="C182" s="4">
        <f t="shared" si="2"/>
        <v>140.79686676195357</v>
      </c>
    </row>
    <row r="183" spans="1:3" ht="15.75" x14ac:dyDescent="0.25">
      <c r="A183" s="100">
        <v>17380</v>
      </c>
      <c r="B183" s="101">
        <v>117.91797208307528</v>
      </c>
      <c r="C183" s="4">
        <f t="shared" si="2"/>
        <v>139.3829457246753</v>
      </c>
    </row>
    <row r="184" spans="1:3" ht="15.75" x14ac:dyDescent="0.25">
      <c r="A184" s="100">
        <v>17411</v>
      </c>
      <c r="B184" s="101">
        <v>117.37283658773758</v>
      </c>
      <c r="C184" s="4">
        <f t="shared" si="2"/>
        <v>138.73857752687658</v>
      </c>
    </row>
    <row r="185" spans="1:3" ht="15.75" x14ac:dyDescent="0.25">
      <c r="A185" s="100">
        <v>17441</v>
      </c>
      <c r="B185" s="101">
        <v>116.8620263704796</v>
      </c>
      <c r="C185" s="4">
        <f t="shared" si="2"/>
        <v>138.13478294382932</v>
      </c>
    </row>
    <row r="186" spans="1:3" ht="15.75" x14ac:dyDescent="0.25">
      <c r="A186" s="100">
        <v>17472</v>
      </c>
      <c r="B186" s="101">
        <v>116.79349069691487</v>
      </c>
      <c r="C186" s="4">
        <f t="shared" si="2"/>
        <v>138.05377150935564</v>
      </c>
    </row>
    <row r="187" spans="1:3" ht="15.75" x14ac:dyDescent="0.25">
      <c r="A187" s="100">
        <v>17502</v>
      </c>
      <c r="B187" s="101">
        <v>113.98874344714474</v>
      </c>
      <c r="C187" s="4">
        <f t="shared" si="2"/>
        <v>134.73846743161317</v>
      </c>
    </row>
    <row r="188" spans="1:3" ht="15.75" x14ac:dyDescent="0.25">
      <c r="A188" s="100">
        <v>17533</v>
      </c>
      <c r="B188" s="101">
        <v>112.11573755557987</v>
      </c>
      <c r="C188" s="4">
        <f t="shared" si="2"/>
        <v>132.52451247704477</v>
      </c>
    </row>
    <row r="189" spans="1:3" ht="15.75" x14ac:dyDescent="0.25">
      <c r="A189" s="100">
        <v>17564</v>
      </c>
      <c r="B189" s="101">
        <v>117.27778385988184</v>
      </c>
      <c r="C189" s="4">
        <f t="shared" si="2"/>
        <v>138.62622205659792</v>
      </c>
    </row>
    <row r="190" spans="1:3" ht="15.75" x14ac:dyDescent="0.25">
      <c r="A190" s="100">
        <v>17593</v>
      </c>
      <c r="B190" s="101">
        <v>117.32477015149236</v>
      </c>
      <c r="C190" s="4">
        <f t="shared" si="2"/>
        <v>138.68176140838341</v>
      </c>
    </row>
    <row r="191" spans="1:3" ht="15.75" x14ac:dyDescent="0.25">
      <c r="A191" s="100">
        <v>17624</v>
      </c>
      <c r="B191" s="101">
        <v>116.32845498996984</v>
      </c>
      <c r="C191" s="4">
        <f t="shared" si="2"/>
        <v>137.50408391249391</v>
      </c>
    </row>
    <row r="192" spans="1:3" ht="15.75" x14ac:dyDescent="0.25">
      <c r="A192" s="100">
        <v>17654</v>
      </c>
      <c r="B192" s="101">
        <v>120.22749781756978</v>
      </c>
      <c r="C192" s="4">
        <f t="shared" si="2"/>
        <v>142.11288158105177</v>
      </c>
    </row>
    <row r="193" spans="1:3" ht="15.75" x14ac:dyDescent="0.25">
      <c r="A193" s="100">
        <v>17685</v>
      </c>
      <c r="B193" s="101">
        <v>119.40556740487274</v>
      </c>
      <c r="C193" s="4">
        <f t="shared" si="2"/>
        <v>141.14133262987323</v>
      </c>
    </row>
    <row r="194" spans="1:3" ht="15.75" x14ac:dyDescent="0.25">
      <c r="A194" s="100">
        <v>17715</v>
      </c>
      <c r="B194" s="101">
        <v>118.85652325799563</v>
      </c>
      <c r="C194" s="4">
        <f t="shared" si="2"/>
        <v>140.49234427659059</v>
      </c>
    </row>
    <row r="195" spans="1:3" ht="15.75" x14ac:dyDescent="0.25">
      <c r="A195" s="100">
        <v>17746</v>
      </c>
      <c r="B195" s="101">
        <v>91.619558095188282</v>
      </c>
      <c r="C195" s="4">
        <f t="shared" si="2"/>
        <v>108.2973499943124</v>
      </c>
    </row>
    <row r="196" spans="1:3" ht="15.75" x14ac:dyDescent="0.25">
      <c r="A196" s="100">
        <v>17777</v>
      </c>
      <c r="B196" s="101">
        <v>87.349408228472768</v>
      </c>
      <c r="C196" s="4">
        <f t="shared" si="2"/>
        <v>103.24989152301747</v>
      </c>
    </row>
    <row r="197" spans="1:3" ht="15.75" x14ac:dyDescent="0.25">
      <c r="A197" s="100">
        <v>17807</v>
      </c>
      <c r="B197" s="101">
        <v>88.461987217737402</v>
      </c>
      <c r="C197" s="4">
        <f t="shared" si="2"/>
        <v>104.56499671127352</v>
      </c>
    </row>
    <row r="198" spans="1:3" ht="15.75" x14ac:dyDescent="0.25">
      <c r="A198" s="100">
        <v>17838</v>
      </c>
      <c r="B198" s="101">
        <v>87.748584095013712</v>
      </c>
      <c r="C198" s="4">
        <f t="shared" si="2"/>
        <v>103.72173060876327</v>
      </c>
    </row>
    <row r="199" spans="1:3" ht="15.75" x14ac:dyDescent="0.25">
      <c r="A199" s="100">
        <v>17868</v>
      </c>
      <c r="B199" s="101">
        <v>87.793292013157114</v>
      </c>
      <c r="C199" s="4">
        <f t="shared" si="2"/>
        <v>103.77457684770346</v>
      </c>
    </row>
    <row r="200" spans="1:3" ht="15.75" x14ac:dyDescent="0.25">
      <c r="A200" s="100">
        <v>17899</v>
      </c>
      <c r="B200" s="101">
        <v>89.154885297519655</v>
      </c>
      <c r="C200" s="4">
        <f t="shared" si="2"/>
        <v>105.38402517437314</v>
      </c>
    </row>
    <row r="201" spans="1:3" ht="15.75" x14ac:dyDescent="0.25">
      <c r="A201" s="100">
        <v>17930</v>
      </c>
      <c r="B201" s="101">
        <v>89.978047146229713</v>
      </c>
      <c r="C201" s="4">
        <f t="shared" ref="C201:C264" si="3">(B201/84.6)*100</f>
        <v>106.35702972367579</v>
      </c>
    </row>
    <row r="202" spans="1:3" ht="15.75" x14ac:dyDescent="0.25">
      <c r="A202" s="100">
        <v>17958</v>
      </c>
      <c r="B202" s="101">
        <v>91.44110482340416</v>
      </c>
      <c r="C202" s="4">
        <f t="shared" si="3"/>
        <v>108.08641232080871</v>
      </c>
    </row>
    <row r="203" spans="1:3" ht="15.75" x14ac:dyDescent="0.25">
      <c r="A203" s="100">
        <v>17989</v>
      </c>
      <c r="B203" s="101">
        <v>93.821108535540247</v>
      </c>
      <c r="C203" s="4">
        <f t="shared" si="3"/>
        <v>110.899655479362</v>
      </c>
    </row>
    <row r="204" spans="1:3" ht="15.75" x14ac:dyDescent="0.25">
      <c r="A204" s="100">
        <v>18019</v>
      </c>
      <c r="B204" s="101">
        <v>83.106910268909232</v>
      </c>
      <c r="C204" s="4">
        <f t="shared" si="3"/>
        <v>98.235118521169312</v>
      </c>
    </row>
    <row r="205" spans="1:3" ht="15.75" x14ac:dyDescent="0.25">
      <c r="A205" s="100">
        <v>18050</v>
      </c>
      <c r="B205" s="101">
        <v>82.798720713035422</v>
      </c>
      <c r="C205" s="4">
        <f t="shared" si="3"/>
        <v>97.870828265999322</v>
      </c>
    </row>
    <row r="206" spans="1:3" ht="15.75" x14ac:dyDescent="0.25">
      <c r="A206" s="100">
        <v>18080</v>
      </c>
      <c r="B206" s="101">
        <v>80.362414636204917</v>
      </c>
      <c r="C206" s="4">
        <f t="shared" si="3"/>
        <v>94.991033848941981</v>
      </c>
    </row>
    <row r="207" spans="1:3" ht="15.75" x14ac:dyDescent="0.25">
      <c r="A207" s="100">
        <v>18111</v>
      </c>
      <c r="B207" s="101">
        <v>79.575622038580519</v>
      </c>
      <c r="C207" s="4">
        <f t="shared" si="3"/>
        <v>94.061018958133005</v>
      </c>
    </row>
    <row r="208" spans="1:3" ht="15.75" x14ac:dyDescent="0.25">
      <c r="A208" s="100">
        <v>18142</v>
      </c>
      <c r="B208" s="101">
        <v>80.868268512577686</v>
      </c>
      <c r="C208" s="4">
        <f t="shared" si="3"/>
        <v>95.588969873023274</v>
      </c>
    </row>
    <row r="209" spans="1:3" ht="15.75" x14ac:dyDescent="0.25">
      <c r="A209" s="100">
        <v>18172</v>
      </c>
      <c r="B209" s="101">
        <v>81.759942448951534</v>
      </c>
      <c r="C209" s="4">
        <f t="shared" si="3"/>
        <v>96.642957977484087</v>
      </c>
    </row>
    <row r="210" spans="1:3" ht="15.75" x14ac:dyDescent="0.25">
      <c r="A210" s="100">
        <v>18203</v>
      </c>
      <c r="B210" s="101">
        <v>81.372847692683266</v>
      </c>
      <c r="C210" s="4">
        <f t="shared" si="3"/>
        <v>96.185399163928224</v>
      </c>
    </row>
    <row r="211" spans="1:3" ht="15.75" x14ac:dyDescent="0.25">
      <c r="A211" s="100">
        <v>18233</v>
      </c>
      <c r="B211" s="101">
        <v>81.437221144980498</v>
      </c>
      <c r="C211" s="4">
        <f t="shared" si="3"/>
        <v>96.261490715106973</v>
      </c>
    </row>
    <row r="212" spans="1:3" ht="15.75" x14ac:dyDescent="0.25">
      <c r="A212" s="100">
        <v>18264</v>
      </c>
      <c r="B212" s="101">
        <v>79.882863822513258</v>
      </c>
      <c r="C212" s="4">
        <f t="shared" si="3"/>
        <v>94.424188915500309</v>
      </c>
    </row>
    <row r="213" spans="1:3" ht="15.75" x14ac:dyDescent="0.25">
      <c r="A213" s="100">
        <v>18295</v>
      </c>
      <c r="B213" s="101">
        <v>80.152132619755093</v>
      </c>
      <c r="C213" s="4">
        <f t="shared" si="3"/>
        <v>94.742473545809816</v>
      </c>
    </row>
    <row r="214" spans="1:3" ht="15.75" x14ac:dyDescent="0.25">
      <c r="A214" s="100">
        <v>18323</v>
      </c>
      <c r="B214" s="101">
        <v>83.705268395682381</v>
      </c>
      <c r="C214" s="4">
        <f t="shared" si="3"/>
        <v>98.942397630830243</v>
      </c>
    </row>
    <row r="215" spans="1:3" ht="15.75" x14ac:dyDescent="0.25">
      <c r="A215" s="100">
        <v>18354</v>
      </c>
      <c r="B215" s="101">
        <v>84.586666417617835</v>
      </c>
      <c r="C215" s="4">
        <f t="shared" si="3"/>
        <v>99.984239264323691</v>
      </c>
    </row>
    <row r="216" spans="1:3" ht="15.75" x14ac:dyDescent="0.25">
      <c r="A216" s="100">
        <v>18384</v>
      </c>
      <c r="B216" s="101">
        <v>83.516531532320514</v>
      </c>
      <c r="C216" s="4">
        <f t="shared" si="3"/>
        <v>98.719304411726384</v>
      </c>
    </row>
    <row r="217" spans="1:3" ht="15.75" x14ac:dyDescent="0.25">
      <c r="A217" s="100">
        <v>18415</v>
      </c>
      <c r="B217" s="101">
        <v>82.266990843440411</v>
      </c>
      <c r="C217" s="4">
        <f t="shared" si="3"/>
        <v>97.242305961513495</v>
      </c>
    </row>
    <row r="218" spans="1:3" ht="15.75" x14ac:dyDescent="0.25">
      <c r="A218" s="100">
        <v>18445</v>
      </c>
      <c r="B218" s="101">
        <v>80.710573330768426</v>
      </c>
      <c r="C218" s="4">
        <f t="shared" si="3"/>
        <v>95.40256894889886</v>
      </c>
    </row>
    <row r="219" spans="1:3" ht="15.75" x14ac:dyDescent="0.25">
      <c r="A219" s="100">
        <v>18476</v>
      </c>
      <c r="B219" s="101">
        <v>80.340495906700951</v>
      </c>
      <c r="C219" s="4">
        <f t="shared" si="3"/>
        <v>94.965125185225716</v>
      </c>
    </row>
    <row r="220" spans="1:3" ht="15.75" x14ac:dyDescent="0.25">
      <c r="A220" s="100">
        <v>18507</v>
      </c>
      <c r="B220" s="101">
        <v>81.305476070113386</v>
      </c>
      <c r="C220" s="4">
        <f t="shared" si="3"/>
        <v>96.105763676256956</v>
      </c>
    </row>
    <row r="221" spans="1:3" ht="15.75" x14ac:dyDescent="0.25">
      <c r="A221" s="100">
        <v>18537</v>
      </c>
      <c r="B221" s="101">
        <v>82.043979510369141</v>
      </c>
      <c r="C221" s="4">
        <f t="shared" si="3"/>
        <v>96.978699184833502</v>
      </c>
    </row>
    <row r="222" spans="1:3" ht="15.75" x14ac:dyDescent="0.25">
      <c r="A222" s="100">
        <v>18568</v>
      </c>
      <c r="B222" s="101">
        <v>82.180634503735746</v>
      </c>
      <c r="C222" s="4">
        <f t="shared" si="3"/>
        <v>97.140229909853133</v>
      </c>
    </row>
    <row r="223" spans="1:3" ht="15.75" x14ac:dyDescent="0.25">
      <c r="A223" s="100">
        <v>18598</v>
      </c>
      <c r="B223" s="101">
        <v>81.08991487274433</v>
      </c>
      <c r="C223" s="4">
        <f t="shared" si="3"/>
        <v>95.850963206553587</v>
      </c>
    </row>
    <row r="224" spans="1:3" ht="15.75" x14ac:dyDescent="0.25">
      <c r="A224" s="100">
        <v>18629</v>
      </c>
      <c r="B224" s="101">
        <v>81.034743576663871</v>
      </c>
      <c r="C224" s="4">
        <f t="shared" si="3"/>
        <v>95.785748908586143</v>
      </c>
    </row>
    <row r="225" spans="1:3" ht="15.75" x14ac:dyDescent="0.25">
      <c r="A225" s="100">
        <v>18660</v>
      </c>
      <c r="B225" s="101">
        <v>83.355283476054836</v>
      </c>
      <c r="C225" s="4">
        <f t="shared" si="3"/>
        <v>98.528703872405259</v>
      </c>
    </row>
    <row r="226" spans="1:3" ht="15.75" x14ac:dyDescent="0.25">
      <c r="A226" s="100">
        <v>18688</v>
      </c>
      <c r="B226" s="101">
        <v>87.236056361614132</v>
      </c>
      <c r="C226" s="4">
        <f t="shared" si="3"/>
        <v>103.11590586479214</v>
      </c>
    </row>
    <row r="227" spans="1:3" ht="15.75" x14ac:dyDescent="0.25">
      <c r="A227" s="100">
        <v>18719</v>
      </c>
      <c r="B227" s="101">
        <v>89.710769610046043</v>
      </c>
      <c r="C227" s="4">
        <f t="shared" si="3"/>
        <v>106.04109882984167</v>
      </c>
    </row>
    <row r="228" spans="1:3" ht="15.75" x14ac:dyDescent="0.25">
      <c r="A228" s="100">
        <v>18749</v>
      </c>
      <c r="B228" s="101">
        <v>92.084657020579613</v>
      </c>
      <c r="C228" s="4">
        <f t="shared" si="3"/>
        <v>108.84711231746999</v>
      </c>
    </row>
    <row r="229" spans="1:3" ht="15.75" x14ac:dyDescent="0.25">
      <c r="A229" s="100">
        <v>18780</v>
      </c>
      <c r="B229" s="101">
        <v>94.171695033891794</v>
      </c>
      <c r="C229" s="4">
        <f t="shared" si="3"/>
        <v>111.31406032374917</v>
      </c>
    </row>
    <row r="230" spans="1:3" ht="15.75" x14ac:dyDescent="0.25">
      <c r="A230" s="100">
        <v>18810</v>
      </c>
      <c r="B230" s="101">
        <v>94.015337334160051</v>
      </c>
      <c r="C230" s="4">
        <f t="shared" si="3"/>
        <v>111.12924034770693</v>
      </c>
    </row>
    <row r="231" spans="1:3" ht="15.75" x14ac:dyDescent="0.25">
      <c r="A231" s="100">
        <v>18841</v>
      </c>
      <c r="B231" s="101">
        <v>93.1705773569835</v>
      </c>
      <c r="C231" s="4">
        <f t="shared" si="3"/>
        <v>110.1307060957252</v>
      </c>
    </row>
    <row r="232" spans="1:3" ht="15.75" x14ac:dyDescent="0.25">
      <c r="A232" s="100">
        <v>18872</v>
      </c>
      <c r="B232" s="101">
        <v>94.226334607487544</v>
      </c>
      <c r="C232" s="4">
        <f t="shared" si="3"/>
        <v>111.37864610814133</v>
      </c>
    </row>
    <row r="233" spans="1:3" ht="15.75" x14ac:dyDescent="0.25">
      <c r="A233" s="100">
        <v>18902</v>
      </c>
      <c r="B233" s="101">
        <v>94.596228652095832</v>
      </c>
      <c r="C233" s="4">
        <f t="shared" si="3"/>
        <v>111.81587311122439</v>
      </c>
    </row>
    <row r="234" spans="1:3" ht="15.75" x14ac:dyDescent="0.25">
      <c r="A234" s="100">
        <v>18933</v>
      </c>
      <c r="B234" s="101">
        <v>96.625782904087686</v>
      </c>
      <c r="C234" s="4">
        <f t="shared" si="3"/>
        <v>114.21487340908712</v>
      </c>
    </row>
    <row r="235" spans="1:3" ht="15.75" x14ac:dyDescent="0.25">
      <c r="A235" s="100">
        <v>18963</v>
      </c>
      <c r="B235" s="101">
        <v>96.337849108495675</v>
      </c>
      <c r="C235" s="4">
        <f t="shared" si="3"/>
        <v>113.87452613297361</v>
      </c>
    </row>
    <row r="236" spans="1:3" ht="15.75" x14ac:dyDescent="0.25">
      <c r="A236" s="100">
        <v>18994</v>
      </c>
      <c r="B236" s="101">
        <v>96.779347595070092</v>
      </c>
      <c r="C236" s="4">
        <f t="shared" si="3"/>
        <v>114.39639195634763</v>
      </c>
    </row>
    <row r="237" spans="1:3" ht="15.75" x14ac:dyDescent="0.25">
      <c r="A237" s="100">
        <v>19025</v>
      </c>
      <c r="B237" s="101">
        <v>96.871444540091943</v>
      </c>
      <c r="C237" s="4">
        <f t="shared" si="3"/>
        <v>114.50525359348931</v>
      </c>
    </row>
    <row r="238" spans="1:3" ht="15.75" x14ac:dyDescent="0.25">
      <c r="A238" s="100">
        <v>19054</v>
      </c>
      <c r="B238" s="101">
        <v>97.792413990310479</v>
      </c>
      <c r="C238" s="4">
        <f t="shared" si="3"/>
        <v>115.59386996490602</v>
      </c>
    </row>
    <row r="239" spans="1:3" ht="15.75" x14ac:dyDescent="0.25">
      <c r="A239" s="100">
        <v>19085</v>
      </c>
      <c r="B239" s="101">
        <v>99.094341216666365</v>
      </c>
      <c r="C239" s="4">
        <f t="shared" si="3"/>
        <v>117.13279103624868</v>
      </c>
    </row>
    <row r="240" spans="1:3" ht="15.75" x14ac:dyDescent="0.25">
      <c r="A240" s="100">
        <v>19115</v>
      </c>
      <c r="B240" s="101">
        <v>98.483108478198318</v>
      </c>
      <c r="C240" s="4">
        <f t="shared" si="3"/>
        <v>116.41029370945428</v>
      </c>
    </row>
    <row r="241" spans="1:3" ht="15.75" x14ac:dyDescent="0.25">
      <c r="A241" s="100">
        <v>19146</v>
      </c>
      <c r="B241" s="101">
        <v>98.882658722733822</v>
      </c>
      <c r="C241" s="4">
        <f t="shared" si="3"/>
        <v>116.88257532238042</v>
      </c>
    </row>
    <row r="242" spans="1:3" ht="15.75" x14ac:dyDescent="0.25">
      <c r="A242" s="100">
        <v>19176</v>
      </c>
      <c r="B242" s="101">
        <v>97.324046131699333</v>
      </c>
      <c r="C242" s="4">
        <f t="shared" si="3"/>
        <v>115.04024365449095</v>
      </c>
    </row>
    <row r="243" spans="1:3" ht="15.75" x14ac:dyDescent="0.25">
      <c r="A243" s="100">
        <v>19207</v>
      </c>
      <c r="B243" s="101">
        <v>96.895680578255607</v>
      </c>
      <c r="C243" s="4">
        <f t="shared" si="3"/>
        <v>114.53390139273714</v>
      </c>
    </row>
    <row r="244" spans="1:3" ht="15.75" x14ac:dyDescent="0.25">
      <c r="A244" s="100">
        <v>19238</v>
      </c>
      <c r="B244" s="101">
        <v>95.964394436116052</v>
      </c>
      <c r="C244" s="4">
        <f t="shared" si="3"/>
        <v>113.43309035001899</v>
      </c>
    </row>
    <row r="245" spans="1:3" ht="15.75" x14ac:dyDescent="0.25">
      <c r="A245" s="100">
        <v>19268</v>
      </c>
      <c r="B245" s="101">
        <v>97.171067696643874</v>
      </c>
      <c r="C245" s="4">
        <f t="shared" si="3"/>
        <v>114.85941808113932</v>
      </c>
    </row>
    <row r="246" spans="1:3" ht="15.75" x14ac:dyDescent="0.25">
      <c r="A246" s="100">
        <v>19299</v>
      </c>
      <c r="B246" s="101">
        <v>97.341358986534516</v>
      </c>
      <c r="C246" s="4">
        <f t="shared" si="3"/>
        <v>115.06070802190843</v>
      </c>
    </row>
    <row r="247" spans="1:3" ht="15.75" x14ac:dyDescent="0.25">
      <c r="A247" s="100">
        <v>19329</v>
      </c>
      <c r="B247" s="101">
        <v>97.46435297887885</v>
      </c>
      <c r="C247" s="4">
        <f t="shared" si="3"/>
        <v>115.20609099158257</v>
      </c>
    </row>
    <row r="248" spans="1:3" ht="15.75" x14ac:dyDescent="0.25">
      <c r="A248" s="100">
        <v>19360</v>
      </c>
      <c r="B248" s="101">
        <v>96.049667947099877</v>
      </c>
      <c r="C248" s="4">
        <f t="shared" si="3"/>
        <v>113.53388646229301</v>
      </c>
    </row>
    <row r="249" spans="1:3" ht="15.75" x14ac:dyDescent="0.25">
      <c r="A249" s="100">
        <v>19391</v>
      </c>
      <c r="B249" s="101">
        <v>95.280277842097277</v>
      </c>
      <c r="C249" s="4">
        <f t="shared" si="3"/>
        <v>112.62444189373201</v>
      </c>
    </row>
    <row r="250" spans="1:3" ht="15.75" x14ac:dyDescent="0.25">
      <c r="A250" s="100">
        <v>19419</v>
      </c>
      <c r="B250" s="101">
        <v>95.387209018248981</v>
      </c>
      <c r="C250" s="4">
        <f t="shared" si="3"/>
        <v>112.75083808303663</v>
      </c>
    </row>
    <row r="251" spans="1:3" ht="15.75" x14ac:dyDescent="0.25">
      <c r="A251" s="100">
        <v>19450</v>
      </c>
      <c r="B251" s="101">
        <v>96.368435851990625</v>
      </c>
      <c r="C251" s="4">
        <f t="shared" si="3"/>
        <v>113.91068067611185</v>
      </c>
    </row>
    <row r="252" spans="1:3" ht="15.75" x14ac:dyDescent="0.25">
      <c r="A252" s="100">
        <v>19480</v>
      </c>
      <c r="B252" s="101">
        <v>97.400734382283005</v>
      </c>
      <c r="C252" s="4">
        <f t="shared" si="3"/>
        <v>115.13089170482627</v>
      </c>
    </row>
    <row r="253" spans="1:3" ht="15.75" x14ac:dyDescent="0.25">
      <c r="A253" s="100">
        <v>19511</v>
      </c>
      <c r="B253" s="101">
        <v>97.313712197467026</v>
      </c>
      <c r="C253" s="4">
        <f t="shared" si="3"/>
        <v>115.02802860220689</v>
      </c>
    </row>
    <row r="254" spans="1:3" ht="15.75" x14ac:dyDescent="0.25">
      <c r="A254" s="100">
        <v>19541</v>
      </c>
      <c r="B254" s="101">
        <v>97.290190283392363</v>
      </c>
      <c r="C254" s="4">
        <f t="shared" si="3"/>
        <v>115.00022492126757</v>
      </c>
    </row>
    <row r="255" spans="1:3" ht="15.75" x14ac:dyDescent="0.25">
      <c r="A255" s="100">
        <v>19572</v>
      </c>
      <c r="B255" s="101">
        <v>97.277544807205416</v>
      </c>
      <c r="C255" s="4">
        <f t="shared" si="3"/>
        <v>114.98527754988821</v>
      </c>
    </row>
    <row r="256" spans="1:3" ht="15.75" x14ac:dyDescent="0.25">
      <c r="A256" s="100">
        <v>19603</v>
      </c>
      <c r="B256" s="101">
        <v>97.633711762324879</v>
      </c>
      <c r="C256" s="4">
        <f t="shared" si="3"/>
        <v>115.40627867887103</v>
      </c>
    </row>
    <row r="257" spans="1:3" ht="15.75" x14ac:dyDescent="0.25">
      <c r="A257" s="100">
        <v>19633</v>
      </c>
      <c r="B257" s="101">
        <v>99.043595170722625</v>
      </c>
      <c r="C257" s="4">
        <f t="shared" si="3"/>
        <v>117.07280753040502</v>
      </c>
    </row>
    <row r="258" spans="1:3" ht="15.75" x14ac:dyDescent="0.25">
      <c r="A258" s="100">
        <v>19664</v>
      </c>
      <c r="B258" s="101">
        <v>98.070070047419605</v>
      </c>
      <c r="C258" s="4">
        <f t="shared" si="3"/>
        <v>115.92206861397116</v>
      </c>
    </row>
    <row r="259" spans="1:3" ht="15.75" x14ac:dyDescent="0.25">
      <c r="A259" s="100">
        <v>19694</v>
      </c>
      <c r="B259" s="101">
        <v>97.734213643147598</v>
      </c>
      <c r="C259" s="4">
        <f t="shared" si="3"/>
        <v>115.52507522830686</v>
      </c>
    </row>
    <row r="260" spans="1:3" ht="15.75" x14ac:dyDescent="0.25">
      <c r="A260" s="100">
        <v>19725</v>
      </c>
      <c r="B260" s="101">
        <v>94.566555700427244</v>
      </c>
      <c r="C260" s="4">
        <f t="shared" si="3"/>
        <v>111.78079870026862</v>
      </c>
    </row>
    <row r="261" spans="1:3" ht="15.75" x14ac:dyDescent="0.25">
      <c r="A261" s="100">
        <v>19756</v>
      </c>
      <c r="B261" s="101">
        <v>97.67148070113484</v>
      </c>
      <c r="C261" s="4">
        <f t="shared" si="3"/>
        <v>115.45092281458021</v>
      </c>
    </row>
    <row r="262" spans="1:3" ht="15.75" x14ac:dyDescent="0.25">
      <c r="A262" s="100">
        <v>19784</v>
      </c>
      <c r="B262" s="101">
        <v>98.656320435958463</v>
      </c>
      <c r="C262" s="4">
        <f t="shared" si="3"/>
        <v>116.61503597631024</v>
      </c>
    </row>
    <row r="263" spans="1:3" ht="15.75" x14ac:dyDescent="0.25">
      <c r="A263" s="100">
        <v>19815</v>
      </c>
      <c r="B263" s="101">
        <v>81.95515072102863</v>
      </c>
      <c r="C263" s="4">
        <f t="shared" si="3"/>
        <v>96.873700615873091</v>
      </c>
    </row>
    <row r="264" spans="1:3" ht="15.75" x14ac:dyDescent="0.25">
      <c r="A264" s="100">
        <v>19845</v>
      </c>
      <c r="B264" s="101">
        <v>72.953483207457836</v>
      </c>
      <c r="C264" s="4">
        <f t="shared" si="3"/>
        <v>86.233431687302414</v>
      </c>
    </row>
    <row r="265" spans="1:3" ht="15.75" x14ac:dyDescent="0.25">
      <c r="A265" s="100">
        <v>19876</v>
      </c>
      <c r="B265" s="101">
        <v>74.338758051449034</v>
      </c>
      <c r="C265" s="4">
        <f t="shared" ref="C265:C328" si="4">(B265/84.6)*100</f>
        <v>87.870872401239993</v>
      </c>
    </row>
    <row r="266" spans="1:3" ht="15.75" x14ac:dyDescent="0.25">
      <c r="A266" s="100">
        <v>19906</v>
      </c>
      <c r="B266" s="101">
        <v>74.220822299648603</v>
      </c>
      <c r="C266" s="4">
        <f t="shared" si="4"/>
        <v>87.731468439300954</v>
      </c>
    </row>
    <row r="267" spans="1:3" ht="15.75" x14ac:dyDescent="0.25">
      <c r="A267" s="100">
        <v>19937</v>
      </c>
      <c r="B267" s="101">
        <v>74.763942883592989</v>
      </c>
      <c r="C267" s="4">
        <f t="shared" si="4"/>
        <v>88.373454945145383</v>
      </c>
    </row>
    <row r="268" spans="1:3" ht="15.75" x14ac:dyDescent="0.25">
      <c r="A268" s="100">
        <v>19968</v>
      </c>
      <c r="B268" s="101">
        <v>74.815616064150205</v>
      </c>
      <c r="C268" s="4">
        <f t="shared" si="4"/>
        <v>88.434534354787488</v>
      </c>
    </row>
    <row r="269" spans="1:3" ht="15.75" x14ac:dyDescent="0.25">
      <c r="A269" s="100">
        <v>19998</v>
      </c>
      <c r="B269" s="101">
        <v>76.832898690536581</v>
      </c>
      <c r="C269" s="4">
        <f t="shared" si="4"/>
        <v>90.819029185031425</v>
      </c>
    </row>
    <row r="270" spans="1:3" ht="15.75" x14ac:dyDescent="0.25">
      <c r="A270" s="100">
        <v>20029</v>
      </c>
      <c r="B270" s="101">
        <v>77.353181917452801</v>
      </c>
      <c r="C270" s="4">
        <f t="shared" si="4"/>
        <v>91.434021179022224</v>
      </c>
    </row>
    <row r="271" spans="1:3" ht="15.75" x14ac:dyDescent="0.25">
      <c r="A271" s="100">
        <v>20059</v>
      </c>
      <c r="B271" s="101">
        <v>78.864093610898038</v>
      </c>
      <c r="C271" s="4">
        <f t="shared" si="4"/>
        <v>93.21996880720809</v>
      </c>
    </row>
    <row r="272" spans="1:3" ht="15.75" x14ac:dyDescent="0.25">
      <c r="A272" s="100">
        <v>20090</v>
      </c>
      <c r="B272" s="101">
        <v>78.905327108060987</v>
      </c>
      <c r="C272" s="4">
        <f t="shared" si="4"/>
        <v>93.268708165556717</v>
      </c>
    </row>
    <row r="273" spans="1:3" ht="15.75" x14ac:dyDescent="0.25">
      <c r="A273" s="100">
        <v>20121</v>
      </c>
      <c r="B273" s="101">
        <v>79.437690416020544</v>
      </c>
      <c r="C273" s="4">
        <f t="shared" si="4"/>
        <v>93.897979215154308</v>
      </c>
    </row>
    <row r="274" spans="1:3" ht="15.75" x14ac:dyDescent="0.25">
      <c r="A274" s="100">
        <v>20149</v>
      </c>
      <c r="B274" s="101">
        <v>81.318557686898799</v>
      </c>
      <c r="C274" s="4">
        <f t="shared" si="4"/>
        <v>96.121226580258636</v>
      </c>
    </row>
    <row r="275" spans="1:3" ht="15.75" x14ac:dyDescent="0.25">
      <c r="A275" s="100">
        <v>20180</v>
      </c>
      <c r="B275" s="101">
        <v>81.915563328079884</v>
      </c>
      <c r="C275" s="4">
        <f t="shared" si="4"/>
        <v>96.826907007186634</v>
      </c>
    </row>
    <row r="276" spans="1:3" ht="15.75" x14ac:dyDescent="0.25">
      <c r="A276" s="100">
        <v>20210</v>
      </c>
      <c r="B276" s="101">
        <v>82.331797892446417</v>
      </c>
      <c r="C276" s="4">
        <f t="shared" si="4"/>
        <v>97.31891003835274</v>
      </c>
    </row>
    <row r="277" spans="1:3" ht="15.75" x14ac:dyDescent="0.25">
      <c r="A277" s="100">
        <v>20241</v>
      </c>
      <c r="B277" s="101">
        <v>82.279956403382727</v>
      </c>
      <c r="C277" s="4">
        <f t="shared" si="4"/>
        <v>97.257631682485496</v>
      </c>
    </row>
    <row r="278" spans="1:3" ht="15.75" x14ac:dyDescent="0.25">
      <c r="A278" s="100">
        <v>20271</v>
      </c>
      <c r="B278" s="101">
        <v>83.518892859412404</v>
      </c>
      <c r="C278" s="4">
        <f t="shared" si="4"/>
        <v>98.722095578501666</v>
      </c>
    </row>
    <row r="279" spans="1:3" ht="15.75" x14ac:dyDescent="0.25">
      <c r="A279" s="100">
        <v>20302</v>
      </c>
      <c r="B279" s="101">
        <v>84.106383735921085</v>
      </c>
      <c r="C279" s="4">
        <f t="shared" si="4"/>
        <v>99.416529238677413</v>
      </c>
    </row>
    <row r="280" spans="1:3" ht="15.75" x14ac:dyDescent="0.25">
      <c r="A280" s="100">
        <v>20333</v>
      </c>
      <c r="B280" s="101">
        <v>83.53809735932704</v>
      </c>
      <c r="C280" s="4">
        <f t="shared" si="4"/>
        <v>98.744795933010693</v>
      </c>
    </row>
    <row r="281" spans="1:3" ht="15.75" x14ac:dyDescent="0.25">
      <c r="A281" s="100">
        <v>20363</v>
      </c>
      <c r="B281" s="101">
        <v>84.403777124708668</v>
      </c>
      <c r="C281" s="4">
        <f t="shared" si="4"/>
        <v>99.768058067031532</v>
      </c>
    </row>
    <row r="282" spans="1:3" ht="15.75" x14ac:dyDescent="0.25">
      <c r="A282" s="100">
        <v>20394</v>
      </c>
      <c r="B282" s="101">
        <v>84.834660668946654</v>
      </c>
      <c r="C282" s="4">
        <f t="shared" si="4"/>
        <v>100.27737667724193</v>
      </c>
    </row>
    <row r="283" spans="1:3" ht="15.75" x14ac:dyDescent="0.25">
      <c r="A283" s="100">
        <v>20424</v>
      </c>
      <c r="B283" s="101">
        <v>84.834660668946654</v>
      </c>
      <c r="C283" s="4">
        <f t="shared" si="4"/>
        <v>100.27737667724193</v>
      </c>
    </row>
    <row r="284" spans="1:3" ht="15.75" x14ac:dyDescent="0.25">
      <c r="A284" s="100">
        <v>20455</v>
      </c>
      <c r="B284" s="101">
        <v>85.557531020770057</v>
      </c>
      <c r="C284" s="4">
        <f t="shared" si="4"/>
        <v>101.13183335788423</v>
      </c>
    </row>
    <row r="285" spans="1:3" ht="15.75" x14ac:dyDescent="0.25">
      <c r="A285" s="100">
        <v>20486</v>
      </c>
      <c r="B285" s="101">
        <v>86.058639226539995</v>
      </c>
      <c r="C285" s="4">
        <f t="shared" si="4"/>
        <v>101.72415984224585</v>
      </c>
    </row>
    <row r="286" spans="1:3" ht="15.75" x14ac:dyDescent="0.25">
      <c r="A286" s="100">
        <v>20515</v>
      </c>
      <c r="B286" s="101">
        <v>85.699401522729687</v>
      </c>
      <c r="C286" s="4">
        <f t="shared" si="4"/>
        <v>101.29952898667813</v>
      </c>
    </row>
    <row r="287" spans="1:3" ht="15.75" x14ac:dyDescent="0.25">
      <c r="A287" s="100">
        <v>20546</v>
      </c>
      <c r="B287" s="101">
        <v>85.626561776695709</v>
      </c>
      <c r="C287" s="4">
        <f t="shared" si="4"/>
        <v>101.21342999609422</v>
      </c>
    </row>
    <row r="288" spans="1:3" ht="15.75" x14ac:dyDescent="0.25">
      <c r="A288" s="100">
        <v>20576</v>
      </c>
      <c r="B288" s="101">
        <v>84.497582907866132</v>
      </c>
      <c r="C288" s="4">
        <f t="shared" si="4"/>
        <v>99.878939607406778</v>
      </c>
    </row>
    <row r="289" spans="1:3" ht="15.75" x14ac:dyDescent="0.25">
      <c r="A289" s="100">
        <v>20607</v>
      </c>
      <c r="B289" s="101">
        <v>83.792849105465237</v>
      </c>
      <c r="C289" s="4">
        <f t="shared" si="4"/>
        <v>99.045920928445923</v>
      </c>
    </row>
    <row r="290" spans="1:3" ht="15.75" x14ac:dyDescent="0.25">
      <c r="A290" s="100">
        <v>20637</v>
      </c>
      <c r="B290" s="101">
        <v>83.151121305265761</v>
      </c>
      <c r="C290" s="4">
        <f t="shared" si="4"/>
        <v>98.287377429392166</v>
      </c>
    </row>
    <row r="291" spans="1:3" ht="15.75" x14ac:dyDescent="0.25">
      <c r="A291" s="100">
        <v>20668</v>
      </c>
      <c r="B291" s="101">
        <v>82.814799134304266</v>
      </c>
      <c r="C291" s="4">
        <f t="shared" si="4"/>
        <v>97.88983349208543</v>
      </c>
    </row>
    <row r="292" spans="1:3" ht="15.75" x14ac:dyDescent="0.25">
      <c r="A292" s="100">
        <v>20699</v>
      </c>
      <c r="B292" s="101">
        <v>82.273525937347998</v>
      </c>
      <c r="C292" s="4">
        <f t="shared" si="4"/>
        <v>97.250030658803794</v>
      </c>
    </row>
    <row r="293" spans="1:3" ht="15.75" x14ac:dyDescent="0.25">
      <c r="A293" s="100">
        <v>20729</v>
      </c>
      <c r="B293" s="101">
        <v>81.715266219367706</v>
      </c>
      <c r="C293" s="4">
        <f t="shared" si="4"/>
        <v>96.590149195470104</v>
      </c>
    </row>
    <row r="294" spans="1:3" ht="15.75" x14ac:dyDescent="0.25">
      <c r="A294" s="100">
        <v>20760</v>
      </c>
      <c r="B294" s="101">
        <v>82.283754637392434</v>
      </c>
      <c r="C294" s="4">
        <f t="shared" si="4"/>
        <v>97.262121320794847</v>
      </c>
    </row>
    <row r="295" spans="1:3" ht="15.75" x14ac:dyDescent="0.25">
      <c r="A295" s="100">
        <v>20790</v>
      </c>
      <c r="B295" s="101">
        <v>82.640563576604549</v>
      </c>
      <c r="C295" s="4">
        <f t="shared" si="4"/>
        <v>97.683881296222879</v>
      </c>
    </row>
    <row r="296" spans="1:3" ht="15.75" x14ac:dyDescent="0.25">
      <c r="A296" s="100">
        <v>20821</v>
      </c>
      <c r="B296" s="101">
        <v>82.589572971236848</v>
      </c>
      <c r="C296" s="4">
        <f t="shared" si="4"/>
        <v>97.623608713045925</v>
      </c>
    </row>
    <row r="297" spans="1:3" ht="15.75" x14ac:dyDescent="0.25">
      <c r="A297" s="100">
        <v>20852</v>
      </c>
      <c r="B297" s="101">
        <v>82.658455017084435</v>
      </c>
      <c r="C297" s="4">
        <f t="shared" si="4"/>
        <v>97.705029571021797</v>
      </c>
    </row>
    <row r="298" spans="1:3" ht="15.75" x14ac:dyDescent="0.25">
      <c r="A298" s="100">
        <v>20880</v>
      </c>
      <c r="B298" s="101">
        <v>83.140629338017419</v>
      </c>
      <c r="C298" s="4">
        <f t="shared" si="4"/>
        <v>98.274975576852754</v>
      </c>
    </row>
    <row r="299" spans="1:3" ht="15.75" x14ac:dyDescent="0.25">
      <c r="A299" s="100">
        <v>20911</v>
      </c>
      <c r="B299" s="101">
        <v>84.040525647595175</v>
      </c>
      <c r="C299" s="4">
        <f t="shared" si="4"/>
        <v>99.33868279857586</v>
      </c>
    </row>
    <row r="300" spans="1:3" ht="15.75" x14ac:dyDescent="0.25">
      <c r="A300" s="100">
        <v>20941</v>
      </c>
      <c r="B300" s="101">
        <v>85.207090713444543</v>
      </c>
      <c r="C300" s="4">
        <f t="shared" si="4"/>
        <v>100.71760131612831</v>
      </c>
    </row>
    <row r="301" spans="1:3" ht="15.75" x14ac:dyDescent="0.25">
      <c r="A301" s="100">
        <v>20972</v>
      </c>
      <c r="B301" s="101">
        <v>84.795791809460823</v>
      </c>
      <c r="C301" s="4">
        <f t="shared" si="4"/>
        <v>100.23143239888988</v>
      </c>
    </row>
    <row r="302" spans="1:3" ht="15.75" x14ac:dyDescent="0.25">
      <c r="A302" s="100">
        <v>21002</v>
      </c>
      <c r="B302" s="101">
        <v>85.413736850987263</v>
      </c>
      <c r="C302" s="4">
        <f t="shared" si="4"/>
        <v>100.96186389005588</v>
      </c>
    </row>
    <row r="303" spans="1:3" ht="15.75" x14ac:dyDescent="0.25">
      <c r="A303" s="100">
        <v>21033</v>
      </c>
      <c r="B303" s="101">
        <v>86.569814499448086</v>
      </c>
      <c r="C303" s="4">
        <f t="shared" si="4"/>
        <v>102.32838593315377</v>
      </c>
    </row>
    <row r="304" spans="1:3" ht="15.75" x14ac:dyDescent="0.25">
      <c r="A304" s="100">
        <v>21064</v>
      </c>
      <c r="B304" s="101">
        <v>86.232398865533483</v>
      </c>
      <c r="C304" s="4">
        <f t="shared" si="4"/>
        <v>101.92954948644622</v>
      </c>
    </row>
    <row r="305" spans="1:3" ht="15.75" x14ac:dyDescent="0.25">
      <c r="A305" s="100">
        <v>21094</v>
      </c>
      <c r="B305" s="101">
        <v>86.577225253604865</v>
      </c>
      <c r="C305" s="4">
        <f t="shared" si="4"/>
        <v>102.33714568984027</v>
      </c>
    </row>
    <row r="306" spans="1:3" ht="15.75" x14ac:dyDescent="0.25">
      <c r="A306" s="100">
        <v>21125</v>
      </c>
      <c r="B306" s="101">
        <v>86.232398865533455</v>
      </c>
      <c r="C306" s="4">
        <f t="shared" si="4"/>
        <v>101.92954948644616</v>
      </c>
    </row>
    <row r="307" spans="1:3" ht="15.75" x14ac:dyDescent="0.25">
      <c r="A307" s="100">
        <v>21155</v>
      </c>
      <c r="B307" s="101">
        <v>86.093782526552459</v>
      </c>
      <c r="C307" s="4">
        <f t="shared" si="4"/>
        <v>101.76570038599581</v>
      </c>
    </row>
    <row r="308" spans="1:3" ht="15.75" x14ac:dyDescent="0.25">
      <c r="A308" s="100">
        <v>21186</v>
      </c>
      <c r="B308" s="101">
        <v>86.905087811877507</v>
      </c>
      <c r="C308" s="4">
        <f t="shared" si="4"/>
        <v>102.72469008496159</v>
      </c>
    </row>
    <row r="309" spans="1:3" ht="15.75" x14ac:dyDescent="0.25">
      <c r="A309" s="100">
        <v>21217</v>
      </c>
      <c r="B309" s="101">
        <v>86.633933091715647</v>
      </c>
      <c r="C309" s="4">
        <f t="shared" si="4"/>
        <v>102.40417623134238</v>
      </c>
    </row>
    <row r="310" spans="1:3" ht="15.75" x14ac:dyDescent="0.25">
      <c r="A310" s="100">
        <v>21245</v>
      </c>
      <c r="B310" s="101">
        <v>86.62623469272053</v>
      </c>
      <c r="C310" s="4">
        <f t="shared" si="4"/>
        <v>102.39507646893679</v>
      </c>
    </row>
    <row r="311" spans="1:3" ht="15.75" x14ac:dyDescent="0.25">
      <c r="A311" s="100">
        <v>21276</v>
      </c>
      <c r="B311" s="101">
        <v>87.778832412525688</v>
      </c>
      <c r="C311" s="4">
        <f t="shared" si="4"/>
        <v>103.75748512118876</v>
      </c>
    </row>
    <row r="312" spans="1:3" ht="15.75" x14ac:dyDescent="0.25">
      <c r="A312" s="100">
        <v>21306</v>
      </c>
      <c r="B312" s="101">
        <v>88.175537490490797</v>
      </c>
      <c r="C312" s="4">
        <f t="shared" si="4"/>
        <v>104.22640365306242</v>
      </c>
    </row>
    <row r="313" spans="1:3" ht="15.75" x14ac:dyDescent="0.25">
      <c r="A313" s="100">
        <v>21337</v>
      </c>
      <c r="B313" s="101">
        <v>88.251851524833356</v>
      </c>
      <c r="C313" s="4">
        <f t="shared" si="4"/>
        <v>104.31660936741531</v>
      </c>
    </row>
    <row r="314" spans="1:3" ht="15.75" x14ac:dyDescent="0.25">
      <c r="A314" s="100">
        <v>21367</v>
      </c>
      <c r="B314" s="101">
        <v>88.049129048130084</v>
      </c>
      <c r="C314" s="4">
        <f t="shared" si="4"/>
        <v>104.07698469046109</v>
      </c>
    </row>
    <row r="315" spans="1:3" ht="15.75" x14ac:dyDescent="0.25">
      <c r="A315" s="100">
        <v>21398</v>
      </c>
      <c r="B315" s="101">
        <v>87.643684094723497</v>
      </c>
      <c r="C315" s="4">
        <f t="shared" si="4"/>
        <v>103.5977353365526</v>
      </c>
    </row>
    <row r="316" spans="1:3" ht="15.75" x14ac:dyDescent="0.25">
      <c r="A316" s="100">
        <v>21429</v>
      </c>
      <c r="B316" s="101">
        <v>86.427349234503737</v>
      </c>
      <c r="C316" s="4">
        <f t="shared" si="4"/>
        <v>102.15998727482712</v>
      </c>
    </row>
    <row r="317" spans="1:3" ht="15.75" x14ac:dyDescent="0.25">
      <c r="A317" s="100">
        <v>21459</v>
      </c>
      <c r="B317" s="101">
        <v>87.379608572160791</v>
      </c>
      <c r="C317" s="4">
        <f t="shared" si="4"/>
        <v>103.28558932879525</v>
      </c>
    </row>
    <row r="318" spans="1:3" ht="15.75" x14ac:dyDescent="0.25">
      <c r="A318" s="100">
        <v>21490</v>
      </c>
      <c r="B318" s="101">
        <v>88.251851524833356</v>
      </c>
      <c r="C318" s="4">
        <f t="shared" si="4"/>
        <v>104.31660936741531</v>
      </c>
    </row>
    <row r="319" spans="1:3" ht="15.75" x14ac:dyDescent="0.25">
      <c r="A319" s="100">
        <v>21520</v>
      </c>
      <c r="B319" s="101">
        <v>88.657296478239928</v>
      </c>
      <c r="C319" s="4">
        <f t="shared" si="4"/>
        <v>104.7958587213238</v>
      </c>
    </row>
    <row r="320" spans="1:3" ht="15.75" x14ac:dyDescent="0.25">
      <c r="A320" s="100">
        <v>21551</v>
      </c>
      <c r="B320" s="101">
        <v>88.512342446527796</v>
      </c>
      <c r="C320" s="4">
        <f t="shared" si="4"/>
        <v>104.62451825830709</v>
      </c>
    </row>
    <row r="321" spans="1:3" ht="15.75" x14ac:dyDescent="0.25">
      <c r="A321" s="100">
        <v>21582</v>
      </c>
      <c r="B321" s="101">
        <v>88.444981455320416</v>
      </c>
      <c r="C321" s="4">
        <f t="shared" si="4"/>
        <v>104.5448953372582</v>
      </c>
    </row>
    <row r="322" spans="1:3" ht="15.75" x14ac:dyDescent="0.25">
      <c r="A322" s="100">
        <v>21610</v>
      </c>
      <c r="B322" s="101">
        <v>88.916508393772247</v>
      </c>
      <c r="C322" s="4">
        <f t="shared" si="4"/>
        <v>105.10225578460077</v>
      </c>
    </row>
    <row r="323" spans="1:3" ht="15.75" x14ac:dyDescent="0.25">
      <c r="A323" s="100">
        <v>21641</v>
      </c>
      <c r="B323" s="101">
        <v>88.6368967321566</v>
      </c>
      <c r="C323" s="4">
        <f t="shared" si="4"/>
        <v>104.77174554628441</v>
      </c>
    </row>
    <row r="324" spans="1:3" ht="15.75" x14ac:dyDescent="0.25">
      <c r="A324" s="100">
        <v>21671</v>
      </c>
      <c r="B324" s="101">
        <v>87.831106761864291</v>
      </c>
      <c r="C324" s="4">
        <f t="shared" si="4"/>
        <v>103.8192751322273</v>
      </c>
    </row>
    <row r="325" spans="1:3" ht="15.75" x14ac:dyDescent="0.25">
      <c r="A325" s="100">
        <v>21702</v>
      </c>
      <c r="B325" s="101">
        <v>88.175537490490811</v>
      </c>
      <c r="C325" s="4">
        <f t="shared" si="4"/>
        <v>104.22640365306243</v>
      </c>
    </row>
    <row r="326" spans="1:3" ht="15.75" x14ac:dyDescent="0.25">
      <c r="A326" s="100">
        <v>21732</v>
      </c>
      <c r="B326" s="101">
        <v>88.108176499283402</v>
      </c>
      <c r="C326" s="4">
        <f t="shared" si="4"/>
        <v>104.14678073201348</v>
      </c>
    </row>
    <row r="327" spans="1:3" ht="15.75" x14ac:dyDescent="0.25">
      <c r="A327" s="100">
        <v>21763</v>
      </c>
      <c r="B327" s="101">
        <v>88.657296478239971</v>
      </c>
      <c r="C327" s="4">
        <f t="shared" si="4"/>
        <v>104.79585872132384</v>
      </c>
    </row>
    <row r="328" spans="1:3" ht="15.75" x14ac:dyDescent="0.25">
      <c r="A328" s="100">
        <v>21794</v>
      </c>
      <c r="B328" s="101">
        <v>86.963039648757544</v>
      </c>
      <c r="C328" s="4">
        <f t="shared" si="4"/>
        <v>102.79319107418149</v>
      </c>
    </row>
    <row r="329" spans="1:3" ht="15.75" x14ac:dyDescent="0.25">
      <c r="A329" s="100">
        <v>21824</v>
      </c>
      <c r="B329" s="101">
        <v>87.981554889228988</v>
      </c>
      <c r="C329" s="4">
        <f t="shared" ref="C329:C392" si="5">(B329/84.6)*100</f>
        <v>103.99710979814303</v>
      </c>
    </row>
    <row r="330" spans="1:3" ht="15.75" x14ac:dyDescent="0.25">
      <c r="A330" s="100">
        <v>21855</v>
      </c>
      <c r="B330" s="101">
        <v>88.9387482130915</v>
      </c>
      <c r="C330" s="4">
        <f t="shared" si="5"/>
        <v>105.1285439871058</v>
      </c>
    </row>
    <row r="331" spans="1:3" ht="15.75" x14ac:dyDescent="0.25">
      <c r="A331" s="100">
        <v>21885</v>
      </c>
      <c r="B331" s="101">
        <v>89.209902933253389</v>
      </c>
      <c r="C331" s="4">
        <f t="shared" si="5"/>
        <v>105.44905784072505</v>
      </c>
    </row>
    <row r="332" spans="1:3" ht="15.75" x14ac:dyDescent="0.25">
      <c r="A332" s="100">
        <v>21916</v>
      </c>
      <c r="B332" s="101">
        <v>89.535760543954211</v>
      </c>
      <c r="C332" s="4">
        <f t="shared" si="5"/>
        <v>105.83423232145887</v>
      </c>
    </row>
    <row r="333" spans="1:3" ht="15.75" x14ac:dyDescent="0.25">
      <c r="A333" s="100">
        <v>21947</v>
      </c>
      <c r="B333" s="101">
        <v>89.603334702855292</v>
      </c>
      <c r="C333" s="4">
        <f t="shared" si="5"/>
        <v>105.91410721377694</v>
      </c>
    </row>
    <row r="334" spans="1:3" ht="15.75" x14ac:dyDescent="0.25">
      <c r="A334" s="100">
        <v>21976</v>
      </c>
      <c r="B334" s="101">
        <v>91.18856497141563</v>
      </c>
      <c r="C334" s="4">
        <f t="shared" si="5"/>
        <v>107.7879018574653</v>
      </c>
    </row>
    <row r="335" spans="1:3" ht="15.75" x14ac:dyDescent="0.25">
      <c r="A335" s="100">
        <v>22007</v>
      </c>
      <c r="B335" s="101">
        <v>93.068741568764395</v>
      </c>
      <c r="C335" s="4">
        <f t="shared" si="5"/>
        <v>110.01033282359857</v>
      </c>
    </row>
    <row r="336" spans="1:3" ht="15.75" x14ac:dyDescent="0.25">
      <c r="A336" s="100">
        <v>22037</v>
      </c>
      <c r="B336" s="101">
        <v>93.025528857423794</v>
      </c>
      <c r="C336" s="4">
        <f t="shared" si="5"/>
        <v>109.95925396858605</v>
      </c>
    </row>
    <row r="337" spans="1:3" ht="15.75" x14ac:dyDescent="0.25">
      <c r="A337" s="100">
        <v>22068</v>
      </c>
      <c r="B337" s="101">
        <v>92.958167866216414</v>
      </c>
      <c r="C337" s="4">
        <f t="shared" si="5"/>
        <v>109.87963104753713</v>
      </c>
    </row>
    <row r="338" spans="1:3" ht="15.75" x14ac:dyDescent="0.25">
      <c r="A338" s="100">
        <v>22098</v>
      </c>
      <c r="B338" s="101">
        <v>93.631777778290427</v>
      </c>
      <c r="C338" s="4">
        <f t="shared" si="5"/>
        <v>110.67586025802652</v>
      </c>
    </row>
    <row r="339" spans="1:3" ht="15.75" x14ac:dyDescent="0.25">
      <c r="A339" s="100">
        <v>22129</v>
      </c>
      <c r="B339" s="101">
        <v>94.265951667031032</v>
      </c>
      <c r="C339" s="4">
        <f t="shared" si="5"/>
        <v>111.42547478372464</v>
      </c>
    </row>
    <row r="340" spans="1:3" ht="15.75" x14ac:dyDescent="0.25">
      <c r="A340" s="100">
        <v>22160</v>
      </c>
      <c r="B340" s="101">
        <v>94.738970779338715</v>
      </c>
      <c r="C340" s="4">
        <f t="shared" si="5"/>
        <v>111.98459902995121</v>
      </c>
    </row>
    <row r="341" spans="1:3" ht="15.75" x14ac:dyDescent="0.25">
      <c r="A341" s="100">
        <v>22190</v>
      </c>
      <c r="B341" s="101">
        <v>93.362333813460836</v>
      </c>
      <c r="C341" s="4">
        <f t="shared" si="5"/>
        <v>110.35736857383078</v>
      </c>
    </row>
    <row r="342" spans="1:3" ht="15.75" x14ac:dyDescent="0.25">
      <c r="A342" s="100">
        <v>22221</v>
      </c>
      <c r="B342" s="101">
        <v>93.025528857423822</v>
      </c>
      <c r="C342" s="4">
        <f t="shared" si="5"/>
        <v>109.95925396858608</v>
      </c>
    </row>
    <row r="343" spans="1:3" ht="15.75" x14ac:dyDescent="0.25">
      <c r="A343" s="100">
        <v>22251</v>
      </c>
      <c r="B343" s="101">
        <v>93.429694804668216</v>
      </c>
      <c r="C343" s="4">
        <f t="shared" si="5"/>
        <v>110.43699149487969</v>
      </c>
    </row>
    <row r="344" spans="1:3" ht="15.75" x14ac:dyDescent="0.25">
      <c r="A344" s="100">
        <v>22282</v>
      </c>
      <c r="B344" s="101">
        <v>93.404487389719534</v>
      </c>
      <c r="C344" s="4">
        <f t="shared" si="5"/>
        <v>110.40719549612238</v>
      </c>
    </row>
    <row r="345" spans="1:3" ht="15.75" x14ac:dyDescent="0.25">
      <c r="A345" s="100">
        <v>22313</v>
      </c>
      <c r="B345" s="101">
        <v>93.27018906133749</v>
      </c>
      <c r="C345" s="4">
        <f t="shared" si="5"/>
        <v>110.24845042711289</v>
      </c>
    </row>
    <row r="346" spans="1:3" ht="15.75" x14ac:dyDescent="0.25">
      <c r="A346" s="100">
        <v>22341</v>
      </c>
      <c r="B346" s="101">
        <v>93.068741568764395</v>
      </c>
      <c r="C346" s="4">
        <f t="shared" si="5"/>
        <v>110.01033282359857</v>
      </c>
    </row>
    <row r="347" spans="1:3" ht="15.75" x14ac:dyDescent="0.25">
      <c r="A347" s="100">
        <v>22372</v>
      </c>
      <c r="B347" s="101">
        <v>94.265951667031018</v>
      </c>
      <c r="C347" s="4">
        <f t="shared" si="5"/>
        <v>111.42547478372462</v>
      </c>
    </row>
    <row r="348" spans="1:3" ht="15.75" x14ac:dyDescent="0.25">
      <c r="A348" s="100">
        <v>22402</v>
      </c>
      <c r="B348" s="101">
        <v>94.565208656450167</v>
      </c>
      <c r="C348" s="4">
        <f t="shared" si="5"/>
        <v>111.77920644970469</v>
      </c>
    </row>
    <row r="349" spans="1:3" ht="15.75" x14ac:dyDescent="0.25">
      <c r="A349" s="100">
        <v>22433</v>
      </c>
      <c r="B349" s="101">
        <v>95.23768102554169</v>
      </c>
      <c r="C349" s="4">
        <f t="shared" si="5"/>
        <v>112.57409104673958</v>
      </c>
    </row>
    <row r="350" spans="1:3" ht="15.75" x14ac:dyDescent="0.25">
      <c r="A350" s="100">
        <v>22463</v>
      </c>
      <c r="B350" s="101">
        <v>94.361842616328744</v>
      </c>
      <c r="C350" s="4">
        <f t="shared" si="5"/>
        <v>111.53882105949025</v>
      </c>
    </row>
    <row r="351" spans="1:3" ht="15.75" x14ac:dyDescent="0.25">
      <c r="A351" s="100">
        <v>22494</v>
      </c>
      <c r="B351" s="101">
        <v>93.68395581592408</v>
      </c>
      <c r="C351" s="4">
        <f t="shared" si="5"/>
        <v>110.73753642544217</v>
      </c>
    </row>
    <row r="352" spans="1:3" ht="15.75" x14ac:dyDescent="0.25">
      <c r="A352" s="100">
        <v>22525</v>
      </c>
      <c r="B352" s="101">
        <v>93.412801095762234</v>
      </c>
      <c r="C352" s="4">
        <f t="shared" si="5"/>
        <v>110.41702257182297</v>
      </c>
    </row>
    <row r="353" spans="1:3" ht="15.75" x14ac:dyDescent="0.25">
      <c r="A353" s="100">
        <v>22555</v>
      </c>
      <c r="B353" s="101">
        <v>93.480589775802684</v>
      </c>
      <c r="C353" s="4">
        <f t="shared" si="5"/>
        <v>110.49715103522777</v>
      </c>
    </row>
    <row r="354" spans="1:3" ht="15.75" x14ac:dyDescent="0.25">
      <c r="A354" s="100">
        <v>22586</v>
      </c>
      <c r="B354" s="101">
        <v>93.95511053608594</v>
      </c>
      <c r="C354" s="4">
        <f t="shared" si="5"/>
        <v>111.05805027906139</v>
      </c>
    </row>
    <row r="355" spans="1:3" ht="15.75" x14ac:dyDescent="0.25">
      <c r="A355" s="100">
        <v>22616</v>
      </c>
      <c r="B355" s="101">
        <v>93.725358395822198</v>
      </c>
      <c r="C355" s="4">
        <f t="shared" si="5"/>
        <v>110.78647564517992</v>
      </c>
    </row>
    <row r="356" spans="1:3" ht="15.75" x14ac:dyDescent="0.25">
      <c r="A356" s="100">
        <v>22647</v>
      </c>
      <c r="B356" s="101">
        <v>93.09288984863116</v>
      </c>
      <c r="C356" s="4">
        <f t="shared" si="5"/>
        <v>110.03887688963493</v>
      </c>
    </row>
    <row r="357" spans="1:3" ht="15.75" x14ac:dyDescent="0.25">
      <c r="A357" s="100">
        <v>22678</v>
      </c>
      <c r="B357" s="101">
        <v>93.631777778290413</v>
      </c>
      <c r="C357" s="4">
        <f t="shared" si="5"/>
        <v>110.67586025802649</v>
      </c>
    </row>
    <row r="358" spans="1:3" ht="15.75" x14ac:dyDescent="0.25">
      <c r="A358" s="100">
        <v>22706</v>
      </c>
      <c r="B358" s="101">
        <v>94.440109672779244</v>
      </c>
      <c r="C358" s="4">
        <f t="shared" si="5"/>
        <v>111.63133531061378</v>
      </c>
    </row>
    <row r="359" spans="1:3" ht="15.75" x14ac:dyDescent="0.25">
      <c r="A359" s="100">
        <v>22737</v>
      </c>
      <c r="B359" s="101">
        <v>95.482286527250764</v>
      </c>
      <c r="C359" s="4">
        <f t="shared" si="5"/>
        <v>112.86322284545007</v>
      </c>
    </row>
    <row r="360" spans="1:3" ht="15.75" x14ac:dyDescent="0.25">
      <c r="A360" s="100">
        <v>22767</v>
      </c>
      <c r="B360" s="101">
        <v>95.649827537097607</v>
      </c>
      <c r="C360" s="4">
        <f t="shared" si="5"/>
        <v>113.06126186418157</v>
      </c>
    </row>
    <row r="361" spans="1:3" ht="15.75" x14ac:dyDescent="0.25">
      <c r="A361" s="100">
        <v>22798</v>
      </c>
      <c r="B361" s="101">
        <v>95.785404897178523</v>
      </c>
      <c r="C361" s="4">
        <f t="shared" si="5"/>
        <v>113.22151879099115</v>
      </c>
    </row>
    <row r="362" spans="1:3" ht="15.75" x14ac:dyDescent="0.25">
      <c r="A362" s="100">
        <v>22828</v>
      </c>
      <c r="B362" s="101">
        <v>96.022879798459527</v>
      </c>
      <c r="C362" s="4">
        <f t="shared" si="5"/>
        <v>113.50222198399472</v>
      </c>
    </row>
    <row r="363" spans="1:3" ht="15.75" x14ac:dyDescent="0.25">
      <c r="A363" s="100">
        <v>22859</v>
      </c>
      <c r="B363" s="101">
        <v>96.225602275162842</v>
      </c>
      <c r="C363" s="4">
        <f t="shared" si="5"/>
        <v>113.74184666094899</v>
      </c>
    </row>
    <row r="364" spans="1:3" ht="15.75" x14ac:dyDescent="0.25">
      <c r="A364" s="100">
        <v>22890</v>
      </c>
      <c r="B364" s="101">
        <v>95.789229963763916</v>
      </c>
      <c r="C364" s="4">
        <f t="shared" si="5"/>
        <v>113.22604014629304</v>
      </c>
    </row>
    <row r="365" spans="1:3" ht="15.75" x14ac:dyDescent="0.25">
      <c r="A365" s="100">
        <v>22920</v>
      </c>
      <c r="B365" s="101">
        <v>95.989412470549567</v>
      </c>
      <c r="C365" s="4">
        <f t="shared" si="5"/>
        <v>113.46266249473945</v>
      </c>
    </row>
    <row r="366" spans="1:3" ht="15.75" x14ac:dyDescent="0.25">
      <c r="A366" s="100">
        <v>22951</v>
      </c>
      <c r="B366" s="101">
        <v>95.989412470549567</v>
      </c>
      <c r="C366" s="4">
        <f t="shared" si="5"/>
        <v>113.46266249473945</v>
      </c>
    </row>
    <row r="367" spans="1:3" ht="15.75" x14ac:dyDescent="0.25">
      <c r="A367" s="100">
        <v>22981</v>
      </c>
      <c r="B367" s="101">
        <v>95.887731480657365</v>
      </c>
      <c r="C367" s="4">
        <f t="shared" si="5"/>
        <v>113.3424721993586</v>
      </c>
    </row>
    <row r="368" spans="1:3" ht="15.75" x14ac:dyDescent="0.25">
      <c r="A368" s="100">
        <v>23012</v>
      </c>
      <c r="B368" s="101">
        <v>95.685009003954065</v>
      </c>
      <c r="C368" s="4">
        <f t="shared" si="5"/>
        <v>113.10284752240433</v>
      </c>
    </row>
    <row r="369" spans="1:3" ht="15.75" x14ac:dyDescent="0.25">
      <c r="A369" s="100">
        <v>23043</v>
      </c>
      <c r="B369" s="101">
        <v>96.395503017542751</v>
      </c>
      <c r="C369" s="4">
        <f t="shared" si="5"/>
        <v>113.94267496163447</v>
      </c>
    </row>
    <row r="370" spans="1:3" ht="15.75" x14ac:dyDescent="0.25">
      <c r="A370" s="100">
        <v>23071</v>
      </c>
      <c r="B370" s="101">
        <v>96.395503017542751</v>
      </c>
      <c r="C370" s="4">
        <f t="shared" si="5"/>
        <v>113.94267496163447</v>
      </c>
    </row>
    <row r="371" spans="1:3" ht="15.75" x14ac:dyDescent="0.25">
      <c r="A371" s="100">
        <v>23102</v>
      </c>
      <c r="B371" s="101">
        <v>96.838504200482362</v>
      </c>
      <c r="C371" s="4">
        <f t="shared" si="5"/>
        <v>114.46631702184678</v>
      </c>
    </row>
    <row r="372" spans="1:3" ht="15.75" x14ac:dyDescent="0.25">
      <c r="A372" s="100">
        <v>23132</v>
      </c>
      <c r="B372" s="101">
        <v>96.802235097785555</v>
      </c>
      <c r="C372" s="4">
        <f t="shared" si="5"/>
        <v>114.42344574206331</v>
      </c>
    </row>
    <row r="373" spans="1:3" ht="15.75" x14ac:dyDescent="0.25">
      <c r="A373" s="100">
        <v>23163</v>
      </c>
      <c r="B373" s="101">
        <v>96.090453957360637</v>
      </c>
      <c r="C373" s="4">
        <f t="shared" si="5"/>
        <v>113.58209687631282</v>
      </c>
    </row>
    <row r="374" spans="1:3" ht="15.75" x14ac:dyDescent="0.25">
      <c r="A374" s="100">
        <v>23193</v>
      </c>
      <c r="B374" s="101">
        <v>96.056773461756961</v>
      </c>
      <c r="C374" s="4">
        <f t="shared" si="5"/>
        <v>113.54228541578837</v>
      </c>
    </row>
    <row r="375" spans="1:3" ht="15.75" x14ac:dyDescent="0.25">
      <c r="A375" s="100">
        <v>23224</v>
      </c>
      <c r="B375" s="101">
        <v>96.02287979845957</v>
      </c>
      <c r="C375" s="4">
        <f t="shared" si="5"/>
        <v>113.50222198399477</v>
      </c>
    </row>
    <row r="376" spans="1:3" ht="15.75" x14ac:dyDescent="0.25">
      <c r="A376" s="100">
        <v>23255</v>
      </c>
      <c r="B376" s="101">
        <v>95.95530563955846</v>
      </c>
      <c r="C376" s="4">
        <f t="shared" si="5"/>
        <v>113.42234709167667</v>
      </c>
    </row>
    <row r="377" spans="1:3" ht="15.75" x14ac:dyDescent="0.25">
      <c r="A377" s="100">
        <v>23285</v>
      </c>
      <c r="B377" s="101">
        <v>95.617434845052983</v>
      </c>
      <c r="C377" s="4">
        <f t="shared" si="5"/>
        <v>113.02297263008627</v>
      </c>
    </row>
    <row r="378" spans="1:3" ht="15.75" x14ac:dyDescent="0.25">
      <c r="A378" s="100">
        <v>23316</v>
      </c>
      <c r="B378" s="101">
        <v>95.248441567268102</v>
      </c>
      <c r="C378" s="4">
        <f t="shared" si="5"/>
        <v>112.58681036320108</v>
      </c>
    </row>
    <row r="379" spans="1:3" ht="15.75" x14ac:dyDescent="0.25">
      <c r="A379" s="100">
        <v>23346</v>
      </c>
      <c r="B379" s="101">
        <v>96.225602275162842</v>
      </c>
      <c r="C379" s="4">
        <f t="shared" si="5"/>
        <v>113.74184666094899</v>
      </c>
    </row>
    <row r="380" spans="1:3" ht="15.75" x14ac:dyDescent="0.25">
      <c r="A380" s="100">
        <v>23377</v>
      </c>
      <c r="B380" s="101">
        <v>96.761945599270931</v>
      </c>
      <c r="C380" s="4">
        <f t="shared" si="5"/>
        <v>114.37582222136045</v>
      </c>
    </row>
    <row r="381" spans="1:3" ht="15.75" x14ac:dyDescent="0.25">
      <c r="A381" s="100">
        <v>23408</v>
      </c>
      <c r="B381" s="101">
        <v>99.198865266811126</v>
      </c>
      <c r="C381" s="4">
        <f t="shared" si="5"/>
        <v>117.25634192294461</v>
      </c>
    </row>
    <row r="382" spans="1:3" ht="15.75" x14ac:dyDescent="0.25">
      <c r="A382" s="100">
        <v>23437</v>
      </c>
      <c r="B382" s="101">
        <v>98.996142790107839</v>
      </c>
      <c r="C382" s="4">
        <f t="shared" si="5"/>
        <v>117.01671724599036</v>
      </c>
    </row>
    <row r="383" spans="1:3" ht="15.75" x14ac:dyDescent="0.25">
      <c r="A383" s="100">
        <v>23468</v>
      </c>
      <c r="B383" s="101">
        <v>99.536736061316617</v>
      </c>
      <c r="C383" s="4">
        <f t="shared" si="5"/>
        <v>117.65571638453503</v>
      </c>
    </row>
    <row r="384" spans="1:3" ht="15.75" x14ac:dyDescent="0.25">
      <c r="A384" s="100">
        <v>23498</v>
      </c>
      <c r="B384" s="101">
        <v>100.12388041976838</v>
      </c>
      <c r="C384" s="4">
        <f t="shared" si="5"/>
        <v>118.34974044889881</v>
      </c>
    </row>
    <row r="385" spans="1:3" ht="15.75" x14ac:dyDescent="0.25">
      <c r="A385" s="100">
        <v>23529</v>
      </c>
      <c r="B385" s="101">
        <v>100.19166909980888</v>
      </c>
      <c r="C385" s="4">
        <f t="shared" si="5"/>
        <v>118.42986891230365</v>
      </c>
    </row>
    <row r="386" spans="1:3" ht="15.75" x14ac:dyDescent="0.25">
      <c r="A386" s="100">
        <v>23559</v>
      </c>
      <c r="B386" s="101">
        <v>100.82064508043746</v>
      </c>
      <c r="C386" s="4">
        <f t="shared" si="5"/>
        <v>119.17333933857857</v>
      </c>
    </row>
    <row r="387" spans="1:3" ht="15.75" x14ac:dyDescent="0.25">
      <c r="A387" s="100">
        <v>23590</v>
      </c>
      <c r="B387" s="101">
        <v>101.90183162285504</v>
      </c>
      <c r="C387" s="4">
        <f t="shared" si="5"/>
        <v>120.45133761566791</v>
      </c>
    </row>
    <row r="388" spans="1:3" ht="15.75" x14ac:dyDescent="0.25">
      <c r="A388" s="100">
        <v>23621</v>
      </c>
      <c r="B388" s="101">
        <v>100.16579392540856</v>
      </c>
      <c r="C388" s="4">
        <f t="shared" si="5"/>
        <v>118.39928359977372</v>
      </c>
    </row>
    <row r="389" spans="1:3" ht="15.75" x14ac:dyDescent="0.25">
      <c r="A389" s="100">
        <v>23651</v>
      </c>
      <c r="B389" s="101">
        <v>100.03107194299376</v>
      </c>
      <c r="C389" s="4">
        <f t="shared" si="5"/>
        <v>118.24003775767584</v>
      </c>
    </row>
    <row r="390" spans="1:3" ht="15.75" x14ac:dyDescent="0.25">
      <c r="A390" s="100">
        <v>23682</v>
      </c>
      <c r="B390" s="101">
        <v>101.0414868111048</v>
      </c>
      <c r="C390" s="4">
        <f t="shared" si="5"/>
        <v>119.43438157340994</v>
      </c>
    </row>
    <row r="391" spans="1:3" ht="15.75" x14ac:dyDescent="0.25">
      <c r="A391" s="100">
        <v>23712</v>
      </c>
      <c r="B391" s="101">
        <v>101.24356978472701</v>
      </c>
      <c r="C391" s="4">
        <f t="shared" si="5"/>
        <v>119.67325033655676</v>
      </c>
    </row>
    <row r="392" spans="1:3" ht="15.75" x14ac:dyDescent="0.25">
      <c r="A392" s="100">
        <v>23743</v>
      </c>
      <c r="B392" s="101">
        <v>100.45514962977744</v>
      </c>
      <c r="C392" s="4">
        <f t="shared" si="5"/>
        <v>118.74131161912227</v>
      </c>
    </row>
    <row r="393" spans="1:3" ht="15.75" x14ac:dyDescent="0.25">
      <c r="A393" s="100">
        <v>23774</v>
      </c>
      <c r="B393" s="101">
        <v>100.54187519606805</v>
      </c>
      <c r="C393" s="4">
        <f t="shared" ref="C393:C456" si="6">(B393/84.6)*100</f>
        <v>118.84382410882748</v>
      </c>
    </row>
    <row r="394" spans="1:3" ht="15.75" x14ac:dyDescent="0.25">
      <c r="A394" s="100">
        <v>23802</v>
      </c>
      <c r="B394" s="101">
        <v>100.87656852228666</v>
      </c>
      <c r="C394" s="4">
        <f t="shared" si="6"/>
        <v>119.23944269773838</v>
      </c>
    </row>
    <row r="395" spans="1:3" ht="15.75" x14ac:dyDescent="0.25">
      <c r="A395" s="100">
        <v>23833</v>
      </c>
      <c r="B395" s="101">
        <v>101.02843561905834</v>
      </c>
      <c r="C395" s="4">
        <f t="shared" si="6"/>
        <v>119.41895463245669</v>
      </c>
    </row>
    <row r="396" spans="1:3" ht="15.75" x14ac:dyDescent="0.25">
      <c r="A396" s="100">
        <v>23863</v>
      </c>
      <c r="B396" s="101">
        <v>100.78022689193587</v>
      </c>
      <c r="C396" s="4">
        <f t="shared" si="6"/>
        <v>119.12556370205185</v>
      </c>
    </row>
    <row r="397" spans="1:3" ht="15.75" x14ac:dyDescent="0.25">
      <c r="A397" s="100">
        <v>23894</v>
      </c>
      <c r="B397" s="101">
        <v>99.978887965237377</v>
      </c>
      <c r="C397" s="4">
        <f t="shared" si="6"/>
        <v>118.17835456883851</v>
      </c>
    </row>
    <row r="398" spans="1:3" ht="15.75" x14ac:dyDescent="0.25">
      <c r="A398" s="100">
        <v>23924</v>
      </c>
      <c r="B398" s="101">
        <v>99.517548337184209</v>
      </c>
      <c r="C398" s="4">
        <f t="shared" si="6"/>
        <v>117.6330358595558</v>
      </c>
    </row>
    <row r="399" spans="1:3" ht="15.75" x14ac:dyDescent="0.25">
      <c r="A399" s="100">
        <v>23955</v>
      </c>
      <c r="B399" s="101">
        <v>99.253925692582385</v>
      </c>
      <c r="C399" s="4">
        <f t="shared" si="6"/>
        <v>117.3214251685371</v>
      </c>
    </row>
    <row r="400" spans="1:3" ht="15.75" x14ac:dyDescent="0.25">
      <c r="A400" s="100">
        <v>23986</v>
      </c>
      <c r="B400" s="101">
        <v>99.649359659485114</v>
      </c>
      <c r="C400" s="4">
        <f t="shared" si="6"/>
        <v>117.78884120506517</v>
      </c>
    </row>
    <row r="401" spans="1:3" ht="15.75" x14ac:dyDescent="0.25">
      <c r="A401" s="100">
        <v>24016</v>
      </c>
      <c r="B401" s="101">
        <v>99.27704337064749</v>
      </c>
      <c r="C401" s="4">
        <f t="shared" si="6"/>
        <v>117.34875102913416</v>
      </c>
    </row>
    <row r="402" spans="1:3" ht="15.75" x14ac:dyDescent="0.25">
      <c r="A402" s="100">
        <v>24047</v>
      </c>
      <c r="B402" s="101">
        <v>98.645005903057339</v>
      </c>
      <c r="C402" s="4">
        <f t="shared" si="6"/>
        <v>116.60166182394485</v>
      </c>
    </row>
    <row r="403" spans="1:3" ht="15.75" x14ac:dyDescent="0.25">
      <c r="A403" s="100">
        <v>24077</v>
      </c>
      <c r="B403" s="101">
        <v>98.043511964624088</v>
      </c>
      <c r="C403" s="4">
        <f t="shared" si="6"/>
        <v>115.89067608111594</v>
      </c>
    </row>
    <row r="404" spans="1:3" ht="15.75" x14ac:dyDescent="0.25">
      <c r="A404" s="100">
        <v>24108</v>
      </c>
      <c r="B404" s="101">
        <v>98.070027645776364</v>
      </c>
      <c r="C404" s="4">
        <f t="shared" si="6"/>
        <v>115.9220184938255</v>
      </c>
    </row>
    <row r="405" spans="1:3" ht="15.75" x14ac:dyDescent="0.25">
      <c r="A405" s="100">
        <v>24139</v>
      </c>
      <c r="B405" s="101">
        <v>97.119535124240002</v>
      </c>
      <c r="C405" s="4">
        <f t="shared" si="6"/>
        <v>114.7985048749882</v>
      </c>
    </row>
    <row r="406" spans="1:3" ht="15.75" x14ac:dyDescent="0.25">
      <c r="A406" s="100">
        <v>24167</v>
      </c>
      <c r="B406" s="101">
        <v>96.926582405450119</v>
      </c>
      <c r="C406" s="4">
        <f t="shared" si="6"/>
        <v>114.57042837523656</v>
      </c>
    </row>
    <row r="407" spans="1:3" ht="15.75" x14ac:dyDescent="0.25">
      <c r="A407" s="100">
        <v>24198</v>
      </c>
      <c r="B407" s="101">
        <v>97.505440561819753</v>
      </c>
      <c r="C407" s="4">
        <f t="shared" si="6"/>
        <v>115.25465787449146</v>
      </c>
    </row>
    <row r="408" spans="1:3" ht="15.75" x14ac:dyDescent="0.25">
      <c r="A408" s="100">
        <v>24228</v>
      </c>
      <c r="B408" s="101">
        <v>97.505440561819753</v>
      </c>
      <c r="C408" s="4">
        <f t="shared" si="6"/>
        <v>115.25465787449146</v>
      </c>
    </row>
    <row r="409" spans="1:3" ht="15.75" x14ac:dyDescent="0.25">
      <c r="A409" s="100">
        <v>24259</v>
      </c>
      <c r="B409" s="101">
        <v>97.597377993395327</v>
      </c>
      <c r="C409" s="4">
        <f t="shared" si="6"/>
        <v>115.36333096146021</v>
      </c>
    </row>
    <row r="410" spans="1:3" ht="15.75" x14ac:dyDescent="0.25">
      <c r="A410" s="100">
        <v>24289</v>
      </c>
      <c r="B410" s="101">
        <v>97.652123026651097</v>
      </c>
      <c r="C410" s="4">
        <f t="shared" si="6"/>
        <v>115.42804140266088</v>
      </c>
    </row>
    <row r="411" spans="1:3" ht="15.75" x14ac:dyDescent="0.25">
      <c r="A411" s="100">
        <v>24320</v>
      </c>
      <c r="B411" s="101">
        <v>97.93345869596078</v>
      </c>
      <c r="C411" s="4">
        <f t="shared" si="6"/>
        <v>115.76058947513094</v>
      </c>
    </row>
    <row r="412" spans="1:3" ht="15.75" x14ac:dyDescent="0.25">
      <c r="A412" s="100">
        <v>24351</v>
      </c>
      <c r="B412" s="101">
        <v>97.93345869596078</v>
      </c>
      <c r="C412" s="4">
        <f t="shared" si="6"/>
        <v>115.76058947513094</v>
      </c>
    </row>
    <row r="413" spans="1:3" ht="15.75" x14ac:dyDescent="0.25">
      <c r="A413" s="100">
        <v>24381</v>
      </c>
      <c r="B413" s="101">
        <v>98.839548781157347</v>
      </c>
      <c r="C413" s="4">
        <f t="shared" si="6"/>
        <v>116.83161794463044</v>
      </c>
    </row>
    <row r="414" spans="1:3" ht="15.75" x14ac:dyDescent="0.25">
      <c r="A414" s="100">
        <v>24412</v>
      </c>
      <c r="B414" s="101">
        <v>99.264613097093275</v>
      </c>
      <c r="C414" s="4">
        <f t="shared" si="6"/>
        <v>117.33405803438922</v>
      </c>
    </row>
    <row r="415" spans="1:3" ht="15.75" x14ac:dyDescent="0.25">
      <c r="A415" s="100">
        <v>24442</v>
      </c>
      <c r="B415" s="101">
        <v>99.328737524158541</v>
      </c>
      <c r="C415" s="4">
        <f t="shared" si="6"/>
        <v>117.40985522950183</v>
      </c>
    </row>
    <row r="416" spans="1:3" ht="15.75" x14ac:dyDescent="0.25">
      <c r="A416" s="100">
        <v>24473</v>
      </c>
      <c r="B416" s="101">
        <v>99.798535347598076</v>
      </c>
      <c r="C416" s="4">
        <f t="shared" si="6"/>
        <v>117.9651718056715</v>
      </c>
    </row>
    <row r="417" spans="1:3" ht="15.75" x14ac:dyDescent="0.25">
      <c r="A417" s="100">
        <v>24504</v>
      </c>
      <c r="B417" s="101">
        <v>100.43785972522521</v>
      </c>
      <c r="C417" s="4">
        <f t="shared" si="6"/>
        <v>118.72087437969883</v>
      </c>
    </row>
    <row r="418" spans="1:3" ht="15.75" x14ac:dyDescent="0.25">
      <c r="A418" s="100">
        <v>24532</v>
      </c>
      <c r="B418" s="101">
        <v>100.93184820079118</v>
      </c>
      <c r="C418" s="4">
        <f t="shared" si="6"/>
        <v>119.3047851073182</v>
      </c>
    </row>
    <row r="419" spans="1:3" ht="15.75" x14ac:dyDescent="0.25">
      <c r="A419" s="100">
        <v>24563</v>
      </c>
      <c r="B419" s="101">
        <v>101.41268453908749</v>
      </c>
      <c r="C419" s="4">
        <f t="shared" si="6"/>
        <v>119.87314957338948</v>
      </c>
    </row>
    <row r="420" spans="1:3" ht="15.75" x14ac:dyDescent="0.25">
      <c r="A420" s="100">
        <v>24593</v>
      </c>
      <c r="B420" s="101">
        <v>100.16235507600749</v>
      </c>
      <c r="C420" s="4">
        <f t="shared" si="6"/>
        <v>118.39521876596631</v>
      </c>
    </row>
    <row r="421" spans="1:3" ht="15.75" x14ac:dyDescent="0.25">
      <c r="A421" s="100">
        <v>24624</v>
      </c>
      <c r="B421" s="101">
        <v>99.054438109279147</v>
      </c>
      <c r="C421" s="4">
        <f t="shared" si="6"/>
        <v>117.08562424264674</v>
      </c>
    </row>
    <row r="422" spans="1:3" ht="15.75" x14ac:dyDescent="0.25">
      <c r="A422" s="100">
        <v>24654</v>
      </c>
      <c r="B422" s="101">
        <v>99.755595650593236</v>
      </c>
      <c r="C422" s="4">
        <f t="shared" si="6"/>
        <v>117.91441566263975</v>
      </c>
    </row>
    <row r="423" spans="1:3" ht="15.75" x14ac:dyDescent="0.25">
      <c r="A423" s="100">
        <v>24685</v>
      </c>
      <c r="B423" s="101">
        <v>100.43785972522518</v>
      </c>
      <c r="C423" s="4">
        <f t="shared" si="6"/>
        <v>118.7208743796988</v>
      </c>
    </row>
    <row r="424" spans="1:3" ht="15.75" x14ac:dyDescent="0.25">
      <c r="A424" s="100">
        <v>24716</v>
      </c>
      <c r="B424" s="101">
        <v>101.20504897837779</v>
      </c>
      <c r="C424" s="4">
        <f t="shared" si="6"/>
        <v>119.62771746853167</v>
      </c>
    </row>
    <row r="425" spans="1:3" ht="15.75" x14ac:dyDescent="0.25">
      <c r="A425" s="100">
        <v>24746</v>
      </c>
      <c r="B425" s="101">
        <v>101.52471116719137</v>
      </c>
      <c r="C425" s="4">
        <f t="shared" si="6"/>
        <v>120.00556875554535</v>
      </c>
    </row>
    <row r="426" spans="1:3" ht="15.75" x14ac:dyDescent="0.25">
      <c r="A426" s="100">
        <v>24777</v>
      </c>
      <c r="B426" s="101">
        <v>101.33291385390319</v>
      </c>
      <c r="C426" s="4">
        <f t="shared" si="6"/>
        <v>119.77885798333712</v>
      </c>
    </row>
    <row r="427" spans="1:3" ht="15.75" x14ac:dyDescent="0.25">
      <c r="A427" s="100">
        <v>24807</v>
      </c>
      <c r="B427" s="101">
        <v>99.860570680382622</v>
      </c>
      <c r="C427" s="4">
        <f t="shared" si="6"/>
        <v>118.0384996222017</v>
      </c>
    </row>
    <row r="428" spans="1:3" ht="15.75" x14ac:dyDescent="0.25">
      <c r="A428" s="100">
        <v>24838</v>
      </c>
      <c r="B428" s="101">
        <v>99.737974305606585</v>
      </c>
      <c r="C428" s="4">
        <f t="shared" si="6"/>
        <v>117.89358664965319</v>
      </c>
    </row>
    <row r="429" spans="1:3" ht="15.75" x14ac:dyDescent="0.25">
      <c r="A429" s="100">
        <v>24869</v>
      </c>
      <c r="B429" s="101">
        <v>99.15128033910301</v>
      </c>
      <c r="C429" s="4">
        <f t="shared" si="6"/>
        <v>117.20009496347873</v>
      </c>
    </row>
    <row r="430" spans="1:3" ht="15.75" x14ac:dyDescent="0.25">
      <c r="A430" s="100">
        <v>24898</v>
      </c>
      <c r="B430" s="101">
        <v>99.673923414501232</v>
      </c>
      <c r="C430" s="4">
        <f t="shared" si="6"/>
        <v>117.81787637647901</v>
      </c>
    </row>
    <row r="431" spans="1:3" ht="15.75" x14ac:dyDescent="0.25">
      <c r="A431" s="100">
        <v>24929</v>
      </c>
      <c r="B431" s="101">
        <v>100.42476276225641</v>
      </c>
      <c r="C431" s="4">
        <f t="shared" si="6"/>
        <v>118.7053933360005</v>
      </c>
    </row>
    <row r="432" spans="1:3" ht="15.75" x14ac:dyDescent="0.25">
      <c r="A432" s="100">
        <v>24959</v>
      </c>
      <c r="B432" s="101">
        <v>100.87976701612264</v>
      </c>
      <c r="C432" s="4">
        <f t="shared" si="6"/>
        <v>119.24322342331281</v>
      </c>
    </row>
    <row r="433" spans="1:3" ht="15.75" x14ac:dyDescent="0.25">
      <c r="A433" s="100">
        <v>24990</v>
      </c>
      <c r="B433" s="101">
        <v>100.06873611246799</v>
      </c>
      <c r="C433" s="4">
        <f t="shared" si="6"/>
        <v>118.28455805256264</v>
      </c>
    </row>
    <row r="434" spans="1:3" ht="15.75" x14ac:dyDescent="0.25">
      <c r="A434" s="100">
        <v>25020</v>
      </c>
      <c r="B434" s="101">
        <v>99.528170100882065</v>
      </c>
      <c r="C434" s="4">
        <f t="shared" si="6"/>
        <v>117.6455911357944</v>
      </c>
    </row>
    <row r="435" spans="1:3" ht="15.75" x14ac:dyDescent="0.25">
      <c r="A435" s="100">
        <v>25051</v>
      </c>
      <c r="B435" s="101">
        <v>100.31828408282325</v>
      </c>
      <c r="C435" s="4">
        <f t="shared" si="6"/>
        <v>118.57953201279345</v>
      </c>
    </row>
    <row r="436" spans="1:3" ht="15.75" x14ac:dyDescent="0.25">
      <c r="A436" s="100">
        <v>25082</v>
      </c>
      <c r="B436" s="101">
        <v>100.04515963271061</v>
      </c>
      <c r="C436" s="4">
        <f t="shared" si="6"/>
        <v>118.25668987318039</v>
      </c>
    </row>
    <row r="437" spans="1:3" ht="15.75" x14ac:dyDescent="0.25">
      <c r="A437" s="100">
        <v>25112</v>
      </c>
      <c r="B437" s="101">
        <v>99.735038245132444</v>
      </c>
      <c r="C437" s="4">
        <f t="shared" si="6"/>
        <v>117.89011612899817</v>
      </c>
    </row>
    <row r="438" spans="1:3" ht="15.75" x14ac:dyDescent="0.25">
      <c r="A438" s="100">
        <v>25143</v>
      </c>
      <c r="B438" s="101">
        <v>99.631484668758503</v>
      </c>
      <c r="C438" s="4">
        <f t="shared" si="6"/>
        <v>117.76771237441905</v>
      </c>
    </row>
    <row r="439" spans="1:3" ht="15.75" x14ac:dyDescent="0.25">
      <c r="A439" s="100">
        <v>25173</v>
      </c>
      <c r="B439" s="101">
        <v>99.15853513388889</v>
      </c>
      <c r="C439" s="4">
        <f t="shared" si="6"/>
        <v>117.20867037102707</v>
      </c>
    </row>
    <row r="440" spans="1:3" ht="15.75" x14ac:dyDescent="0.25">
      <c r="A440" s="100">
        <v>25204</v>
      </c>
      <c r="B440" s="101">
        <v>99.017837978687339</v>
      </c>
      <c r="C440" s="4">
        <f t="shared" si="6"/>
        <v>117.0423616769354</v>
      </c>
    </row>
    <row r="441" spans="1:3" ht="15.75" x14ac:dyDescent="0.25">
      <c r="A441" s="100">
        <v>25235</v>
      </c>
      <c r="B441" s="101">
        <v>98.805378523416394</v>
      </c>
      <c r="C441" s="4">
        <f t="shared" si="6"/>
        <v>116.79122756905012</v>
      </c>
    </row>
    <row r="442" spans="1:3" ht="15.75" x14ac:dyDescent="0.25">
      <c r="A442" s="100">
        <v>25263</v>
      </c>
      <c r="B442" s="101">
        <v>98.340951946268206</v>
      </c>
      <c r="C442" s="4">
        <f t="shared" si="6"/>
        <v>116.24225998376858</v>
      </c>
    </row>
    <row r="443" spans="1:3" ht="15.75" x14ac:dyDescent="0.25">
      <c r="A443" s="100">
        <v>25294</v>
      </c>
      <c r="B443" s="101">
        <v>98.328151267368511</v>
      </c>
      <c r="C443" s="4">
        <f t="shared" si="6"/>
        <v>116.22712915764599</v>
      </c>
    </row>
    <row r="444" spans="1:3" ht="15.75" x14ac:dyDescent="0.25">
      <c r="A444" s="100">
        <v>25324</v>
      </c>
      <c r="B444" s="101">
        <v>97.774189851777692</v>
      </c>
      <c r="C444" s="4">
        <f t="shared" si="6"/>
        <v>115.57232842999727</v>
      </c>
    </row>
    <row r="445" spans="1:3" ht="15.75" x14ac:dyDescent="0.25">
      <c r="A445" s="100">
        <v>25355</v>
      </c>
      <c r="B445" s="101">
        <v>97.572906616877773</v>
      </c>
      <c r="C445" s="4">
        <f t="shared" si="6"/>
        <v>115.3344049844891</v>
      </c>
    </row>
    <row r="446" spans="1:3" ht="15.75" x14ac:dyDescent="0.25">
      <c r="A446" s="100">
        <v>25385</v>
      </c>
      <c r="B446" s="101">
        <v>97.669684988133483</v>
      </c>
      <c r="C446" s="4">
        <f t="shared" si="6"/>
        <v>115.44880022238002</v>
      </c>
    </row>
    <row r="447" spans="1:3" ht="15.75" x14ac:dyDescent="0.25">
      <c r="A447" s="100">
        <v>25416</v>
      </c>
      <c r="B447" s="101">
        <v>98.050824865500033</v>
      </c>
      <c r="C447" s="4">
        <f t="shared" si="6"/>
        <v>115.89932017198585</v>
      </c>
    </row>
    <row r="448" spans="1:3" ht="15.75" x14ac:dyDescent="0.25">
      <c r="A448" s="100">
        <v>25447</v>
      </c>
      <c r="B448" s="101">
        <v>98.694283146587608</v>
      </c>
      <c r="C448" s="4">
        <f t="shared" si="6"/>
        <v>116.65990915672295</v>
      </c>
    </row>
    <row r="449" spans="1:3" ht="15.75" x14ac:dyDescent="0.25">
      <c r="A449" s="100">
        <v>25477</v>
      </c>
      <c r="B449" s="101">
        <v>99.452992085734294</v>
      </c>
      <c r="C449" s="4">
        <f t="shared" si="6"/>
        <v>117.55672823372849</v>
      </c>
    </row>
    <row r="450" spans="1:3" ht="15.75" x14ac:dyDescent="0.25">
      <c r="A450" s="100">
        <v>25508</v>
      </c>
      <c r="B450" s="101">
        <v>98.913819413073881</v>
      </c>
      <c r="C450" s="4">
        <f t="shared" si="6"/>
        <v>116.91940828968545</v>
      </c>
    </row>
    <row r="451" spans="1:3" ht="15.75" x14ac:dyDescent="0.25">
      <c r="A451" s="100">
        <v>25538</v>
      </c>
      <c r="B451" s="101">
        <v>99.109070493054475</v>
      </c>
      <c r="C451" s="4">
        <f t="shared" si="6"/>
        <v>117.15020152843319</v>
      </c>
    </row>
    <row r="452" spans="1:3" ht="15.75" x14ac:dyDescent="0.25">
      <c r="A452" s="100">
        <v>25569</v>
      </c>
      <c r="B452" s="101">
        <v>99.313865805969684</v>
      </c>
      <c r="C452" s="4">
        <f t="shared" si="6"/>
        <v>117.39227636639444</v>
      </c>
    </row>
    <row r="453" spans="1:3" ht="15.75" x14ac:dyDescent="0.25">
      <c r="A453" s="100">
        <v>25600</v>
      </c>
      <c r="B453" s="101">
        <v>98.761025530893392</v>
      </c>
      <c r="C453" s="4">
        <f t="shared" si="6"/>
        <v>116.7388008639402</v>
      </c>
    </row>
    <row r="454" spans="1:3" ht="15.75" x14ac:dyDescent="0.25">
      <c r="A454" s="100">
        <v>25628</v>
      </c>
      <c r="B454" s="101">
        <v>99.051575015313574</v>
      </c>
      <c r="C454" s="4">
        <f t="shared" si="6"/>
        <v>117.08223997081984</v>
      </c>
    </row>
    <row r="455" spans="1:3" ht="15.75" x14ac:dyDescent="0.25">
      <c r="A455" s="100">
        <v>25659</v>
      </c>
      <c r="B455" s="101">
        <v>98.909889094476682</v>
      </c>
      <c r="C455" s="4">
        <f t="shared" si="6"/>
        <v>116.91476252302209</v>
      </c>
    </row>
    <row r="456" spans="1:3" ht="15.75" x14ac:dyDescent="0.25">
      <c r="A456" s="100">
        <v>25689</v>
      </c>
      <c r="B456" s="101">
        <v>99.118527970738498</v>
      </c>
      <c r="C456" s="4">
        <f t="shared" si="6"/>
        <v>117.16138058006915</v>
      </c>
    </row>
    <row r="457" spans="1:3" ht="15.75" x14ac:dyDescent="0.25">
      <c r="A457" s="100">
        <v>25720</v>
      </c>
      <c r="B457" s="101">
        <v>99.450978097407926</v>
      </c>
      <c r="C457" s="4">
        <f t="shared" ref="C457:C520" si="7">(B457/84.6)*100</f>
        <v>117.55434763286989</v>
      </c>
    </row>
    <row r="458" spans="1:3" ht="15.75" x14ac:dyDescent="0.25">
      <c r="A458" s="100">
        <v>25750</v>
      </c>
      <c r="B458" s="101">
        <v>99.39768636078135</v>
      </c>
      <c r="C458" s="4">
        <f t="shared" si="7"/>
        <v>117.49135503638459</v>
      </c>
    </row>
    <row r="459" spans="1:3" ht="15.75" x14ac:dyDescent="0.25">
      <c r="A459" s="100">
        <v>25781</v>
      </c>
      <c r="B459" s="101">
        <v>100.39876168249728</v>
      </c>
      <c r="C459" s="4">
        <f t="shared" si="7"/>
        <v>118.67465919916937</v>
      </c>
    </row>
    <row r="460" spans="1:3" ht="15.75" x14ac:dyDescent="0.25">
      <c r="A460" s="100">
        <v>25812</v>
      </c>
      <c r="B460" s="101">
        <v>100.09896528246425</v>
      </c>
      <c r="C460" s="4">
        <f t="shared" si="7"/>
        <v>118.32028993199084</v>
      </c>
    </row>
    <row r="461" spans="1:3" ht="15.75" x14ac:dyDescent="0.25">
      <c r="A461" s="100">
        <v>25842</v>
      </c>
      <c r="B461" s="101">
        <v>100.13345032358501</v>
      </c>
      <c r="C461" s="4">
        <f t="shared" si="7"/>
        <v>118.36105239194445</v>
      </c>
    </row>
    <row r="462" spans="1:3" ht="15.75" x14ac:dyDescent="0.25">
      <c r="A462" s="100">
        <v>25873</v>
      </c>
      <c r="B462" s="101">
        <v>100.67379903331177</v>
      </c>
      <c r="C462" s="4">
        <f t="shared" si="7"/>
        <v>118.99976245072314</v>
      </c>
    </row>
    <row r="463" spans="1:3" ht="15.75" x14ac:dyDescent="0.25">
      <c r="A463" s="100">
        <v>25903</v>
      </c>
      <c r="B463" s="101">
        <v>101.52451314923209</v>
      </c>
      <c r="C463" s="4">
        <f t="shared" si="7"/>
        <v>120.00533469176371</v>
      </c>
    </row>
    <row r="464" spans="1:3" ht="15.75" x14ac:dyDescent="0.25">
      <c r="A464" s="100">
        <v>25934</v>
      </c>
      <c r="B464" s="101">
        <v>101.97497364789638</v>
      </c>
      <c r="C464" s="4">
        <f t="shared" si="7"/>
        <v>120.53779391004301</v>
      </c>
    </row>
    <row r="465" spans="1:3" ht="15.75" x14ac:dyDescent="0.25">
      <c r="A465" s="100">
        <v>25965</v>
      </c>
      <c r="B465" s="101">
        <v>101.31159851238347</v>
      </c>
      <c r="C465" s="4">
        <f t="shared" si="7"/>
        <v>119.75366254418851</v>
      </c>
    </row>
    <row r="466" spans="1:3" ht="15.75" x14ac:dyDescent="0.25">
      <c r="A466" s="100">
        <v>25993</v>
      </c>
      <c r="B466" s="101">
        <v>101.42721205074972</v>
      </c>
      <c r="C466" s="4">
        <f t="shared" si="7"/>
        <v>119.89032157299022</v>
      </c>
    </row>
    <row r="467" spans="1:3" ht="15.75" x14ac:dyDescent="0.25">
      <c r="A467" s="100">
        <v>26024</v>
      </c>
      <c r="B467" s="101">
        <v>101.67728463039141</v>
      </c>
      <c r="C467" s="4">
        <f t="shared" si="7"/>
        <v>120.18591563876053</v>
      </c>
    </row>
    <row r="468" spans="1:3" ht="15.75" x14ac:dyDescent="0.25">
      <c r="A468" s="100">
        <v>26054</v>
      </c>
      <c r="B468" s="101">
        <v>101.35625887915052</v>
      </c>
      <c r="C468" s="4">
        <f t="shared" si="7"/>
        <v>119.80645257582805</v>
      </c>
    </row>
    <row r="469" spans="1:3" ht="15.75" x14ac:dyDescent="0.25">
      <c r="A469" s="100">
        <v>26085</v>
      </c>
      <c r="B469" s="101">
        <v>101.5486929405472</v>
      </c>
      <c r="C469" s="4">
        <f t="shared" si="7"/>
        <v>120.03391600537495</v>
      </c>
    </row>
    <row r="470" spans="1:3" ht="15.75" x14ac:dyDescent="0.25">
      <c r="A470" s="100">
        <v>26115</v>
      </c>
      <c r="B470" s="101">
        <v>101.20560874405004</v>
      </c>
      <c r="C470" s="4">
        <f t="shared" si="7"/>
        <v>119.62837913008279</v>
      </c>
    </row>
    <row r="471" spans="1:3" ht="15.75" x14ac:dyDescent="0.25">
      <c r="A471" s="100">
        <v>26146</v>
      </c>
      <c r="B471" s="101">
        <v>101.5993375096369</v>
      </c>
      <c r="C471" s="4">
        <f t="shared" si="7"/>
        <v>120.09377956221856</v>
      </c>
    </row>
    <row r="472" spans="1:3" ht="15.75" x14ac:dyDescent="0.25">
      <c r="A472" s="100">
        <v>26177</v>
      </c>
      <c r="B472" s="101">
        <v>102.46396829085003</v>
      </c>
      <c r="C472" s="4">
        <f t="shared" si="7"/>
        <v>121.11580176223409</v>
      </c>
    </row>
    <row r="473" spans="1:3" ht="15.75" x14ac:dyDescent="0.25">
      <c r="A473" s="100">
        <v>26207</v>
      </c>
      <c r="B473" s="101">
        <v>102.56422221051518</v>
      </c>
      <c r="C473" s="4">
        <f t="shared" si="7"/>
        <v>121.23430521337492</v>
      </c>
    </row>
    <row r="474" spans="1:3" ht="15.75" x14ac:dyDescent="0.25">
      <c r="A474" s="100">
        <v>26238</v>
      </c>
      <c r="B474" s="101">
        <v>102.73124508312456</v>
      </c>
      <c r="C474" s="4">
        <f t="shared" si="7"/>
        <v>121.43173177674298</v>
      </c>
    </row>
    <row r="475" spans="1:3" ht="15.75" x14ac:dyDescent="0.25">
      <c r="A475" s="100">
        <v>26268</v>
      </c>
      <c r="B475" s="101">
        <v>102.41902146543246</v>
      </c>
      <c r="C475" s="4">
        <f t="shared" si="7"/>
        <v>121.06267312698873</v>
      </c>
    </row>
    <row r="476" spans="1:3" ht="15.75" x14ac:dyDescent="0.25">
      <c r="A476" s="100">
        <v>26299</v>
      </c>
      <c r="B476" s="101">
        <v>102.34177411337532</v>
      </c>
      <c r="C476" s="4">
        <f t="shared" si="7"/>
        <v>120.97136420020725</v>
      </c>
    </row>
    <row r="477" spans="1:3" ht="15.75" x14ac:dyDescent="0.25">
      <c r="A477" s="100">
        <v>26330</v>
      </c>
      <c r="B477" s="101">
        <v>101.61300668580078</v>
      </c>
      <c r="C477" s="4">
        <f t="shared" si="7"/>
        <v>120.109936980852</v>
      </c>
    </row>
    <row r="478" spans="1:3" ht="15.75" x14ac:dyDescent="0.25">
      <c r="A478" s="100">
        <v>26359</v>
      </c>
      <c r="B478" s="101">
        <v>102.16792498462242</v>
      </c>
      <c r="C478" s="4">
        <f t="shared" si="7"/>
        <v>120.76586877614943</v>
      </c>
    </row>
    <row r="479" spans="1:3" ht="15.75" x14ac:dyDescent="0.25">
      <c r="A479" s="100">
        <v>26390</v>
      </c>
      <c r="B479" s="101">
        <v>102.54827422587537</v>
      </c>
      <c r="C479" s="4">
        <f t="shared" si="7"/>
        <v>121.21545416770138</v>
      </c>
    </row>
    <row r="480" spans="1:3" ht="15.75" x14ac:dyDescent="0.25">
      <c r="A480" s="100">
        <v>26420</v>
      </c>
      <c r="B480" s="101">
        <v>102.2341775514124</v>
      </c>
      <c r="C480" s="4">
        <f t="shared" si="7"/>
        <v>120.84418150285154</v>
      </c>
    </row>
    <row r="481" spans="1:3" ht="15.75" x14ac:dyDescent="0.25">
      <c r="A481" s="100">
        <v>26451</v>
      </c>
      <c r="B481" s="101">
        <v>102.47117498232963</v>
      </c>
      <c r="C481" s="4">
        <f t="shared" si="7"/>
        <v>121.12432031008231</v>
      </c>
    </row>
    <row r="482" spans="1:3" ht="15.75" x14ac:dyDescent="0.25">
      <c r="A482" s="100">
        <v>26481</v>
      </c>
      <c r="B482" s="101">
        <v>102.08653670228387</v>
      </c>
      <c r="C482" s="4">
        <f t="shared" si="7"/>
        <v>120.66966513272325</v>
      </c>
    </row>
    <row r="483" spans="1:3" ht="15.75" x14ac:dyDescent="0.25">
      <c r="A483" s="100">
        <v>26512</v>
      </c>
      <c r="B483" s="101">
        <v>102.50204105180214</v>
      </c>
      <c r="C483" s="4">
        <f t="shared" si="7"/>
        <v>121.16080502577084</v>
      </c>
    </row>
    <row r="484" spans="1:3" ht="15.75" x14ac:dyDescent="0.25">
      <c r="A484" s="100">
        <v>26543</v>
      </c>
      <c r="B484" s="101">
        <v>102.71387682734763</v>
      </c>
      <c r="C484" s="4">
        <f t="shared" si="7"/>
        <v>121.41120192357877</v>
      </c>
    </row>
    <row r="485" spans="1:3" ht="15.75" x14ac:dyDescent="0.25">
      <c r="A485" s="100">
        <v>26573</v>
      </c>
      <c r="B485" s="101">
        <v>103.04446643120104</v>
      </c>
      <c r="C485" s="4">
        <f t="shared" si="7"/>
        <v>121.8019697768334</v>
      </c>
    </row>
    <row r="486" spans="1:3" ht="15.75" x14ac:dyDescent="0.25">
      <c r="A486" s="100">
        <v>26604</v>
      </c>
      <c r="B486" s="101">
        <v>103.19983826245837</v>
      </c>
      <c r="C486" s="4">
        <f t="shared" si="7"/>
        <v>121.98562442370967</v>
      </c>
    </row>
    <row r="487" spans="1:3" ht="15.75" x14ac:dyDescent="0.25">
      <c r="A487" s="100">
        <v>26634</v>
      </c>
      <c r="B487" s="101">
        <v>101.53357440983841</v>
      </c>
      <c r="C487" s="4">
        <f t="shared" si="7"/>
        <v>120.01604540170025</v>
      </c>
    </row>
    <row r="488" spans="1:3" ht="15.75" x14ac:dyDescent="0.25">
      <c r="A488" s="100">
        <v>26665</v>
      </c>
      <c r="B488" s="101">
        <v>101.76908907142371</v>
      </c>
      <c r="C488" s="4">
        <f t="shared" si="7"/>
        <v>120.29443152650556</v>
      </c>
    </row>
    <row r="489" spans="1:3" ht="15.75" x14ac:dyDescent="0.25">
      <c r="A489" s="100">
        <v>26696</v>
      </c>
      <c r="B489" s="101">
        <v>100.67379384522823</v>
      </c>
      <c r="C489" s="4">
        <f t="shared" si="7"/>
        <v>118.99975631823669</v>
      </c>
    </row>
    <row r="490" spans="1:3" ht="15.75" x14ac:dyDescent="0.25">
      <c r="A490" s="100">
        <v>26724</v>
      </c>
      <c r="B490" s="101">
        <v>99.218949382530141</v>
      </c>
      <c r="C490" s="4">
        <f t="shared" si="7"/>
        <v>117.28008201244697</v>
      </c>
    </row>
    <row r="491" spans="1:3" ht="15.75" x14ac:dyDescent="0.25">
      <c r="A491" s="100">
        <v>26755</v>
      </c>
      <c r="B491" s="101">
        <v>100.32900254530071</v>
      </c>
      <c r="C491" s="4">
        <f t="shared" si="7"/>
        <v>118.59220159018997</v>
      </c>
    </row>
    <row r="492" spans="1:3" ht="15.75" x14ac:dyDescent="0.25">
      <c r="A492" s="100">
        <v>26785</v>
      </c>
      <c r="B492" s="101">
        <v>99.34461485470824</v>
      </c>
      <c r="C492" s="4">
        <f t="shared" si="7"/>
        <v>117.42862275970242</v>
      </c>
    </row>
    <row r="493" spans="1:3" ht="15.75" x14ac:dyDescent="0.25">
      <c r="A493" s="100">
        <v>26816</v>
      </c>
      <c r="B493" s="101">
        <v>97.957977370327342</v>
      </c>
      <c r="C493" s="4">
        <f t="shared" si="7"/>
        <v>115.789571359725</v>
      </c>
    </row>
    <row r="494" spans="1:3" ht="15.75" x14ac:dyDescent="0.25">
      <c r="A494" s="100">
        <v>26846</v>
      </c>
      <c r="B494" s="101">
        <v>101.81279428170367</v>
      </c>
      <c r="C494" s="4">
        <f t="shared" si="7"/>
        <v>120.34609253156464</v>
      </c>
    </row>
    <row r="495" spans="1:3" ht="15.75" x14ac:dyDescent="0.25">
      <c r="A495" s="100">
        <v>26877</v>
      </c>
      <c r="B495" s="101">
        <v>97.784330345132844</v>
      </c>
      <c r="C495" s="4">
        <f t="shared" si="7"/>
        <v>115.58431482876223</v>
      </c>
    </row>
    <row r="496" spans="1:3" ht="15.75" x14ac:dyDescent="0.25">
      <c r="A496" s="100">
        <v>26908</v>
      </c>
      <c r="B496" s="101">
        <v>101.8248920545177</v>
      </c>
      <c r="C496" s="4">
        <f t="shared" si="7"/>
        <v>120.36039249942991</v>
      </c>
    </row>
    <row r="497" spans="1:3" ht="15.75" x14ac:dyDescent="0.25">
      <c r="A497" s="100">
        <v>26938</v>
      </c>
      <c r="B497" s="101">
        <v>104.02191491591499</v>
      </c>
      <c r="C497" s="4">
        <f t="shared" si="7"/>
        <v>122.95734623630614</v>
      </c>
    </row>
    <row r="498" spans="1:3" ht="15.75" x14ac:dyDescent="0.25">
      <c r="A498" s="100">
        <v>26969</v>
      </c>
      <c r="B498" s="101">
        <v>104.8494839158023</v>
      </c>
      <c r="C498" s="4">
        <f t="shared" si="7"/>
        <v>123.93556018416348</v>
      </c>
    </row>
    <row r="499" spans="1:3" ht="15.75" x14ac:dyDescent="0.25">
      <c r="A499" s="100">
        <v>26999</v>
      </c>
      <c r="B499" s="101">
        <v>106.8538616769725</v>
      </c>
      <c r="C499" s="4">
        <f t="shared" si="7"/>
        <v>126.30480103661053</v>
      </c>
    </row>
    <row r="500" spans="1:3" ht="15.75" x14ac:dyDescent="0.25">
      <c r="A500" s="100">
        <v>27030</v>
      </c>
      <c r="B500" s="101">
        <v>107.06412752880732</v>
      </c>
      <c r="C500" s="4">
        <f t="shared" si="7"/>
        <v>126.55334223263277</v>
      </c>
    </row>
    <row r="501" spans="1:3" ht="15.75" x14ac:dyDescent="0.25">
      <c r="A501" s="100">
        <v>27061</v>
      </c>
      <c r="B501" s="101">
        <v>107.2942678453505</v>
      </c>
      <c r="C501" s="4">
        <f t="shared" si="7"/>
        <v>126.82537570372401</v>
      </c>
    </row>
    <row r="502" spans="1:3" ht="15.75" x14ac:dyDescent="0.25">
      <c r="A502" s="100">
        <v>27089</v>
      </c>
      <c r="B502" s="101">
        <v>106.83965734298087</v>
      </c>
      <c r="C502" s="4">
        <f t="shared" si="7"/>
        <v>126.28801104371261</v>
      </c>
    </row>
    <row r="503" spans="1:3" ht="15.75" x14ac:dyDescent="0.25">
      <c r="A503" s="100">
        <v>27120</v>
      </c>
      <c r="B503" s="101">
        <v>107.44012451176931</v>
      </c>
      <c r="C503" s="4">
        <f t="shared" si="7"/>
        <v>126.99778311083844</v>
      </c>
    </row>
    <row r="504" spans="1:3" ht="15.75" x14ac:dyDescent="0.25">
      <c r="A504" s="100">
        <v>27150</v>
      </c>
      <c r="B504" s="101">
        <v>106.61246099556926</v>
      </c>
      <c r="C504" s="4">
        <f t="shared" si="7"/>
        <v>126.01945744157123</v>
      </c>
    </row>
    <row r="505" spans="1:3" ht="15.75" x14ac:dyDescent="0.25">
      <c r="A505" s="100">
        <v>27181</v>
      </c>
      <c r="B505" s="101">
        <v>107.25229165064964</v>
      </c>
      <c r="C505" s="4">
        <f t="shared" si="7"/>
        <v>126.77575845230456</v>
      </c>
    </row>
    <row r="506" spans="1:3" ht="15.75" x14ac:dyDescent="0.25">
      <c r="A506" s="100">
        <v>27211</v>
      </c>
      <c r="B506" s="101">
        <v>104.77278333502795</v>
      </c>
      <c r="C506" s="4">
        <f t="shared" si="7"/>
        <v>123.84489755913471</v>
      </c>
    </row>
    <row r="507" spans="1:3" ht="15.75" x14ac:dyDescent="0.25">
      <c r="A507" s="100">
        <v>27242</v>
      </c>
      <c r="B507" s="101">
        <v>102.27984090346256</v>
      </c>
      <c r="C507" s="4">
        <f t="shared" si="7"/>
        <v>120.89815709629144</v>
      </c>
    </row>
    <row r="508" spans="1:3" ht="15.75" x14ac:dyDescent="0.25">
      <c r="A508" s="100">
        <v>27273</v>
      </c>
      <c r="B508" s="101">
        <v>103.43959738660044</v>
      </c>
      <c r="C508" s="4">
        <f t="shared" si="7"/>
        <v>122.26902764373575</v>
      </c>
    </row>
    <row r="509" spans="1:3" ht="15.75" x14ac:dyDescent="0.25">
      <c r="A509" s="100">
        <v>27303</v>
      </c>
      <c r="B509" s="101">
        <v>103.63804766509244</v>
      </c>
      <c r="C509" s="4">
        <f t="shared" si="7"/>
        <v>122.50360244100762</v>
      </c>
    </row>
    <row r="510" spans="1:3" ht="15.75" x14ac:dyDescent="0.25">
      <c r="A510" s="100">
        <v>27334</v>
      </c>
      <c r="B510" s="101">
        <v>105.588632583803</v>
      </c>
      <c r="C510" s="4">
        <f t="shared" si="7"/>
        <v>124.80925837328962</v>
      </c>
    </row>
    <row r="511" spans="1:3" ht="15.75" x14ac:dyDescent="0.25">
      <c r="A511" s="100">
        <v>27364</v>
      </c>
      <c r="B511" s="101">
        <v>106.59914992078834</v>
      </c>
      <c r="C511" s="4">
        <f t="shared" si="7"/>
        <v>126.00372331062452</v>
      </c>
    </row>
    <row r="512" spans="1:3" ht="15.75" x14ac:dyDescent="0.25">
      <c r="A512" s="100">
        <v>27395</v>
      </c>
      <c r="B512" s="101">
        <v>107.77323404566586</v>
      </c>
      <c r="C512" s="4">
        <f t="shared" si="7"/>
        <v>127.391529604806</v>
      </c>
    </row>
    <row r="513" spans="1:3" ht="15.75" x14ac:dyDescent="0.25">
      <c r="A513" s="100">
        <v>27426</v>
      </c>
      <c r="B513" s="101">
        <v>108.74657199643856</v>
      </c>
      <c r="C513" s="4">
        <f t="shared" si="7"/>
        <v>128.54204727711416</v>
      </c>
    </row>
    <row r="514" spans="1:3" ht="15.75" x14ac:dyDescent="0.25">
      <c r="A514" s="100">
        <v>27454</v>
      </c>
      <c r="B514" s="101">
        <v>110.00954873052062</v>
      </c>
      <c r="C514" s="4">
        <f t="shared" si="7"/>
        <v>130.03492757744755</v>
      </c>
    </row>
    <row r="515" spans="1:3" ht="15.75" x14ac:dyDescent="0.25">
      <c r="A515" s="100">
        <v>27485</v>
      </c>
      <c r="B515" s="101">
        <v>109.78141128041234</v>
      </c>
      <c r="C515" s="4">
        <f t="shared" si="7"/>
        <v>129.76526156077111</v>
      </c>
    </row>
    <row r="516" spans="1:3" ht="15.75" x14ac:dyDescent="0.25">
      <c r="A516" s="100">
        <v>27515</v>
      </c>
      <c r="B516" s="101">
        <v>110.48155454239404</v>
      </c>
      <c r="C516" s="4">
        <f t="shared" si="7"/>
        <v>130.5928540690237</v>
      </c>
    </row>
    <row r="517" spans="1:3" ht="15.75" x14ac:dyDescent="0.25">
      <c r="A517" s="100">
        <v>27546</v>
      </c>
      <c r="B517" s="101">
        <v>112.16625716161784</v>
      </c>
      <c r="C517" s="4">
        <f t="shared" si="7"/>
        <v>132.58422832342535</v>
      </c>
    </row>
    <row r="518" spans="1:3" ht="15.75" x14ac:dyDescent="0.25">
      <c r="A518" s="100">
        <v>27576</v>
      </c>
      <c r="B518" s="101">
        <v>111.71512455092758</v>
      </c>
      <c r="C518" s="4">
        <f t="shared" si="7"/>
        <v>132.05097464648651</v>
      </c>
    </row>
    <row r="519" spans="1:3" ht="15.75" x14ac:dyDescent="0.25">
      <c r="A519" s="100">
        <v>27607</v>
      </c>
      <c r="B519" s="101">
        <v>112.10856546344014</v>
      </c>
      <c r="C519" s="4">
        <f t="shared" si="7"/>
        <v>132.5160348267614</v>
      </c>
    </row>
    <row r="520" spans="1:3" ht="15.75" x14ac:dyDescent="0.25">
      <c r="A520" s="100">
        <v>27638</v>
      </c>
      <c r="B520" s="101">
        <v>112.16499213780146</v>
      </c>
      <c r="C520" s="4">
        <f t="shared" si="7"/>
        <v>132.58273302340601</v>
      </c>
    </row>
    <row r="521" spans="1:3" ht="15.75" x14ac:dyDescent="0.25">
      <c r="A521" s="100">
        <v>27668</v>
      </c>
      <c r="B521" s="101">
        <v>111.98532368830077</v>
      </c>
      <c r="C521" s="4">
        <f t="shared" ref="C521:C584" si="8">(B521/84.6)*100</f>
        <v>132.37035896962266</v>
      </c>
    </row>
    <row r="522" spans="1:3" ht="15.75" x14ac:dyDescent="0.25">
      <c r="A522" s="100">
        <v>27699</v>
      </c>
      <c r="B522" s="101">
        <v>113.33848187860774</v>
      </c>
      <c r="C522" s="4">
        <f t="shared" si="8"/>
        <v>133.96983673594295</v>
      </c>
    </row>
    <row r="523" spans="1:3" ht="15.75" x14ac:dyDescent="0.25">
      <c r="A523" s="100">
        <v>27729</v>
      </c>
      <c r="B523" s="101">
        <v>113.8803990448</v>
      </c>
      <c r="C523" s="4">
        <f t="shared" si="8"/>
        <v>134.61040076217495</v>
      </c>
    </row>
    <row r="524" spans="1:3" ht="15.75" x14ac:dyDescent="0.25">
      <c r="A524" s="100">
        <v>27760</v>
      </c>
      <c r="B524" s="101">
        <v>115.69326306759704</v>
      </c>
      <c r="C524" s="4">
        <f t="shared" si="8"/>
        <v>136.75326603734877</v>
      </c>
    </row>
    <row r="525" spans="1:3" ht="15.75" x14ac:dyDescent="0.25">
      <c r="A525" s="100">
        <v>27791</v>
      </c>
      <c r="B525" s="101">
        <v>117.85788367847442</v>
      </c>
      <c r="C525" s="4">
        <f t="shared" si="8"/>
        <v>139.31191924169553</v>
      </c>
    </row>
    <row r="526" spans="1:3" ht="15.75" x14ac:dyDescent="0.25">
      <c r="A526" s="100">
        <v>27820</v>
      </c>
      <c r="B526" s="101">
        <v>118.81303783675661</v>
      </c>
      <c r="C526" s="4">
        <f t="shared" si="8"/>
        <v>140.44094306945226</v>
      </c>
    </row>
    <row r="527" spans="1:3" ht="15.75" x14ac:dyDescent="0.25">
      <c r="A527" s="100">
        <v>27851</v>
      </c>
      <c r="B527" s="101">
        <v>118.46014588867915</v>
      </c>
      <c r="C527" s="4">
        <f t="shared" si="8"/>
        <v>140.02381310718576</v>
      </c>
    </row>
    <row r="528" spans="1:3" ht="15.75" x14ac:dyDescent="0.25">
      <c r="A528" s="100">
        <v>27881</v>
      </c>
      <c r="B528" s="101">
        <v>118.898254546655</v>
      </c>
      <c r="C528" s="4">
        <f t="shared" si="8"/>
        <v>140.54167204096336</v>
      </c>
    </row>
    <row r="529" spans="1:3" ht="15.75" x14ac:dyDescent="0.25">
      <c r="A529" s="100">
        <v>27912</v>
      </c>
      <c r="B529" s="101">
        <v>118.59504215097361</v>
      </c>
      <c r="C529" s="4">
        <f t="shared" si="8"/>
        <v>140.18326495386953</v>
      </c>
    </row>
    <row r="530" spans="1:3" ht="15.75" x14ac:dyDescent="0.25">
      <c r="A530" s="100">
        <v>27942</v>
      </c>
      <c r="B530" s="101">
        <v>118.82200075418569</v>
      </c>
      <c r="C530" s="4">
        <f t="shared" si="8"/>
        <v>140.45153753449847</v>
      </c>
    </row>
    <row r="531" spans="1:3" ht="15.75" x14ac:dyDescent="0.25">
      <c r="A531" s="100">
        <v>27973</v>
      </c>
      <c r="B531" s="101">
        <v>120.34826082471248</v>
      </c>
      <c r="C531" s="4">
        <f t="shared" si="8"/>
        <v>142.25562745237883</v>
      </c>
    </row>
    <row r="532" spans="1:3" ht="15.75" x14ac:dyDescent="0.25">
      <c r="A532" s="100">
        <v>28004</v>
      </c>
      <c r="B532" s="101">
        <v>79.67019127094369</v>
      </c>
      <c r="C532" s="4">
        <f t="shared" si="8"/>
        <v>94.172802920737226</v>
      </c>
    </row>
    <row r="533" spans="1:3" ht="15.75" x14ac:dyDescent="0.25">
      <c r="A533" s="100">
        <v>28034</v>
      </c>
      <c r="B533" s="101">
        <v>78.365859471569834</v>
      </c>
      <c r="C533" s="4">
        <f t="shared" si="8"/>
        <v>92.631039564503354</v>
      </c>
    </row>
    <row r="534" spans="1:3" ht="15.75" x14ac:dyDescent="0.25">
      <c r="A534" s="100">
        <v>28065</v>
      </c>
      <c r="B534" s="101">
        <v>69.996014593372706</v>
      </c>
      <c r="C534" s="4">
        <f t="shared" si="8"/>
        <v>82.737605902331808</v>
      </c>
    </row>
    <row r="535" spans="1:3" ht="15.75" x14ac:dyDescent="0.25">
      <c r="A535" s="100">
        <v>28095</v>
      </c>
      <c r="B535" s="101">
        <v>85.2022753771911</v>
      </c>
      <c r="C535" s="4">
        <f t="shared" si="8"/>
        <v>100.7119094293039</v>
      </c>
    </row>
    <row r="536" spans="1:3" ht="15.75" x14ac:dyDescent="0.25">
      <c r="A536" s="100">
        <v>28126</v>
      </c>
      <c r="B536" s="101">
        <v>84.985002622363382</v>
      </c>
      <c r="C536" s="4">
        <f t="shared" si="8"/>
        <v>100.45508584203711</v>
      </c>
    </row>
    <row r="537" spans="1:3" ht="15.75" x14ac:dyDescent="0.25">
      <c r="A537" s="100">
        <v>28157</v>
      </c>
      <c r="B537" s="101">
        <v>79.79537361002393</v>
      </c>
      <c r="C537" s="4">
        <f t="shared" si="8"/>
        <v>94.320772588680782</v>
      </c>
    </row>
    <row r="538" spans="1:3" ht="15.75" x14ac:dyDescent="0.25">
      <c r="A538" s="100">
        <v>28185</v>
      </c>
      <c r="B538" s="101">
        <v>80.071420714467351</v>
      </c>
      <c r="C538" s="4">
        <f t="shared" si="8"/>
        <v>94.647069402443691</v>
      </c>
    </row>
    <row r="539" spans="1:3" ht="15.75" x14ac:dyDescent="0.25">
      <c r="A539" s="100">
        <v>28216</v>
      </c>
      <c r="B539" s="101">
        <v>80.2802907063232</v>
      </c>
      <c r="C539" s="4">
        <f t="shared" si="8"/>
        <v>94.893960645772111</v>
      </c>
    </row>
    <row r="540" spans="1:3" ht="15.75" x14ac:dyDescent="0.25">
      <c r="A540" s="100">
        <v>28246</v>
      </c>
      <c r="B540" s="101">
        <v>80.257700354569636</v>
      </c>
      <c r="C540" s="4">
        <f t="shared" si="8"/>
        <v>94.867258102328179</v>
      </c>
    </row>
    <row r="541" spans="1:3" ht="15.75" x14ac:dyDescent="0.25">
      <c r="A541" s="100">
        <v>28277</v>
      </c>
      <c r="B541" s="101">
        <v>81.13366535625704</v>
      </c>
      <c r="C541" s="4">
        <f t="shared" si="8"/>
        <v>95.902677726072156</v>
      </c>
    </row>
    <row r="542" spans="1:3" ht="15.75" x14ac:dyDescent="0.25">
      <c r="A542" s="100">
        <v>28307</v>
      </c>
      <c r="B542" s="101">
        <v>81.567237937662014</v>
      </c>
      <c r="C542" s="4">
        <f t="shared" si="8"/>
        <v>96.415174867212798</v>
      </c>
    </row>
    <row r="543" spans="1:3" ht="15.75" x14ac:dyDescent="0.25">
      <c r="A543" s="100">
        <v>28338</v>
      </c>
      <c r="B543" s="101">
        <v>83.734636927756185</v>
      </c>
      <c r="C543" s="4">
        <f t="shared" si="8"/>
        <v>98.977112207749627</v>
      </c>
    </row>
    <row r="544" spans="1:3" ht="15.75" x14ac:dyDescent="0.25">
      <c r="A544" s="100">
        <v>28369</v>
      </c>
      <c r="B544" s="101">
        <v>84.828878344934125</v>
      </c>
      <c r="C544" s="4">
        <f t="shared" si="8"/>
        <v>100.27054177888195</v>
      </c>
    </row>
    <row r="545" spans="1:3" ht="15.75" x14ac:dyDescent="0.25">
      <c r="A545" s="100">
        <v>28399</v>
      </c>
      <c r="B545" s="101">
        <v>85.086127985885298</v>
      </c>
      <c r="C545" s="4">
        <f t="shared" si="8"/>
        <v>100.57461936865874</v>
      </c>
    </row>
    <row r="546" spans="1:3" ht="15.75" x14ac:dyDescent="0.25">
      <c r="A546" s="100">
        <v>28430</v>
      </c>
      <c r="B546" s="101">
        <v>86.132798713545512</v>
      </c>
      <c r="C546" s="4">
        <f t="shared" si="8"/>
        <v>101.8118188103375</v>
      </c>
    </row>
    <row r="547" spans="1:3" ht="15.75" x14ac:dyDescent="0.25">
      <c r="A547" s="100">
        <v>28460</v>
      </c>
      <c r="B547" s="101">
        <v>86.79732984521641</v>
      </c>
      <c r="C547" s="4">
        <f t="shared" si="8"/>
        <v>102.59731660191065</v>
      </c>
    </row>
    <row r="548" spans="1:3" ht="15.75" x14ac:dyDescent="0.25">
      <c r="A548" s="100">
        <v>28491</v>
      </c>
      <c r="B548" s="101">
        <v>87.930391383734218</v>
      </c>
      <c r="C548" s="4">
        <f t="shared" si="8"/>
        <v>103.93663284129342</v>
      </c>
    </row>
    <row r="549" spans="1:3" ht="15.75" x14ac:dyDescent="0.25">
      <c r="A549" s="100">
        <v>28522</v>
      </c>
      <c r="B549" s="101">
        <v>88.267659441829409</v>
      </c>
      <c r="C549" s="4">
        <f t="shared" si="8"/>
        <v>104.33529484849812</v>
      </c>
    </row>
    <row r="550" spans="1:3" ht="15.75" x14ac:dyDescent="0.25">
      <c r="A550" s="100">
        <v>28550</v>
      </c>
      <c r="B550" s="101">
        <v>88.400454010297864</v>
      </c>
      <c r="C550" s="4">
        <f t="shared" si="8"/>
        <v>104.49226242351995</v>
      </c>
    </row>
    <row r="551" spans="1:3" ht="15.75" x14ac:dyDescent="0.25">
      <c r="A551" s="100">
        <v>28581</v>
      </c>
      <c r="B551" s="101">
        <v>88.217508823817255</v>
      </c>
      <c r="C551" s="4">
        <f t="shared" si="8"/>
        <v>104.27601515817643</v>
      </c>
    </row>
    <row r="552" spans="1:3" ht="15.75" x14ac:dyDescent="0.25">
      <c r="A552" s="100">
        <v>28611</v>
      </c>
      <c r="B552" s="101">
        <v>88.441203434470992</v>
      </c>
      <c r="C552" s="4">
        <f t="shared" si="8"/>
        <v>104.54042959157329</v>
      </c>
    </row>
    <row r="553" spans="1:3" ht="15.75" x14ac:dyDescent="0.25">
      <c r="A553" s="100">
        <v>28642</v>
      </c>
      <c r="B553" s="101">
        <v>89.017362060392784</v>
      </c>
      <c r="C553" s="4">
        <f t="shared" si="8"/>
        <v>105.22146815649268</v>
      </c>
    </row>
    <row r="554" spans="1:3" ht="15.75" x14ac:dyDescent="0.25">
      <c r="A554" s="100">
        <v>28672</v>
      </c>
      <c r="B554" s="101">
        <v>90.012854774310554</v>
      </c>
      <c r="C554" s="4">
        <f t="shared" si="8"/>
        <v>106.39817349209287</v>
      </c>
    </row>
    <row r="555" spans="1:3" ht="15.75" x14ac:dyDescent="0.25">
      <c r="A555" s="100">
        <v>28703</v>
      </c>
      <c r="B555" s="101">
        <v>90.910282919408473</v>
      </c>
      <c r="C555" s="4">
        <f t="shared" si="8"/>
        <v>107.45896326171216</v>
      </c>
    </row>
    <row r="556" spans="1:3" ht="15.75" x14ac:dyDescent="0.25">
      <c r="A556" s="100">
        <v>28734</v>
      </c>
      <c r="B556" s="101">
        <v>91.170801205646256</v>
      </c>
      <c r="C556" s="4">
        <f t="shared" si="8"/>
        <v>107.76690449839982</v>
      </c>
    </row>
    <row r="557" spans="1:3" ht="15.75" x14ac:dyDescent="0.25">
      <c r="A557" s="100">
        <v>28764</v>
      </c>
      <c r="B557" s="101">
        <v>91.247520417867918</v>
      </c>
      <c r="C557" s="4">
        <f t="shared" si="8"/>
        <v>107.85758914641599</v>
      </c>
    </row>
    <row r="558" spans="1:3" ht="15.75" x14ac:dyDescent="0.25">
      <c r="A558" s="100">
        <v>28795</v>
      </c>
      <c r="B558" s="101">
        <v>91.802745965439954</v>
      </c>
      <c r="C558" s="4">
        <f t="shared" si="8"/>
        <v>108.51388411990538</v>
      </c>
    </row>
    <row r="559" spans="1:3" ht="15.75" x14ac:dyDescent="0.25">
      <c r="A559" s="100">
        <v>28825</v>
      </c>
      <c r="B559" s="101">
        <v>91.81720701781731</v>
      </c>
      <c r="C559" s="4">
        <f t="shared" si="8"/>
        <v>108.53097756243181</v>
      </c>
    </row>
    <row r="560" spans="1:3" ht="15.75" x14ac:dyDescent="0.25">
      <c r="A560" s="100">
        <v>28856</v>
      </c>
      <c r="B560" s="101">
        <v>93.659756836377284</v>
      </c>
      <c r="C560" s="4">
        <f t="shared" si="8"/>
        <v>110.70893243070601</v>
      </c>
    </row>
    <row r="561" spans="1:3" ht="15.75" x14ac:dyDescent="0.25">
      <c r="A561" s="100">
        <v>28887</v>
      </c>
      <c r="B561" s="101">
        <v>93.61065719141736</v>
      </c>
      <c r="C561" s="4">
        <f t="shared" si="8"/>
        <v>110.65089502531605</v>
      </c>
    </row>
    <row r="562" spans="1:3" ht="15.75" x14ac:dyDescent="0.25">
      <c r="A562" s="100">
        <v>28915</v>
      </c>
      <c r="B562" s="101">
        <v>93.754069503758586</v>
      </c>
      <c r="C562" s="4">
        <f t="shared" si="8"/>
        <v>110.82041312501016</v>
      </c>
    </row>
    <row r="563" spans="1:3" ht="15.75" x14ac:dyDescent="0.25">
      <c r="A563" s="100">
        <v>28946</v>
      </c>
      <c r="B563" s="101">
        <v>92.831714024924281</v>
      </c>
      <c r="C563" s="4">
        <f t="shared" si="8"/>
        <v>109.73015842189633</v>
      </c>
    </row>
    <row r="564" spans="1:3" ht="15.75" x14ac:dyDescent="0.25">
      <c r="A564" s="100">
        <v>28976</v>
      </c>
      <c r="B564" s="101">
        <v>93.31991826157271</v>
      </c>
      <c r="C564" s="4">
        <f t="shared" si="8"/>
        <v>110.3072319876746</v>
      </c>
    </row>
    <row r="565" spans="1:3" ht="15.75" x14ac:dyDescent="0.25">
      <c r="A565" s="100">
        <v>29007</v>
      </c>
      <c r="B565" s="101">
        <v>93.749986624137364</v>
      </c>
      <c r="C565" s="4">
        <f t="shared" si="8"/>
        <v>110.81558702616709</v>
      </c>
    </row>
    <row r="566" spans="1:3" ht="15.75" x14ac:dyDescent="0.25">
      <c r="A566" s="100">
        <v>29037</v>
      </c>
      <c r="B566" s="101">
        <v>93.448512193034929</v>
      </c>
      <c r="C566" s="4">
        <f t="shared" si="8"/>
        <v>110.45923427072688</v>
      </c>
    </row>
    <row r="567" spans="1:3" ht="15.75" x14ac:dyDescent="0.25">
      <c r="A567" s="100">
        <v>29068</v>
      </c>
      <c r="B567" s="101">
        <v>94.386049134111431</v>
      </c>
      <c r="C567" s="4">
        <f t="shared" si="8"/>
        <v>111.56743396467073</v>
      </c>
    </row>
    <row r="568" spans="1:3" ht="15.75" x14ac:dyDescent="0.25">
      <c r="A568" s="100">
        <v>29099</v>
      </c>
      <c r="B568" s="101">
        <v>94.008166603292793</v>
      </c>
      <c r="C568" s="4">
        <f t="shared" si="8"/>
        <v>111.12076430649267</v>
      </c>
    </row>
    <row r="569" spans="1:3" ht="15.75" x14ac:dyDescent="0.25">
      <c r="A569" s="100">
        <v>29129</v>
      </c>
      <c r="B569" s="101">
        <v>94.251881022749444</v>
      </c>
      <c r="C569" s="4">
        <f t="shared" si="8"/>
        <v>111.4088428164887</v>
      </c>
    </row>
    <row r="570" spans="1:3" ht="15.75" x14ac:dyDescent="0.25">
      <c r="A570" s="100">
        <v>29160</v>
      </c>
      <c r="B570" s="101">
        <v>95.305333773036864</v>
      </c>
      <c r="C570" s="4">
        <f t="shared" si="8"/>
        <v>112.65405883337691</v>
      </c>
    </row>
    <row r="571" spans="1:3" ht="15.75" x14ac:dyDescent="0.25">
      <c r="A571" s="100">
        <v>29190</v>
      </c>
      <c r="B571" s="101">
        <v>95.639774943544026</v>
      </c>
      <c r="C571" s="4">
        <f t="shared" si="8"/>
        <v>113.0493793658913</v>
      </c>
    </row>
    <row r="572" spans="1:3" ht="15.75" x14ac:dyDescent="0.25">
      <c r="A572" s="100">
        <v>29221</v>
      </c>
      <c r="B572" s="101">
        <v>98.183400142384514</v>
      </c>
      <c r="C572" s="4">
        <f t="shared" si="8"/>
        <v>116.05602853709753</v>
      </c>
    </row>
    <row r="573" spans="1:3" ht="15.75" x14ac:dyDescent="0.25">
      <c r="A573" s="100">
        <v>29252</v>
      </c>
      <c r="B573" s="101">
        <v>98.488001919700977</v>
      </c>
      <c r="C573" s="4">
        <f t="shared" si="8"/>
        <v>116.41607791926832</v>
      </c>
    </row>
    <row r="574" spans="1:3" ht="15.75" x14ac:dyDescent="0.25">
      <c r="A574" s="100">
        <v>29281</v>
      </c>
      <c r="B574" s="101">
        <v>99.824978183075373</v>
      </c>
      <c r="C574" s="4">
        <f t="shared" si="8"/>
        <v>117.99642811238225</v>
      </c>
    </row>
    <row r="575" spans="1:3" ht="15.75" x14ac:dyDescent="0.25">
      <c r="A575" s="100">
        <v>29312</v>
      </c>
      <c r="B575" s="101">
        <v>101.22300317719049</v>
      </c>
      <c r="C575" s="4">
        <f t="shared" si="8"/>
        <v>119.64893992575709</v>
      </c>
    </row>
    <row r="576" spans="1:3" ht="15.75" x14ac:dyDescent="0.25">
      <c r="A576" s="100">
        <v>29342</v>
      </c>
      <c r="B576" s="101">
        <v>101.84502269934576</v>
      </c>
      <c r="C576" s="4">
        <f t="shared" si="8"/>
        <v>120.38418758787917</v>
      </c>
    </row>
    <row r="577" spans="1:3" ht="15.75" x14ac:dyDescent="0.25">
      <c r="A577" s="100">
        <v>29373</v>
      </c>
      <c r="B577" s="101">
        <v>103.39629147496203</v>
      </c>
      <c r="C577" s="4">
        <f t="shared" si="8"/>
        <v>122.21783862288656</v>
      </c>
    </row>
    <row r="578" spans="1:3" ht="15.75" x14ac:dyDescent="0.25">
      <c r="A578" s="100">
        <v>29403</v>
      </c>
      <c r="B578" s="101">
        <v>103.94637996226346</v>
      </c>
      <c r="C578" s="4">
        <f t="shared" si="8"/>
        <v>122.86806142111521</v>
      </c>
    </row>
    <row r="579" spans="1:3" ht="15.75" x14ac:dyDescent="0.25">
      <c r="A579" s="100">
        <v>29434</v>
      </c>
      <c r="B579" s="101">
        <v>104.70862840875633</v>
      </c>
      <c r="C579" s="4">
        <f t="shared" si="8"/>
        <v>123.76906431295073</v>
      </c>
    </row>
    <row r="580" spans="1:3" ht="15.75" x14ac:dyDescent="0.25">
      <c r="A580" s="100">
        <v>29465</v>
      </c>
      <c r="B580" s="101">
        <v>105.64053847197511</v>
      </c>
      <c r="C580" s="4">
        <f t="shared" si="8"/>
        <v>124.87061285103439</v>
      </c>
    </row>
    <row r="581" spans="1:3" ht="15.75" x14ac:dyDescent="0.25">
      <c r="A581" s="100">
        <v>29495</v>
      </c>
      <c r="B581" s="101">
        <v>105.9694759122051</v>
      </c>
      <c r="C581" s="4">
        <f t="shared" si="8"/>
        <v>125.25942779220462</v>
      </c>
    </row>
    <row r="582" spans="1:3" ht="15.75" x14ac:dyDescent="0.25">
      <c r="A582" s="100">
        <v>29526</v>
      </c>
      <c r="B582" s="101">
        <v>106.88051997988293</v>
      </c>
      <c r="C582" s="4">
        <f t="shared" si="8"/>
        <v>126.33631203295856</v>
      </c>
    </row>
    <row r="583" spans="1:3" ht="15.75" x14ac:dyDescent="0.25">
      <c r="A583" s="100">
        <v>29556</v>
      </c>
      <c r="B583" s="101">
        <v>108.51242636208356</v>
      </c>
      <c r="C583" s="4">
        <f t="shared" si="8"/>
        <v>128.26527938780563</v>
      </c>
    </row>
    <row r="584" spans="1:3" ht="15.75" x14ac:dyDescent="0.25">
      <c r="A584" s="100">
        <v>29587</v>
      </c>
      <c r="B584" s="101">
        <v>109.8876441701625</v>
      </c>
      <c r="C584" s="4">
        <f t="shared" si="8"/>
        <v>129.89083235243794</v>
      </c>
    </row>
    <row r="585" spans="1:3" ht="15.75" x14ac:dyDescent="0.25">
      <c r="A585" s="100">
        <v>29618</v>
      </c>
      <c r="B585" s="101">
        <v>110.58320993347353</v>
      </c>
      <c r="C585" s="4">
        <f t="shared" ref="C585:C607" si="9">(B585/84.6)*100</f>
        <v>130.71301410576069</v>
      </c>
    </row>
    <row r="586" spans="1:3" ht="15.75" x14ac:dyDescent="0.25">
      <c r="A586" s="100">
        <v>29646</v>
      </c>
      <c r="B586" s="101">
        <v>111.4265607552196</v>
      </c>
      <c r="C586" s="4">
        <f t="shared" si="9"/>
        <v>131.70988268938487</v>
      </c>
    </row>
    <row r="587" spans="1:3" ht="15.75" x14ac:dyDescent="0.25">
      <c r="A587" s="100">
        <v>29677</v>
      </c>
      <c r="B587" s="101">
        <v>111.36125147856481</v>
      </c>
      <c r="C587" s="4">
        <f t="shared" si="9"/>
        <v>131.63268496284257</v>
      </c>
    </row>
    <row r="588" spans="1:3" ht="15.75" x14ac:dyDescent="0.25">
      <c r="A588" s="100">
        <v>29707</v>
      </c>
      <c r="B588" s="101">
        <v>111.7654005671818</v>
      </c>
      <c r="C588" s="4">
        <f t="shared" si="9"/>
        <v>132.11040256168062</v>
      </c>
    </row>
    <row r="589" spans="1:3" ht="15.75" x14ac:dyDescent="0.25">
      <c r="A589" s="100">
        <v>29738</v>
      </c>
      <c r="B589" s="101">
        <v>112.16628603804723</v>
      </c>
      <c r="C589" s="4">
        <f t="shared" si="9"/>
        <v>132.58426245632063</v>
      </c>
    </row>
    <row r="590" spans="1:3" ht="15.75" x14ac:dyDescent="0.25">
      <c r="A590" s="100">
        <v>29768</v>
      </c>
      <c r="B590" s="101">
        <v>112.63846770347672</v>
      </c>
      <c r="C590" s="4">
        <f t="shared" si="9"/>
        <v>133.14239681262026</v>
      </c>
    </row>
    <row r="591" spans="1:3" ht="15.75" x14ac:dyDescent="0.25">
      <c r="A591" s="100">
        <v>29799</v>
      </c>
      <c r="B591" s="101">
        <v>114.02879638261301</v>
      </c>
      <c r="C591" s="4">
        <f t="shared" si="9"/>
        <v>134.78581132696576</v>
      </c>
    </row>
    <row r="592" spans="1:3" ht="15.75" x14ac:dyDescent="0.25">
      <c r="A592" s="100">
        <v>29830</v>
      </c>
      <c r="B592" s="101">
        <v>114.98870969179218</v>
      </c>
      <c r="C592" s="4">
        <f t="shared" si="9"/>
        <v>135.92046062859598</v>
      </c>
    </row>
    <row r="593" spans="1:3" ht="15.75" x14ac:dyDescent="0.25">
      <c r="A593" s="100">
        <v>29860</v>
      </c>
      <c r="B593" s="101">
        <v>116.02884087431913</v>
      </c>
      <c r="C593" s="4">
        <f t="shared" si="9"/>
        <v>137.14993011148835</v>
      </c>
    </row>
    <row r="594" spans="1:3" ht="15.75" x14ac:dyDescent="0.25">
      <c r="A594" s="100">
        <v>29891</v>
      </c>
      <c r="B594" s="101">
        <v>116.99425583586769</v>
      </c>
      <c r="C594" s="4">
        <f t="shared" si="9"/>
        <v>138.29108254830697</v>
      </c>
    </row>
    <row r="595" spans="1:3" ht="15.75" x14ac:dyDescent="0.25">
      <c r="A595" s="100">
        <v>29921</v>
      </c>
      <c r="B595" s="101">
        <v>118.29508308131425</v>
      </c>
      <c r="C595" s="4">
        <f t="shared" si="9"/>
        <v>139.82870340580882</v>
      </c>
    </row>
    <row r="596" spans="1:3" ht="15.75" x14ac:dyDescent="0.25">
      <c r="A596" s="100">
        <v>29952</v>
      </c>
      <c r="B596" s="101">
        <v>121.18744960816719</v>
      </c>
      <c r="C596" s="4">
        <f t="shared" si="9"/>
        <v>143.24757636899196</v>
      </c>
    </row>
    <row r="597" spans="1:3" ht="15.75" x14ac:dyDescent="0.25">
      <c r="A597" s="100">
        <v>29983</v>
      </c>
      <c r="B597" s="101">
        <v>103.15951949142823</v>
      </c>
      <c r="C597" s="4">
        <f t="shared" si="9"/>
        <v>121.93796630192462</v>
      </c>
    </row>
    <row r="598" spans="1:3" ht="15.75" x14ac:dyDescent="0.25">
      <c r="A598" s="100">
        <v>30011</v>
      </c>
      <c r="B598" s="101">
        <v>75.82351527132856</v>
      </c>
      <c r="C598" s="4">
        <f t="shared" si="9"/>
        <v>89.625904576038494</v>
      </c>
    </row>
    <row r="599" spans="1:3" ht="15.75" x14ac:dyDescent="0.25">
      <c r="A599" s="100">
        <v>30042</v>
      </c>
      <c r="B599" s="101">
        <v>79.583047816332197</v>
      </c>
      <c r="C599" s="4">
        <f t="shared" si="9"/>
        <v>94.069796473205912</v>
      </c>
    </row>
    <row r="600" spans="1:3" ht="15.75" x14ac:dyDescent="0.25">
      <c r="A600" s="100">
        <v>30072</v>
      </c>
      <c r="B600" s="101">
        <v>82.444577569559925</v>
      </c>
      <c r="C600" s="4">
        <f t="shared" si="9"/>
        <v>97.452219349361627</v>
      </c>
    </row>
    <row r="601" spans="1:3" ht="15.75" x14ac:dyDescent="0.25">
      <c r="A601" s="100">
        <v>30103</v>
      </c>
      <c r="B601" s="101">
        <v>84.784640012863605</v>
      </c>
      <c r="C601" s="4">
        <f t="shared" si="9"/>
        <v>100.21825060622176</v>
      </c>
    </row>
    <row r="602" spans="1:3" ht="15.75" x14ac:dyDescent="0.25">
      <c r="A602" s="100">
        <v>30133</v>
      </c>
      <c r="B602" s="101">
        <v>87.14024458782913</v>
      </c>
      <c r="C602" s="4">
        <f t="shared" si="9"/>
        <v>103.002653177103</v>
      </c>
    </row>
    <row r="603" spans="1:3" ht="15.75" x14ac:dyDescent="0.25">
      <c r="A603" s="100">
        <v>30164</v>
      </c>
      <c r="B603" s="101">
        <v>67.282747676703565</v>
      </c>
      <c r="C603" s="4">
        <f t="shared" si="9"/>
        <v>79.530434606032586</v>
      </c>
    </row>
    <row r="604" spans="1:3" ht="15.75" x14ac:dyDescent="0.25">
      <c r="A604" s="100">
        <v>30195</v>
      </c>
      <c r="B604" s="101">
        <v>70.579203385764018</v>
      </c>
      <c r="C604" s="4">
        <f t="shared" si="9"/>
        <v>83.426954356695063</v>
      </c>
    </row>
    <row r="605" spans="1:3" ht="15.75" x14ac:dyDescent="0.25">
      <c r="A605" s="100">
        <v>30225</v>
      </c>
      <c r="B605" s="101">
        <v>74.089918922843424</v>
      </c>
      <c r="C605" s="4">
        <f t="shared" si="9"/>
        <v>87.576736315417776</v>
      </c>
    </row>
    <row r="606" spans="1:3" ht="15.75" x14ac:dyDescent="0.25">
      <c r="A606" s="100">
        <v>30256</v>
      </c>
      <c r="B606" s="101">
        <v>77.758162195201976</v>
      </c>
      <c r="C606" s="4">
        <f t="shared" si="9"/>
        <v>91.912721270924322</v>
      </c>
    </row>
    <row r="607" spans="1:3" ht="15.75" x14ac:dyDescent="0.25">
      <c r="A607" s="100">
        <v>30286</v>
      </c>
      <c r="B607" s="101">
        <v>74.68735932204055</v>
      </c>
      <c r="C607" s="4">
        <f t="shared" si="9"/>
        <v>88.282930640709878</v>
      </c>
    </row>
  </sheetData>
  <mergeCells count="3">
    <mergeCell ref="A4:A6"/>
    <mergeCell ref="B4:B6"/>
    <mergeCell ref="C4:C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6"/>
  <sheetViews>
    <sheetView topLeftCell="A177" workbookViewId="0">
      <selection activeCell="R56" sqref="R56"/>
    </sheetView>
  </sheetViews>
  <sheetFormatPr baseColWidth="10" defaultRowHeight="15.75" x14ac:dyDescent="0.25"/>
  <cols>
    <col min="1" max="5" width="11.42578125" style="1"/>
    <col min="6" max="6" width="5.5703125" style="1" customWidth="1"/>
    <col min="7" max="7" width="9.5703125" style="1" customWidth="1"/>
    <col min="8" max="8" width="10.28515625" style="1" bestFit="1" customWidth="1"/>
    <col min="9" max="19" width="8.42578125" style="1" bestFit="1" customWidth="1"/>
    <col min="20" max="20" width="6.7109375" style="1" customWidth="1"/>
    <col min="21" max="21" width="11.42578125" style="1"/>
    <col min="22" max="33" width="8.42578125" style="1" bestFit="1" customWidth="1"/>
    <col min="34" max="16384" width="11.42578125" style="1"/>
  </cols>
  <sheetData>
    <row r="1" spans="1:33" x14ac:dyDescent="0.25">
      <c r="D1" s="81"/>
      <c r="E1" s="122"/>
    </row>
    <row r="2" spans="1:33" ht="15.75" customHeight="1" x14ac:dyDescent="0.25">
      <c r="A2" s="131" t="s">
        <v>4</v>
      </c>
      <c r="B2" s="131" t="s">
        <v>14</v>
      </c>
      <c r="C2" s="131" t="s">
        <v>15</v>
      </c>
      <c r="D2" s="131" t="s">
        <v>120</v>
      </c>
      <c r="E2" s="131" t="s">
        <v>121</v>
      </c>
    </row>
    <row r="3" spans="1:33" x14ac:dyDescent="0.25">
      <c r="A3" s="132"/>
      <c r="B3" s="132"/>
      <c r="C3" s="132"/>
      <c r="D3" s="132"/>
      <c r="E3" s="132"/>
      <c r="G3" s="76" t="s">
        <v>41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U3" s="76" t="s">
        <v>41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x14ac:dyDescent="0.25">
      <c r="A4" s="133"/>
      <c r="B4" s="133"/>
      <c r="C4" s="133"/>
      <c r="D4" s="133"/>
      <c r="E4" s="133"/>
      <c r="G4" s="70"/>
      <c r="H4" s="70" t="s">
        <v>22</v>
      </c>
      <c r="I4" s="70" t="s">
        <v>23</v>
      </c>
      <c r="J4" s="70" t="s">
        <v>24</v>
      </c>
      <c r="K4" s="70" t="s">
        <v>25</v>
      </c>
      <c r="L4" s="70" t="s">
        <v>26</v>
      </c>
      <c r="M4" s="70" t="s">
        <v>27</v>
      </c>
      <c r="N4" s="70" t="s">
        <v>28</v>
      </c>
      <c r="O4" s="70" t="s">
        <v>29</v>
      </c>
      <c r="P4" s="70" t="s">
        <v>30</v>
      </c>
      <c r="Q4" s="70" t="s">
        <v>31</v>
      </c>
      <c r="R4" s="70" t="s">
        <v>32</v>
      </c>
      <c r="S4" s="70" t="s">
        <v>33</v>
      </c>
      <c r="U4" s="70"/>
      <c r="V4" s="70" t="s">
        <v>22</v>
      </c>
      <c r="W4" s="70" t="s">
        <v>23</v>
      </c>
      <c r="X4" s="70" t="s">
        <v>24</v>
      </c>
      <c r="Y4" s="70" t="s">
        <v>25</v>
      </c>
      <c r="Z4" s="70" t="s">
        <v>26</v>
      </c>
      <c r="AA4" s="70" t="s">
        <v>27</v>
      </c>
      <c r="AB4" s="70" t="s">
        <v>28</v>
      </c>
      <c r="AC4" s="70" t="s">
        <v>29</v>
      </c>
      <c r="AD4" s="70" t="s">
        <v>30</v>
      </c>
      <c r="AE4" s="70" t="s">
        <v>31</v>
      </c>
      <c r="AF4" s="70" t="s">
        <v>32</v>
      </c>
      <c r="AG4" s="70" t="s">
        <v>33</v>
      </c>
    </row>
    <row r="5" spans="1:33" x14ac:dyDescent="0.25">
      <c r="A5" s="19">
        <v>11689</v>
      </c>
      <c r="B5" s="43" t="s">
        <v>5</v>
      </c>
      <c r="C5" s="43" t="s">
        <v>5</v>
      </c>
      <c r="D5" s="43" t="s">
        <v>5</v>
      </c>
      <c r="E5" s="43" t="s">
        <v>5</v>
      </c>
      <c r="G5" s="77">
        <v>1932</v>
      </c>
      <c r="H5" s="75" t="s">
        <v>5</v>
      </c>
      <c r="I5" s="75" t="s">
        <v>5</v>
      </c>
      <c r="J5" s="75" t="s">
        <v>5</v>
      </c>
      <c r="K5" s="75" t="s">
        <v>5</v>
      </c>
      <c r="L5" s="75" t="s">
        <v>5</v>
      </c>
      <c r="M5" s="75" t="s">
        <v>5</v>
      </c>
      <c r="N5" s="75" t="s">
        <v>5</v>
      </c>
      <c r="O5" s="75" t="s">
        <v>5</v>
      </c>
      <c r="P5" s="75" t="s">
        <v>5</v>
      </c>
      <c r="Q5" s="75" t="s">
        <v>5</v>
      </c>
      <c r="R5" s="75" t="s">
        <v>5</v>
      </c>
      <c r="S5" s="75" t="s">
        <v>5</v>
      </c>
      <c r="U5" s="77">
        <v>1959</v>
      </c>
      <c r="V5" s="12">
        <v>13127.5</v>
      </c>
      <c r="W5" s="12">
        <v>13174.6</v>
      </c>
      <c r="X5" s="12">
        <v>13392.8</v>
      </c>
      <c r="Y5" s="12">
        <v>13495.7</v>
      </c>
      <c r="Z5" s="12">
        <v>13525.4</v>
      </c>
      <c r="AA5" s="12">
        <v>13721.3</v>
      </c>
      <c r="AB5" s="12">
        <v>13897.6</v>
      </c>
      <c r="AC5" s="12">
        <v>14140.4</v>
      </c>
      <c r="AD5" s="12">
        <v>13986.9</v>
      </c>
      <c r="AE5" s="12">
        <v>14098.1</v>
      </c>
      <c r="AF5" s="12">
        <v>14589</v>
      </c>
      <c r="AG5" s="12">
        <v>15434.3</v>
      </c>
    </row>
    <row r="6" spans="1:33" x14ac:dyDescent="0.25">
      <c r="A6" s="19">
        <v>11720</v>
      </c>
      <c r="B6" s="43" t="s">
        <v>5</v>
      </c>
      <c r="C6" s="43" t="s">
        <v>5</v>
      </c>
      <c r="D6" s="43" t="s">
        <v>5</v>
      </c>
      <c r="E6" s="43" t="s">
        <v>5</v>
      </c>
      <c r="G6" s="77">
        <v>1933</v>
      </c>
      <c r="H6" s="75" t="s">
        <v>5</v>
      </c>
      <c r="I6" s="75" t="s">
        <v>5</v>
      </c>
      <c r="J6" s="75" t="s">
        <v>5</v>
      </c>
      <c r="K6" s="75" t="s">
        <v>5</v>
      </c>
      <c r="L6" s="75" t="s">
        <v>5</v>
      </c>
      <c r="M6" s="75" t="s">
        <v>5</v>
      </c>
      <c r="N6" s="75" t="s">
        <v>5</v>
      </c>
      <c r="O6" s="75" t="s">
        <v>5</v>
      </c>
      <c r="P6" s="75" t="s">
        <v>5</v>
      </c>
      <c r="Q6" s="75" t="s">
        <v>5</v>
      </c>
      <c r="R6" s="75" t="s">
        <v>5</v>
      </c>
      <c r="S6" s="75" t="s">
        <v>5</v>
      </c>
      <c r="U6" s="77">
        <v>1960</v>
      </c>
      <c r="V6" s="12">
        <v>15072</v>
      </c>
      <c r="W6" s="12">
        <v>15198.5</v>
      </c>
      <c r="X6" s="12">
        <v>15002.9</v>
      </c>
      <c r="Y6" s="12">
        <v>15237.9</v>
      </c>
      <c r="Z6" s="12">
        <v>15312.9</v>
      </c>
      <c r="AA6" s="12">
        <v>15301.1</v>
      </c>
      <c r="AB6" s="12">
        <v>15349.9</v>
      </c>
      <c r="AC6" s="12">
        <v>15602.9</v>
      </c>
      <c r="AD6" s="12">
        <v>15658.3</v>
      </c>
      <c r="AE6" s="12">
        <v>15753.3</v>
      </c>
      <c r="AF6" s="12">
        <v>16073.4</v>
      </c>
      <c r="AG6" s="12">
        <v>16888.900000000001</v>
      </c>
    </row>
    <row r="7" spans="1:33" x14ac:dyDescent="0.25">
      <c r="A7" s="19">
        <v>11749</v>
      </c>
      <c r="B7" s="43" t="s">
        <v>5</v>
      </c>
      <c r="C7" s="43" t="s">
        <v>5</v>
      </c>
      <c r="D7" s="43" t="s">
        <v>5</v>
      </c>
      <c r="E7" s="43" t="s">
        <v>5</v>
      </c>
      <c r="G7" s="77">
        <v>1934</v>
      </c>
      <c r="H7" s="75" t="s">
        <v>5</v>
      </c>
      <c r="I7" s="75" t="s">
        <v>5</v>
      </c>
      <c r="J7" s="75" t="s">
        <v>5</v>
      </c>
      <c r="K7" s="75" t="s">
        <v>5</v>
      </c>
      <c r="L7" s="75" t="s">
        <v>5</v>
      </c>
      <c r="M7" s="75" t="s">
        <v>5</v>
      </c>
      <c r="N7" s="75" t="s">
        <v>5</v>
      </c>
      <c r="O7" s="75" t="s">
        <v>5</v>
      </c>
      <c r="P7" s="75" t="s">
        <v>5</v>
      </c>
      <c r="Q7" s="75" t="s">
        <v>5</v>
      </c>
      <c r="R7" s="75" t="s">
        <v>5</v>
      </c>
      <c r="S7" s="75" t="s">
        <v>5</v>
      </c>
      <c r="U7" s="77">
        <v>1961</v>
      </c>
      <c r="V7" s="12">
        <v>16483.8</v>
      </c>
      <c r="W7" s="12">
        <v>16511.5</v>
      </c>
      <c r="X7" s="12">
        <v>16477</v>
      </c>
      <c r="Y7" s="12">
        <v>16544.400000000001</v>
      </c>
      <c r="Z7" s="12">
        <v>16119.6</v>
      </c>
      <c r="AA7" s="12">
        <v>16166.7</v>
      </c>
      <c r="AB7" s="12">
        <v>16171.7</v>
      </c>
      <c r="AC7" s="12">
        <v>16334.6</v>
      </c>
      <c r="AD7" s="12">
        <v>16278.2</v>
      </c>
      <c r="AE7" s="12">
        <v>16491.599999999999</v>
      </c>
      <c r="AF7" s="12">
        <v>16846.900000000001</v>
      </c>
      <c r="AG7" s="12">
        <v>18007.599999999999</v>
      </c>
    </row>
    <row r="8" spans="1:33" x14ac:dyDescent="0.25">
      <c r="A8" s="19">
        <v>11780</v>
      </c>
      <c r="B8" s="43" t="s">
        <v>5</v>
      </c>
      <c r="C8" s="43" t="s">
        <v>5</v>
      </c>
      <c r="D8" s="43" t="s">
        <v>5</v>
      </c>
      <c r="E8" s="43" t="s">
        <v>5</v>
      </c>
      <c r="G8" s="77">
        <v>1935</v>
      </c>
      <c r="H8" s="12">
        <v>510.2</v>
      </c>
      <c r="I8" s="12">
        <v>517.5</v>
      </c>
      <c r="J8" s="12">
        <v>522.70000000000005</v>
      </c>
      <c r="K8" s="12">
        <v>586</v>
      </c>
      <c r="L8" s="12">
        <v>554.70000000000005</v>
      </c>
      <c r="M8" s="12">
        <v>556.4</v>
      </c>
      <c r="N8" s="12">
        <v>528.20000000000005</v>
      </c>
      <c r="O8" s="12">
        <v>524.70000000000005</v>
      </c>
      <c r="P8" s="12">
        <v>528.70000000000005</v>
      </c>
      <c r="Q8" s="12">
        <v>528.4</v>
      </c>
      <c r="R8" s="12">
        <v>535.29999999999995</v>
      </c>
      <c r="S8" s="12">
        <v>537.70000000000005</v>
      </c>
      <c r="U8" s="77">
        <v>1962</v>
      </c>
      <c r="V8" s="12">
        <v>17620</v>
      </c>
      <c r="W8" s="12">
        <v>17416.5</v>
      </c>
      <c r="X8" s="12">
        <v>17302.400000000001</v>
      </c>
      <c r="Y8" s="12">
        <v>17317.400000000001</v>
      </c>
      <c r="Z8" s="12">
        <v>17099.7</v>
      </c>
      <c r="AA8" s="12">
        <v>17389.900000000001</v>
      </c>
      <c r="AB8" s="12">
        <v>17608</v>
      </c>
      <c r="AC8" s="12">
        <v>17807.7</v>
      </c>
      <c r="AD8" s="12">
        <v>17765.2</v>
      </c>
      <c r="AE8" s="12">
        <v>18142.8</v>
      </c>
      <c r="AF8" s="12">
        <v>18578.599999999999</v>
      </c>
      <c r="AG8" s="12">
        <v>20274.400000000001</v>
      </c>
    </row>
    <row r="9" spans="1:33" x14ac:dyDescent="0.25">
      <c r="A9" s="19">
        <v>11810</v>
      </c>
      <c r="B9" s="43" t="s">
        <v>5</v>
      </c>
      <c r="C9" s="43" t="s">
        <v>5</v>
      </c>
      <c r="D9" s="43" t="s">
        <v>5</v>
      </c>
      <c r="E9" s="43" t="s">
        <v>5</v>
      </c>
      <c r="G9" s="77">
        <v>1936</v>
      </c>
      <c r="H9" s="12">
        <v>540.4</v>
      </c>
      <c r="I9" s="12">
        <v>548.4</v>
      </c>
      <c r="J9" s="12">
        <v>548.4</v>
      </c>
      <c r="K9" s="12">
        <v>573</v>
      </c>
      <c r="L9" s="12">
        <v>578</v>
      </c>
      <c r="M9" s="12">
        <v>589.1</v>
      </c>
      <c r="N9" s="12">
        <v>596.9</v>
      </c>
      <c r="O9" s="12">
        <v>606.5</v>
      </c>
      <c r="P9" s="12">
        <v>640.70000000000005</v>
      </c>
      <c r="Q9" s="12">
        <v>628</v>
      </c>
      <c r="R9" s="12">
        <v>638.70000000000005</v>
      </c>
      <c r="S9" s="12">
        <v>659.3</v>
      </c>
      <c r="U9" s="77">
        <v>1963</v>
      </c>
      <c r="V9" s="12">
        <v>19673.400000000001</v>
      </c>
      <c r="W9" s="12">
        <v>19697.5</v>
      </c>
      <c r="X9" s="12">
        <v>19673.2</v>
      </c>
      <c r="Y9" s="12">
        <v>19585.3</v>
      </c>
      <c r="Z9" s="12">
        <v>19613.400000000001</v>
      </c>
      <c r="AA9" s="12">
        <v>19885.099999999999</v>
      </c>
      <c r="AB9" s="12">
        <v>19994.599999999999</v>
      </c>
      <c r="AC9" s="12">
        <v>20296.400000000001</v>
      </c>
      <c r="AD9" s="12">
        <v>20424.900000000001</v>
      </c>
      <c r="AE9" s="12">
        <v>20978.1</v>
      </c>
      <c r="AF9" s="12">
        <v>21645.9</v>
      </c>
      <c r="AG9" s="12">
        <v>23680.2</v>
      </c>
    </row>
    <row r="10" spans="1:33" x14ac:dyDescent="0.25">
      <c r="A10" s="19">
        <v>11841</v>
      </c>
      <c r="B10" s="43" t="s">
        <v>5</v>
      </c>
      <c r="C10" s="43" t="s">
        <v>5</v>
      </c>
      <c r="D10" s="43" t="s">
        <v>5</v>
      </c>
      <c r="E10" s="43" t="s">
        <v>5</v>
      </c>
      <c r="G10" s="77">
        <v>1937</v>
      </c>
      <c r="H10" s="12">
        <v>646</v>
      </c>
      <c r="I10" s="12">
        <v>658.9</v>
      </c>
      <c r="J10" s="12">
        <v>670.7</v>
      </c>
      <c r="K10" s="12">
        <v>690.3</v>
      </c>
      <c r="L10" s="12">
        <v>702.6</v>
      </c>
      <c r="M10" s="12">
        <v>703.6</v>
      </c>
      <c r="N10" s="12">
        <v>712.6</v>
      </c>
      <c r="O10" s="12">
        <v>707.8</v>
      </c>
      <c r="P10" s="12">
        <v>703</v>
      </c>
      <c r="Q10" s="12">
        <v>698.7</v>
      </c>
      <c r="R10" s="12">
        <v>690</v>
      </c>
      <c r="S10" s="12">
        <v>665.2</v>
      </c>
      <c r="U10" s="77">
        <v>1964</v>
      </c>
      <c r="V10" s="12">
        <v>23189</v>
      </c>
      <c r="W10" s="12">
        <v>23420.3</v>
      </c>
      <c r="X10" s="12">
        <v>23831.200000000001</v>
      </c>
      <c r="Y10" s="12">
        <v>23456.3</v>
      </c>
      <c r="Z10" s="12">
        <v>23606</v>
      </c>
      <c r="AA10" s="12">
        <v>23762.1</v>
      </c>
      <c r="AB10" s="12">
        <v>24309</v>
      </c>
      <c r="AC10" s="12">
        <v>24619.200000000001</v>
      </c>
      <c r="AD10" s="12">
        <v>24671.9</v>
      </c>
      <c r="AE10" s="12">
        <v>25238.2</v>
      </c>
      <c r="AF10" s="12">
        <v>25871.8</v>
      </c>
      <c r="AG10" s="12">
        <v>27640.2</v>
      </c>
    </row>
    <row r="11" spans="1:33" x14ac:dyDescent="0.25">
      <c r="A11" s="19">
        <v>11871</v>
      </c>
      <c r="B11" s="43" t="s">
        <v>5</v>
      </c>
      <c r="C11" s="43" t="s">
        <v>5</v>
      </c>
      <c r="D11" s="43" t="s">
        <v>5</v>
      </c>
      <c r="E11" s="43" t="s">
        <v>5</v>
      </c>
      <c r="G11" s="77">
        <v>1938</v>
      </c>
      <c r="H11" s="12">
        <v>657.9</v>
      </c>
      <c r="I11" s="12">
        <v>657.34299999999996</v>
      </c>
      <c r="J11" s="12">
        <v>634.1</v>
      </c>
      <c r="K11" s="12">
        <v>636.6</v>
      </c>
      <c r="L11" s="12">
        <v>651.48500000000001</v>
      </c>
      <c r="M11" s="12">
        <v>663.51300000000003</v>
      </c>
      <c r="N11" s="12">
        <v>690.46799999999996</v>
      </c>
      <c r="O11" s="12">
        <v>689.10199999999998</v>
      </c>
      <c r="P11" s="12">
        <v>685.17100000000005</v>
      </c>
      <c r="Q11" s="12">
        <v>702.05200000000002</v>
      </c>
      <c r="R11" s="12">
        <v>718.07299999999998</v>
      </c>
      <c r="S11" s="12">
        <v>741.9</v>
      </c>
      <c r="U11" s="77">
        <v>1965</v>
      </c>
      <c r="V11" s="12">
        <v>26889</v>
      </c>
      <c r="W11" s="12">
        <v>26756.6</v>
      </c>
      <c r="X11" s="12">
        <v>26720.3</v>
      </c>
      <c r="Y11" s="12">
        <v>26534.3</v>
      </c>
      <c r="Z11" s="12">
        <v>26207</v>
      </c>
      <c r="AA11" s="12">
        <v>26379.4</v>
      </c>
      <c r="AB11" s="12">
        <v>26086.3</v>
      </c>
      <c r="AC11" s="12">
        <v>26218.400000000001</v>
      </c>
      <c r="AD11" s="12">
        <v>25840.400000000001</v>
      </c>
      <c r="AE11" s="12">
        <v>26342.799999999999</v>
      </c>
      <c r="AF11" s="12">
        <v>27038.799999999999</v>
      </c>
      <c r="AG11" s="12">
        <v>29518.9</v>
      </c>
    </row>
    <row r="12" spans="1:33" x14ac:dyDescent="0.25">
      <c r="A12" s="19">
        <v>11902</v>
      </c>
      <c r="B12" s="43" t="s">
        <v>5</v>
      </c>
      <c r="C12" s="43" t="s">
        <v>5</v>
      </c>
      <c r="D12" s="43" t="s">
        <v>5</v>
      </c>
      <c r="E12" s="43" t="s">
        <v>5</v>
      </c>
      <c r="G12" s="77">
        <v>1939</v>
      </c>
      <c r="H12" s="12">
        <v>747.1</v>
      </c>
      <c r="I12" s="12">
        <v>766</v>
      </c>
      <c r="J12" s="12">
        <v>778.1</v>
      </c>
      <c r="K12" s="12">
        <v>788.4</v>
      </c>
      <c r="L12" s="12">
        <v>794.7</v>
      </c>
      <c r="M12" s="12">
        <v>797.8</v>
      </c>
      <c r="N12" s="12">
        <v>813.2</v>
      </c>
      <c r="O12" s="12">
        <v>818</v>
      </c>
      <c r="P12" s="12">
        <v>813.1</v>
      </c>
      <c r="Q12" s="12">
        <v>859.75800000000004</v>
      </c>
      <c r="R12" s="12">
        <v>863.9</v>
      </c>
      <c r="S12" s="12">
        <v>878</v>
      </c>
      <c r="U12" s="77">
        <v>1966</v>
      </c>
      <c r="V12" s="12">
        <v>28834.400000000001</v>
      </c>
      <c r="W12" s="12">
        <v>28597.7</v>
      </c>
      <c r="X12" s="12">
        <v>28514.400000000001</v>
      </c>
      <c r="Y12" s="12">
        <v>28710</v>
      </c>
      <c r="Z12" s="12">
        <v>28012.3</v>
      </c>
      <c r="AA12" s="12">
        <v>28288.400000000001</v>
      </c>
      <c r="AB12" s="12">
        <v>28238.1</v>
      </c>
      <c r="AC12" s="12">
        <v>28536.400000000001</v>
      </c>
      <c r="AD12" s="12">
        <v>28305.9</v>
      </c>
      <c r="AE12" s="12">
        <v>28700</v>
      </c>
      <c r="AF12" s="12">
        <v>29551.1</v>
      </c>
      <c r="AG12" s="12">
        <v>32751.4</v>
      </c>
    </row>
    <row r="13" spans="1:33" x14ac:dyDescent="0.25">
      <c r="A13" s="19">
        <v>11933</v>
      </c>
      <c r="B13" s="43" t="s">
        <v>5</v>
      </c>
      <c r="C13" s="43" t="s">
        <v>5</v>
      </c>
      <c r="D13" s="43" t="s">
        <v>5</v>
      </c>
      <c r="E13" s="43" t="s">
        <v>5</v>
      </c>
      <c r="G13" s="77">
        <v>1940</v>
      </c>
      <c r="H13" s="12">
        <v>878.6</v>
      </c>
      <c r="I13" s="12">
        <v>861.4</v>
      </c>
      <c r="J13" s="12">
        <v>865.9</v>
      </c>
      <c r="K13" s="12">
        <v>849.2</v>
      </c>
      <c r="L13" s="12">
        <v>857.5</v>
      </c>
      <c r="M13" s="12">
        <v>896.7</v>
      </c>
      <c r="N13" s="12">
        <v>903.8</v>
      </c>
      <c r="O13" s="12">
        <v>896.1</v>
      </c>
      <c r="P13" s="12">
        <v>898.1</v>
      </c>
      <c r="Q13" s="12">
        <v>945.7</v>
      </c>
      <c r="R13" s="12">
        <v>1009</v>
      </c>
      <c r="S13" s="12">
        <v>1065.9000000000001</v>
      </c>
      <c r="U13" s="77">
        <v>1967</v>
      </c>
      <c r="V13" s="12">
        <v>31349.200000000001</v>
      </c>
      <c r="W13" s="12">
        <v>31271.9</v>
      </c>
      <c r="X13" s="12">
        <v>31076.3</v>
      </c>
      <c r="Y13" s="12">
        <v>30958.9</v>
      </c>
      <c r="Z13" s="12">
        <v>30509.8</v>
      </c>
      <c r="AA13" s="12">
        <v>31202.2</v>
      </c>
      <c r="AB13" s="12">
        <v>31039.7</v>
      </c>
      <c r="AC13" s="12">
        <v>31066.3</v>
      </c>
      <c r="AD13" s="12">
        <v>30905.200000000001</v>
      </c>
      <c r="AE13" s="12">
        <v>31324.6</v>
      </c>
      <c r="AF13" s="12">
        <v>31864.2</v>
      </c>
      <c r="AG13" s="12">
        <v>35386.800000000003</v>
      </c>
    </row>
    <row r="14" spans="1:33" x14ac:dyDescent="0.25">
      <c r="A14" s="19">
        <v>11963</v>
      </c>
      <c r="B14" s="43" t="s">
        <v>5</v>
      </c>
      <c r="C14" s="43" t="s">
        <v>5</v>
      </c>
      <c r="D14" s="43" t="s">
        <v>5</v>
      </c>
      <c r="E14" s="43" t="s">
        <v>5</v>
      </c>
      <c r="G14" s="77">
        <v>1941</v>
      </c>
      <c r="H14" s="12">
        <v>1072.3</v>
      </c>
      <c r="I14" s="12">
        <v>1100.8</v>
      </c>
      <c r="J14" s="12">
        <v>1113.0999999999999</v>
      </c>
      <c r="K14" s="12">
        <v>1138.2</v>
      </c>
      <c r="L14" s="12">
        <v>1166.9000000000001</v>
      </c>
      <c r="M14" s="12">
        <v>1185.5999999999999</v>
      </c>
      <c r="N14" s="12">
        <v>1193.5</v>
      </c>
      <c r="O14" s="12">
        <v>1202.8</v>
      </c>
      <c r="P14" s="12">
        <v>1216.5999999999999</v>
      </c>
      <c r="Q14" s="12">
        <v>1240</v>
      </c>
      <c r="R14" s="12">
        <v>1245.5999999999999</v>
      </c>
      <c r="S14" s="12">
        <v>1277</v>
      </c>
      <c r="U14" s="77">
        <v>1968</v>
      </c>
      <c r="V14" s="12">
        <v>33846.400000000001</v>
      </c>
      <c r="W14" s="12">
        <v>34128</v>
      </c>
      <c r="X14" s="12">
        <v>34117.1</v>
      </c>
      <c r="Y14" s="12">
        <v>34396.800000000003</v>
      </c>
      <c r="Z14" s="12">
        <v>34082.5</v>
      </c>
      <c r="AA14" s="12">
        <v>34038.199999999997</v>
      </c>
      <c r="AB14" s="12">
        <v>34291.599999999999</v>
      </c>
      <c r="AC14" s="12">
        <v>34566.6</v>
      </c>
      <c r="AD14" s="12">
        <v>34472.6</v>
      </c>
      <c r="AE14" s="12">
        <v>35014</v>
      </c>
      <c r="AF14" s="12">
        <v>35870.800000000003</v>
      </c>
      <c r="AG14" s="12">
        <v>39991.300000000003</v>
      </c>
    </row>
    <row r="15" spans="1:33" x14ac:dyDescent="0.25">
      <c r="A15" s="19">
        <v>11994</v>
      </c>
      <c r="B15" s="43" t="s">
        <v>5</v>
      </c>
      <c r="C15" s="43" t="s">
        <v>5</v>
      </c>
      <c r="D15" s="43" t="s">
        <v>5</v>
      </c>
      <c r="E15" s="43" t="s">
        <v>5</v>
      </c>
      <c r="G15" s="77">
        <v>1942</v>
      </c>
      <c r="H15" s="12">
        <v>1280.3</v>
      </c>
      <c r="I15" s="12">
        <v>1300.5999999999999</v>
      </c>
      <c r="J15" s="12">
        <v>1330.4</v>
      </c>
      <c r="K15" s="12">
        <v>1357.5450000000001</v>
      </c>
      <c r="L15" s="12">
        <v>1379.5</v>
      </c>
      <c r="M15" s="12">
        <v>1411</v>
      </c>
      <c r="N15" s="12">
        <v>1452.7</v>
      </c>
      <c r="O15" s="12">
        <v>1499.2</v>
      </c>
      <c r="P15" s="12">
        <v>1541.9</v>
      </c>
      <c r="Q15" s="12">
        <v>1595.2</v>
      </c>
      <c r="R15" s="12">
        <v>1670.65</v>
      </c>
      <c r="S15" s="12">
        <v>1786.6</v>
      </c>
      <c r="U15" s="77">
        <v>1969</v>
      </c>
      <c r="V15" s="12">
        <v>38811.9</v>
      </c>
      <c r="W15" s="12">
        <v>37782.6</v>
      </c>
      <c r="X15" s="12">
        <v>38050.800000000003</v>
      </c>
      <c r="Y15" s="12">
        <v>37735.9</v>
      </c>
      <c r="Z15" s="12">
        <v>37499.1</v>
      </c>
      <c r="AA15" s="12">
        <v>37878.800000000003</v>
      </c>
      <c r="AB15" s="12">
        <v>37981.9</v>
      </c>
      <c r="AC15" s="12">
        <v>37991</v>
      </c>
      <c r="AD15" s="12">
        <v>37450</v>
      </c>
      <c r="AE15" s="12">
        <v>37949.4</v>
      </c>
      <c r="AF15" s="12">
        <v>38941.199999999997</v>
      </c>
      <c r="AG15" s="12">
        <v>44340</v>
      </c>
    </row>
    <row r="16" spans="1:33" x14ac:dyDescent="0.25">
      <c r="A16" s="19">
        <v>12024</v>
      </c>
      <c r="B16" s="43" t="s">
        <v>5</v>
      </c>
      <c r="C16" s="43" t="s">
        <v>5</v>
      </c>
      <c r="D16" s="43" t="s">
        <v>5</v>
      </c>
      <c r="E16" s="43" t="s">
        <v>5</v>
      </c>
      <c r="G16" s="77">
        <v>1943</v>
      </c>
      <c r="H16" s="12">
        <v>1818.2</v>
      </c>
      <c r="I16" s="12">
        <v>1900</v>
      </c>
      <c r="J16" s="12">
        <v>1977.7</v>
      </c>
      <c r="K16" s="12">
        <v>2122.3000000000002</v>
      </c>
      <c r="L16" s="12">
        <v>2243.3000000000002</v>
      </c>
      <c r="M16" s="12">
        <v>2295.8000000000002</v>
      </c>
      <c r="N16" s="12">
        <v>2357</v>
      </c>
      <c r="O16" s="12">
        <v>2414.1999999999998</v>
      </c>
      <c r="P16" s="12">
        <v>2450.6</v>
      </c>
      <c r="Q16" s="12">
        <v>2500.1999999999998</v>
      </c>
      <c r="R16" s="12">
        <v>2589.9110000000001</v>
      </c>
      <c r="S16" s="12">
        <v>2719.8</v>
      </c>
      <c r="U16" s="77">
        <v>1970</v>
      </c>
      <c r="V16" s="12">
        <v>41673.199999999997</v>
      </c>
      <c r="W16" s="12">
        <v>41185.699999999997</v>
      </c>
      <c r="X16" s="12">
        <v>41969.2</v>
      </c>
      <c r="Y16" s="12">
        <v>41460.1</v>
      </c>
      <c r="Z16" s="12">
        <v>41262.199999999997</v>
      </c>
      <c r="AA16" s="12">
        <v>41543.300000000003</v>
      </c>
      <c r="AB16" s="12">
        <v>41899.599999999999</v>
      </c>
      <c r="AC16" s="12">
        <v>41625.4</v>
      </c>
      <c r="AD16" s="12">
        <v>41056.1</v>
      </c>
      <c r="AE16" s="12">
        <v>42117.2</v>
      </c>
      <c r="AF16" s="12">
        <v>43843.1</v>
      </c>
      <c r="AG16" s="12">
        <v>49012.7</v>
      </c>
    </row>
    <row r="17" spans="1:33" x14ac:dyDescent="0.25">
      <c r="A17" s="19">
        <v>12055</v>
      </c>
      <c r="B17" s="43" t="s">
        <v>5</v>
      </c>
      <c r="C17" s="43" t="s">
        <v>5</v>
      </c>
      <c r="D17" s="43" t="s">
        <v>5</v>
      </c>
      <c r="E17" s="43" t="s">
        <v>5</v>
      </c>
      <c r="G17" s="77">
        <v>1944</v>
      </c>
      <c r="H17" s="12">
        <v>2758.5</v>
      </c>
      <c r="I17" s="12">
        <v>2853</v>
      </c>
      <c r="J17" s="12">
        <v>2877.7559999999999</v>
      </c>
      <c r="K17" s="12">
        <v>2912.4</v>
      </c>
      <c r="L17" s="12">
        <v>2938.9</v>
      </c>
      <c r="M17" s="12">
        <v>2987.9</v>
      </c>
      <c r="N17" s="12">
        <v>3006.8</v>
      </c>
      <c r="O17" s="12">
        <v>3046.2150000000001</v>
      </c>
      <c r="P17" s="12">
        <v>3115.8</v>
      </c>
      <c r="Q17" s="12">
        <v>3191.7</v>
      </c>
      <c r="R17" s="12">
        <v>3240.8</v>
      </c>
      <c r="S17" s="12">
        <v>3351.3</v>
      </c>
      <c r="U17" s="77">
        <v>1971</v>
      </c>
      <c r="V17" s="12">
        <v>45462.8</v>
      </c>
      <c r="W17" s="12">
        <v>45064.9</v>
      </c>
      <c r="X17" s="12">
        <v>44454.3</v>
      </c>
      <c r="Y17" s="12">
        <v>45347.4</v>
      </c>
      <c r="Z17" s="12">
        <v>44329.5</v>
      </c>
      <c r="AA17" s="12">
        <v>44473.5</v>
      </c>
      <c r="AB17" s="12">
        <v>44870.9</v>
      </c>
      <c r="AC17" s="12">
        <v>45023.5</v>
      </c>
      <c r="AD17" s="12">
        <v>43990.400000000001</v>
      </c>
      <c r="AE17" s="12">
        <v>44528.7</v>
      </c>
      <c r="AF17" s="12">
        <v>46584.6</v>
      </c>
      <c r="AG17" s="12">
        <v>53060.3</v>
      </c>
    </row>
    <row r="18" spans="1:33" x14ac:dyDescent="0.25">
      <c r="A18" s="19">
        <v>12086</v>
      </c>
      <c r="B18" s="43" t="s">
        <v>5</v>
      </c>
      <c r="C18" s="43" t="s">
        <v>5</v>
      </c>
      <c r="D18" s="43" t="s">
        <v>5</v>
      </c>
      <c r="E18" s="43" t="s">
        <v>5</v>
      </c>
      <c r="G18" s="77">
        <v>1945</v>
      </c>
      <c r="H18" s="12">
        <v>3385.6</v>
      </c>
      <c r="I18" s="12">
        <v>3467.1</v>
      </c>
      <c r="J18" s="12">
        <v>3536.7</v>
      </c>
      <c r="K18" s="12">
        <v>3578.9</v>
      </c>
      <c r="L18" s="12">
        <v>3667.3</v>
      </c>
      <c r="M18" s="12">
        <v>3736.5</v>
      </c>
      <c r="N18" s="12">
        <v>3815.7</v>
      </c>
      <c r="O18" s="12">
        <v>3860.2</v>
      </c>
      <c r="P18" s="12">
        <v>3381.4</v>
      </c>
      <c r="Q18" s="12">
        <v>3456.5</v>
      </c>
      <c r="R18" s="12">
        <v>3487.8</v>
      </c>
      <c r="S18" s="12">
        <v>3591.2</v>
      </c>
      <c r="U18" s="77">
        <v>1972</v>
      </c>
      <c r="V18" s="12">
        <v>50840.9</v>
      </c>
      <c r="W18" s="12">
        <v>50445.4</v>
      </c>
      <c r="X18" s="12">
        <v>50052.800000000003</v>
      </c>
      <c r="Y18" s="12">
        <v>49934.8</v>
      </c>
      <c r="Z18" s="12">
        <v>49937.7</v>
      </c>
      <c r="AA18" s="12">
        <v>51169</v>
      </c>
      <c r="AB18" s="12">
        <v>51461.8</v>
      </c>
      <c r="AC18" s="12">
        <v>52365.599999999999</v>
      </c>
      <c r="AD18" s="12">
        <v>51907.199999999997</v>
      </c>
      <c r="AE18" s="12">
        <v>53311.8</v>
      </c>
      <c r="AF18" s="12">
        <v>55843.3</v>
      </c>
      <c r="AG18" s="12">
        <v>64327.6</v>
      </c>
    </row>
    <row r="19" spans="1:33" x14ac:dyDescent="0.25">
      <c r="A19" s="19">
        <v>12114</v>
      </c>
      <c r="B19" s="43" t="s">
        <v>5</v>
      </c>
      <c r="C19" s="43" t="s">
        <v>5</v>
      </c>
      <c r="D19" s="43" t="s">
        <v>5</v>
      </c>
      <c r="E19" s="43" t="s">
        <v>5</v>
      </c>
      <c r="G19" s="77">
        <v>1946</v>
      </c>
      <c r="H19" s="12">
        <v>3627.9</v>
      </c>
      <c r="I19" s="12">
        <v>3624.6</v>
      </c>
      <c r="J19" s="12">
        <v>3642.9</v>
      </c>
      <c r="K19" s="12">
        <v>3624.4</v>
      </c>
      <c r="L19" s="12">
        <v>3580.4</v>
      </c>
      <c r="M19" s="12">
        <v>3492.2</v>
      </c>
      <c r="N19" s="12">
        <v>3467.2</v>
      </c>
      <c r="O19" s="12">
        <v>3458.1</v>
      </c>
      <c r="P19" s="12">
        <v>3430.2</v>
      </c>
      <c r="Q19" s="12">
        <v>3434</v>
      </c>
      <c r="R19" s="12">
        <v>3467.5</v>
      </c>
      <c r="S19" s="12">
        <v>3518.1</v>
      </c>
      <c r="U19" s="77">
        <v>1973</v>
      </c>
      <c r="V19" s="12">
        <v>61029.4</v>
      </c>
      <c r="W19" s="12">
        <v>61364.4</v>
      </c>
      <c r="X19" s="12">
        <v>62058.400000000001</v>
      </c>
      <c r="Y19" s="12">
        <v>63243.9</v>
      </c>
      <c r="Z19" s="12">
        <v>62601.599999999999</v>
      </c>
      <c r="AA19" s="12">
        <v>63731.3</v>
      </c>
      <c r="AB19" s="12">
        <v>65016.2</v>
      </c>
      <c r="AC19" s="12">
        <v>65913.100000000006</v>
      </c>
      <c r="AD19" s="12">
        <v>65506.8</v>
      </c>
      <c r="AE19" s="12">
        <v>66922.8</v>
      </c>
      <c r="AF19" s="12">
        <v>71841.7</v>
      </c>
      <c r="AG19" s="12">
        <v>79874.7</v>
      </c>
    </row>
    <row r="20" spans="1:33" x14ac:dyDescent="0.25">
      <c r="A20" s="19">
        <v>12145</v>
      </c>
      <c r="B20" s="43" t="s">
        <v>5</v>
      </c>
      <c r="C20" s="43" t="s">
        <v>5</v>
      </c>
      <c r="D20" s="43" t="s">
        <v>5</v>
      </c>
      <c r="E20" s="43" t="s">
        <v>5</v>
      </c>
      <c r="G20" s="77">
        <v>1947</v>
      </c>
      <c r="H20" s="12">
        <v>3485.7</v>
      </c>
      <c r="I20" s="12">
        <v>3472.6</v>
      </c>
      <c r="J20" s="12">
        <v>3448.8</v>
      </c>
      <c r="K20" s="12">
        <v>3394.6</v>
      </c>
      <c r="L20" s="12">
        <v>3403.7</v>
      </c>
      <c r="M20" s="12">
        <v>3404.5</v>
      </c>
      <c r="N20" s="12">
        <v>3348.1</v>
      </c>
      <c r="O20" s="12">
        <v>3350.8</v>
      </c>
      <c r="P20" s="12">
        <v>3351.4</v>
      </c>
      <c r="Q20" s="12">
        <v>3410.9</v>
      </c>
      <c r="R20" s="12">
        <v>3427.8</v>
      </c>
      <c r="S20" s="12">
        <v>3492.9</v>
      </c>
      <c r="U20" s="77">
        <v>1974</v>
      </c>
      <c r="V20" s="12">
        <v>74671.3</v>
      </c>
      <c r="W20" s="12">
        <v>74692.5</v>
      </c>
      <c r="X20" s="12">
        <v>75851.399999999994</v>
      </c>
      <c r="Y20" s="12">
        <v>75792.899999999994</v>
      </c>
      <c r="Z20" s="12">
        <v>76585.7</v>
      </c>
      <c r="AA20" s="12">
        <v>78774.899999999994</v>
      </c>
      <c r="AB20" s="12">
        <v>78364.2</v>
      </c>
      <c r="AC20" s="12">
        <v>77861.3</v>
      </c>
      <c r="AD20" s="12">
        <v>79304.899999999994</v>
      </c>
      <c r="AE20" s="12">
        <v>79828.399999999994</v>
      </c>
      <c r="AF20" s="12">
        <v>84222.399999999994</v>
      </c>
      <c r="AG20" s="12">
        <v>97473.7</v>
      </c>
    </row>
    <row r="21" spans="1:33" x14ac:dyDescent="0.25">
      <c r="A21" s="19">
        <v>12175</v>
      </c>
      <c r="B21" s="43" t="s">
        <v>5</v>
      </c>
      <c r="C21" s="43" t="s">
        <v>5</v>
      </c>
      <c r="D21" s="43" t="s">
        <v>5</v>
      </c>
      <c r="E21" s="43" t="s">
        <v>5</v>
      </c>
      <c r="G21" s="77">
        <v>1948</v>
      </c>
      <c r="H21" s="12">
        <v>3439.8</v>
      </c>
      <c r="I21" s="12">
        <v>3461.4</v>
      </c>
      <c r="J21" s="12">
        <v>3464.3</v>
      </c>
      <c r="K21" s="12">
        <v>3506.1</v>
      </c>
      <c r="L21" s="12">
        <v>3528.6</v>
      </c>
      <c r="M21" s="12">
        <v>3560.1</v>
      </c>
      <c r="N21" s="12">
        <v>3613.5</v>
      </c>
      <c r="O21" s="12">
        <v>3720.4</v>
      </c>
      <c r="P21" s="12">
        <v>3733.3</v>
      </c>
      <c r="Q21" s="12">
        <v>3730</v>
      </c>
      <c r="R21" s="12">
        <v>3831.6</v>
      </c>
      <c r="S21" s="12">
        <v>3994.1</v>
      </c>
      <c r="U21" s="77">
        <v>1975</v>
      </c>
      <c r="V21" s="12">
        <v>89986</v>
      </c>
      <c r="W21" s="12">
        <v>90498</v>
      </c>
      <c r="X21" s="12">
        <v>93171.7</v>
      </c>
      <c r="Y21" s="12">
        <v>92995.6</v>
      </c>
      <c r="Z21" s="12">
        <v>94455.8</v>
      </c>
      <c r="AA21" s="12">
        <v>97219</v>
      </c>
      <c r="AB21" s="12">
        <v>95523.6</v>
      </c>
      <c r="AC21" s="12">
        <v>97247.6</v>
      </c>
      <c r="AD21" s="12">
        <v>95532</v>
      </c>
      <c r="AE21" s="12">
        <v>98169.5</v>
      </c>
      <c r="AF21" s="12">
        <v>102735.8</v>
      </c>
      <c r="AG21" s="12">
        <v>118267</v>
      </c>
    </row>
    <row r="22" spans="1:33" x14ac:dyDescent="0.25">
      <c r="A22" s="19">
        <v>12206</v>
      </c>
      <c r="B22" s="43" t="s">
        <v>5</v>
      </c>
      <c r="C22" s="43" t="s">
        <v>5</v>
      </c>
      <c r="D22" s="43" t="s">
        <v>5</v>
      </c>
      <c r="E22" s="43" t="s">
        <v>5</v>
      </c>
      <c r="G22" s="77">
        <v>1949</v>
      </c>
      <c r="H22" s="12">
        <v>3968.4</v>
      </c>
      <c r="I22" s="12">
        <v>3938.8</v>
      </c>
      <c r="J22" s="12">
        <v>3946.8</v>
      </c>
      <c r="K22" s="12">
        <v>3940.6</v>
      </c>
      <c r="L22" s="12">
        <v>3891.1</v>
      </c>
      <c r="M22" s="12">
        <v>3956.7</v>
      </c>
      <c r="N22" s="12">
        <v>3967.1</v>
      </c>
      <c r="O22" s="12">
        <v>3997.5</v>
      </c>
      <c r="P22" s="12">
        <v>4244.2</v>
      </c>
      <c r="Q22" s="12">
        <v>4106.3999999999996</v>
      </c>
      <c r="R22" s="12">
        <v>4226.8999999999996</v>
      </c>
      <c r="S22" s="12">
        <v>4462.3999999999996</v>
      </c>
      <c r="U22" s="77">
        <v>1976</v>
      </c>
      <c r="V22" s="12">
        <v>110274.4</v>
      </c>
      <c r="W22" s="12">
        <v>110121.7</v>
      </c>
      <c r="X22" s="12">
        <v>110007.9</v>
      </c>
      <c r="Y22" s="12">
        <v>111490.8</v>
      </c>
      <c r="Z22" s="12">
        <v>113033.60000000001</v>
      </c>
      <c r="AA22" s="12">
        <v>113315.4</v>
      </c>
      <c r="AB22" s="12">
        <v>114933.8</v>
      </c>
      <c r="AC22" s="12">
        <v>113378.3</v>
      </c>
      <c r="AD22" s="12">
        <v>120669.9</v>
      </c>
      <c r="AE22" s="12">
        <v>124562.3</v>
      </c>
      <c r="AF22" s="12">
        <v>137220</v>
      </c>
      <c r="AG22" s="12">
        <v>154800.20000000001</v>
      </c>
    </row>
    <row r="23" spans="1:33" x14ac:dyDescent="0.25">
      <c r="A23" s="19">
        <v>12236</v>
      </c>
      <c r="B23" s="43" t="s">
        <v>5</v>
      </c>
      <c r="C23" s="43" t="s">
        <v>5</v>
      </c>
      <c r="D23" s="43" t="s">
        <v>5</v>
      </c>
      <c r="E23" s="43" t="s">
        <v>5</v>
      </c>
      <c r="G23" s="77">
        <v>1950</v>
      </c>
      <c r="H23" s="12">
        <v>4471.5</v>
      </c>
      <c r="I23" s="12">
        <v>4505.6000000000004</v>
      </c>
      <c r="J23" s="12">
        <v>4520</v>
      </c>
      <c r="K23" s="12">
        <v>4527.2</v>
      </c>
      <c r="L23" s="12">
        <v>4550.3</v>
      </c>
      <c r="M23" s="12">
        <v>4589.5</v>
      </c>
      <c r="N23" s="12">
        <v>4805.6000000000004</v>
      </c>
      <c r="O23" s="12">
        <v>5141.6000000000004</v>
      </c>
      <c r="P23" s="12">
        <v>5245.1</v>
      </c>
      <c r="Q23" s="12">
        <v>5403</v>
      </c>
      <c r="R23" s="12">
        <v>5601.4</v>
      </c>
      <c r="S23" s="12">
        <v>6115.8249999999998</v>
      </c>
      <c r="U23" s="77">
        <v>1977</v>
      </c>
      <c r="V23" s="12">
        <v>143204.1</v>
      </c>
      <c r="W23" s="12">
        <v>144349.79999999999</v>
      </c>
      <c r="X23" s="12">
        <v>143655.9</v>
      </c>
      <c r="Y23" s="12">
        <v>144172.20000000001</v>
      </c>
      <c r="Z23" s="12">
        <v>144487</v>
      </c>
      <c r="AA23" s="12">
        <v>144198.70000000001</v>
      </c>
      <c r="AB23" s="12">
        <v>145610.5</v>
      </c>
      <c r="AC23" s="12">
        <v>147174.79999999999</v>
      </c>
      <c r="AD23" s="12">
        <v>148745</v>
      </c>
      <c r="AE23" s="12">
        <v>157316.1</v>
      </c>
      <c r="AF23" s="12">
        <v>166054.79999999999</v>
      </c>
      <c r="AG23" s="12">
        <v>196007.9</v>
      </c>
    </row>
    <row r="24" spans="1:33" x14ac:dyDescent="0.25">
      <c r="A24" s="19">
        <v>12267</v>
      </c>
      <c r="B24" s="43" t="s">
        <v>5</v>
      </c>
      <c r="C24" s="43" t="s">
        <v>5</v>
      </c>
      <c r="D24" s="43" t="s">
        <v>5</v>
      </c>
      <c r="E24" s="43" t="s">
        <v>5</v>
      </c>
      <c r="G24" s="77">
        <v>1951</v>
      </c>
      <c r="H24" s="12">
        <v>6346</v>
      </c>
      <c r="I24" s="12">
        <v>6449.7</v>
      </c>
      <c r="J24" s="12">
        <v>6441.9</v>
      </c>
      <c r="K24" s="12">
        <v>6281.6</v>
      </c>
      <c r="L24" s="12">
        <v>6166</v>
      </c>
      <c r="M24" s="12">
        <v>6136.2</v>
      </c>
      <c r="N24" s="12">
        <v>6180.6</v>
      </c>
      <c r="O24" s="12">
        <v>6333.7</v>
      </c>
      <c r="P24" s="12">
        <v>6506.2</v>
      </c>
      <c r="Q24" s="12">
        <v>6525.4</v>
      </c>
      <c r="R24" s="12">
        <v>6662.1</v>
      </c>
      <c r="S24" s="12">
        <v>6800</v>
      </c>
      <c r="U24" s="77">
        <v>1978</v>
      </c>
      <c r="V24" s="12">
        <v>184901.3</v>
      </c>
      <c r="W24" s="12">
        <v>183525.8</v>
      </c>
      <c r="X24" s="12">
        <v>188245.7</v>
      </c>
      <c r="Y24" s="12">
        <v>188770.2</v>
      </c>
      <c r="Z24" s="12">
        <v>194261.6</v>
      </c>
      <c r="AA24" s="12">
        <v>199326.2</v>
      </c>
      <c r="AB24" s="12">
        <v>200472.5</v>
      </c>
      <c r="AC24" s="12">
        <v>203882.2</v>
      </c>
      <c r="AD24" s="12">
        <v>203803.2</v>
      </c>
      <c r="AE24" s="12">
        <v>213114.9</v>
      </c>
      <c r="AF24" s="12">
        <v>220870.7</v>
      </c>
      <c r="AG24" s="12">
        <v>260000.3</v>
      </c>
    </row>
    <row r="25" spans="1:33" x14ac:dyDescent="0.25">
      <c r="A25" s="19">
        <v>12298</v>
      </c>
      <c r="B25" s="43" t="s">
        <v>5</v>
      </c>
      <c r="C25" s="43" t="s">
        <v>5</v>
      </c>
      <c r="D25" s="43" t="s">
        <v>5</v>
      </c>
      <c r="E25" s="43" t="s">
        <v>5</v>
      </c>
      <c r="G25" s="77">
        <v>1952</v>
      </c>
      <c r="H25" s="12">
        <v>6740.7</v>
      </c>
      <c r="I25" s="12">
        <v>6644.9</v>
      </c>
      <c r="J25" s="12">
        <v>6610.4</v>
      </c>
      <c r="K25" s="12">
        <v>6468.6</v>
      </c>
      <c r="L25" s="12">
        <v>6321.2</v>
      </c>
      <c r="M25" s="12">
        <v>6242.6</v>
      </c>
      <c r="N25" s="12">
        <v>6227.2</v>
      </c>
      <c r="O25" s="12">
        <v>6350.3</v>
      </c>
      <c r="P25" s="12">
        <v>6457.7</v>
      </c>
      <c r="Q25" s="12">
        <v>6556</v>
      </c>
      <c r="R25" s="12">
        <v>6822.1</v>
      </c>
      <c r="S25" s="12">
        <v>7078</v>
      </c>
      <c r="U25" s="77">
        <v>1979</v>
      </c>
      <c r="V25" s="12">
        <v>247394.9</v>
      </c>
      <c r="W25" s="12">
        <v>251394.3</v>
      </c>
      <c r="X25" s="12">
        <v>257864</v>
      </c>
      <c r="Y25" s="12">
        <v>263963.7</v>
      </c>
      <c r="Z25" s="12">
        <v>268227.40000000002</v>
      </c>
      <c r="AA25" s="12">
        <v>271006.3</v>
      </c>
      <c r="AB25" s="12">
        <v>270974.40000000002</v>
      </c>
      <c r="AC25" s="12">
        <v>272228.40000000002</v>
      </c>
      <c r="AD25" s="12">
        <v>273120.7</v>
      </c>
      <c r="AE25" s="12">
        <v>280637.09999999998</v>
      </c>
      <c r="AF25" s="12">
        <v>298457.8</v>
      </c>
      <c r="AG25" s="12">
        <v>346550</v>
      </c>
    </row>
    <row r="26" spans="1:33" x14ac:dyDescent="0.25">
      <c r="A26" s="19">
        <v>12328</v>
      </c>
      <c r="B26" s="43" t="s">
        <v>5</v>
      </c>
      <c r="C26" s="43" t="s">
        <v>5</v>
      </c>
      <c r="D26" s="43" t="s">
        <v>5</v>
      </c>
      <c r="E26" s="43" t="s">
        <v>5</v>
      </c>
      <c r="G26" s="77">
        <v>1953</v>
      </c>
      <c r="H26" s="12">
        <v>7063.7</v>
      </c>
      <c r="I26" s="12">
        <v>7119.9</v>
      </c>
      <c r="J26" s="12">
        <v>7176.6</v>
      </c>
      <c r="K26" s="12">
        <v>7039.7</v>
      </c>
      <c r="L26" s="12">
        <v>7047.1</v>
      </c>
      <c r="M26" s="12">
        <v>7048.6</v>
      </c>
      <c r="N26" s="12">
        <v>7080.9</v>
      </c>
      <c r="O26" s="12">
        <v>7060</v>
      </c>
      <c r="P26" s="12">
        <v>7100.3</v>
      </c>
      <c r="Q26" s="12">
        <v>7221.4</v>
      </c>
      <c r="R26" s="12">
        <v>7395.2</v>
      </c>
      <c r="S26" s="12">
        <v>7652.2</v>
      </c>
      <c r="U26" s="77">
        <v>1980</v>
      </c>
      <c r="V26" s="12">
        <v>326400</v>
      </c>
      <c r="W26" s="12">
        <v>331100</v>
      </c>
      <c r="X26" s="12">
        <v>341100</v>
      </c>
      <c r="Y26" s="12">
        <v>336500</v>
      </c>
      <c r="Z26" s="12">
        <v>345200</v>
      </c>
      <c r="AA26" s="12">
        <v>365000</v>
      </c>
      <c r="AB26" s="12">
        <v>363600</v>
      </c>
      <c r="AC26" s="12">
        <v>366900</v>
      </c>
      <c r="AD26" s="12">
        <v>368600</v>
      </c>
      <c r="AE26" s="12">
        <v>382600</v>
      </c>
      <c r="AF26" s="12">
        <v>406900</v>
      </c>
      <c r="AG26" s="12">
        <v>461200</v>
      </c>
    </row>
    <row r="27" spans="1:33" x14ac:dyDescent="0.25">
      <c r="A27" s="19">
        <v>12359</v>
      </c>
      <c r="B27" s="43" t="s">
        <v>5</v>
      </c>
      <c r="C27" s="43" t="s">
        <v>5</v>
      </c>
      <c r="D27" s="43" t="s">
        <v>5</v>
      </c>
      <c r="E27" s="43" t="s">
        <v>5</v>
      </c>
      <c r="G27" s="77">
        <v>1954</v>
      </c>
      <c r="H27" s="12">
        <v>7585</v>
      </c>
      <c r="I27" s="12">
        <v>7664.1</v>
      </c>
      <c r="J27" s="12">
        <v>7578.3</v>
      </c>
      <c r="K27" s="12">
        <v>7348.7</v>
      </c>
      <c r="L27" s="12">
        <v>7428.8</v>
      </c>
      <c r="M27" s="12">
        <v>7318.9</v>
      </c>
      <c r="N27" s="12">
        <v>7553.4</v>
      </c>
      <c r="O27" s="12">
        <v>7869.8</v>
      </c>
      <c r="P27" s="12">
        <v>8013</v>
      </c>
      <c r="Q27" s="12">
        <v>8166.1</v>
      </c>
      <c r="R27" s="12">
        <v>8245.1</v>
      </c>
      <c r="S27" s="12">
        <v>8723.5</v>
      </c>
      <c r="U27" s="77">
        <v>1981</v>
      </c>
      <c r="V27" s="12">
        <v>439400</v>
      </c>
      <c r="W27" s="12">
        <v>444300</v>
      </c>
      <c r="X27" s="12">
        <v>458200</v>
      </c>
      <c r="Y27" s="12">
        <v>470300</v>
      </c>
      <c r="Z27" s="12">
        <v>482700</v>
      </c>
      <c r="AA27" s="12">
        <v>487800</v>
      </c>
      <c r="AB27" s="12">
        <v>483000</v>
      </c>
      <c r="AC27" s="12">
        <v>484800</v>
      </c>
      <c r="AD27" s="12">
        <v>481500</v>
      </c>
      <c r="AE27" s="12">
        <v>503900</v>
      </c>
      <c r="AF27" s="12">
        <v>534600</v>
      </c>
      <c r="AG27" s="12">
        <v>612400</v>
      </c>
    </row>
    <row r="28" spans="1:33" x14ac:dyDescent="0.25">
      <c r="A28" s="19">
        <v>12389</v>
      </c>
      <c r="B28" s="43" t="s">
        <v>5</v>
      </c>
      <c r="C28" s="43" t="s">
        <v>5</v>
      </c>
      <c r="D28" s="43" t="s">
        <v>5</v>
      </c>
      <c r="E28" s="43" t="s">
        <v>5</v>
      </c>
      <c r="G28" s="77">
        <v>1955</v>
      </c>
      <c r="H28" s="12">
        <v>8719.7000000000007</v>
      </c>
      <c r="I28" s="12">
        <v>8961</v>
      </c>
      <c r="J28" s="12">
        <v>8981.7999999999993</v>
      </c>
      <c r="K28" s="12">
        <v>9089.7000000000007</v>
      </c>
      <c r="L28" s="12">
        <v>9114.2000000000007</v>
      </c>
      <c r="M28" s="12">
        <v>9332.6</v>
      </c>
      <c r="N28" s="12">
        <v>9490.6</v>
      </c>
      <c r="O28" s="12">
        <v>9776.5</v>
      </c>
      <c r="P28" s="12">
        <v>9546.5</v>
      </c>
      <c r="Q28" s="12">
        <v>9747.7000000000007</v>
      </c>
      <c r="R28" s="12">
        <v>10026.9</v>
      </c>
      <c r="S28" s="12">
        <v>10516.9</v>
      </c>
      <c r="U28" s="87">
        <v>1982</v>
      </c>
      <c r="V28" s="104">
        <v>580400</v>
      </c>
      <c r="W28" s="104">
        <v>587400</v>
      </c>
      <c r="X28" s="104">
        <v>617300</v>
      </c>
      <c r="Y28" s="104">
        <v>609700</v>
      </c>
      <c r="Z28" s="104">
        <v>619900</v>
      </c>
      <c r="AA28" s="104">
        <v>625200</v>
      </c>
      <c r="AB28" s="104">
        <v>632800</v>
      </c>
      <c r="AC28" s="104">
        <v>686800</v>
      </c>
      <c r="AD28" s="104">
        <v>764700</v>
      </c>
      <c r="AE28" s="104">
        <v>820100</v>
      </c>
      <c r="AF28" s="104">
        <v>933300</v>
      </c>
      <c r="AG28" s="104">
        <v>991500</v>
      </c>
    </row>
    <row r="29" spans="1:33" x14ac:dyDescent="0.25">
      <c r="A29" s="19">
        <v>12420</v>
      </c>
      <c r="B29" s="43" t="s">
        <v>5</v>
      </c>
      <c r="C29" s="43" t="s">
        <v>5</v>
      </c>
      <c r="D29" s="43" t="s">
        <v>5</v>
      </c>
      <c r="E29" s="43" t="s">
        <v>5</v>
      </c>
      <c r="G29" s="77">
        <v>1956</v>
      </c>
      <c r="H29" s="12">
        <v>10412.799999999999</v>
      </c>
      <c r="I29" s="12">
        <v>10534.6</v>
      </c>
      <c r="J29" s="12">
        <v>10396.9</v>
      </c>
      <c r="K29" s="12">
        <v>10314.9</v>
      </c>
      <c r="L29" s="12">
        <v>10210.299999999999</v>
      </c>
      <c r="M29" s="12">
        <v>10262.700000000001</v>
      </c>
      <c r="N29" s="12">
        <v>10361</v>
      </c>
      <c r="O29" s="12">
        <v>10582.9</v>
      </c>
      <c r="P29" s="12">
        <v>10576.6</v>
      </c>
      <c r="Q29" s="12">
        <v>10777.9</v>
      </c>
      <c r="R29" s="12">
        <v>11106.9</v>
      </c>
      <c r="S29" s="12">
        <v>11692.2</v>
      </c>
    </row>
    <row r="30" spans="1:33" x14ac:dyDescent="0.25">
      <c r="A30" s="19">
        <v>12451</v>
      </c>
      <c r="B30" s="43" t="s">
        <v>5</v>
      </c>
      <c r="C30" s="43" t="s">
        <v>5</v>
      </c>
      <c r="D30" s="43" t="s">
        <v>5</v>
      </c>
      <c r="E30" s="43" t="s">
        <v>5</v>
      </c>
      <c r="G30" s="77">
        <v>1957</v>
      </c>
      <c r="H30" s="12">
        <v>11426.1</v>
      </c>
      <c r="I30" s="12">
        <v>11413.5</v>
      </c>
      <c r="J30" s="12">
        <v>11288.5</v>
      </c>
      <c r="K30" s="12">
        <v>11268.1</v>
      </c>
      <c r="L30" s="12">
        <v>11296.2</v>
      </c>
      <c r="M30" s="12">
        <v>11386.7</v>
      </c>
      <c r="N30" s="12">
        <v>11578.8</v>
      </c>
      <c r="O30" s="12">
        <v>11669.2</v>
      </c>
      <c r="P30" s="12">
        <v>11577.5</v>
      </c>
      <c r="Q30" s="12">
        <v>11679.4</v>
      </c>
      <c r="R30" s="12">
        <v>11864.9</v>
      </c>
      <c r="S30" s="12">
        <v>12493.4</v>
      </c>
    </row>
    <row r="31" spans="1:33" x14ac:dyDescent="0.25">
      <c r="A31" s="19">
        <v>12479</v>
      </c>
      <c r="B31" s="43" t="s">
        <v>5</v>
      </c>
      <c r="C31" s="43" t="s">
        <v>5</v>
      </c>
      <c r="D31" s="43" t="s">
        <v>5</v>
      </c>
      <c r="E31" s="43" t="s">
        <v>5</v>
      </c>
      <c r="G31" s="87">
        <v>1958</v>
      </c>
      <c r="H31" s="104">
        <v>12209.3</v>
      </c>
      <c r="I31" s="104">
        <v>12343.9</v>
      </c>
      <c r="J31" s="104">
        <v>12123.1</v>
      </c>
      <c r="K31" s="104">
        <v>12097.8</v>
      </c>
      <c r="L31" s="104">
        <v>12004.5</v>
      </c>
      <c r="M31" s="104">
        <v>12112.6</v>
      </c>
      <c r="N31" s="104">
        <v>12241</v>
      </c>
      <c r="O31" s="104">
        <v>12317.8</v>
      </c>
      <c r="P31" s="104">
        <v>12274.1</v>
      </c>
      <c r="Q31" s="104">
        <v>12452.4</v>
      </c>
      <c r="R31" s="104">
        <v>12685.3</v>
      </c>
      <c r="S31" s="104">
        <v>13386.4</v>
      </c>
    </row>
    <row r="32" spans="1:33" x14ac:dyDescent="0.25">
      <c r="A32" s="19">
        <v>12510</v>
      </c>
      <c r="B32" s="43" t="s">
        <v>5</v>
      </c>
      <c r="C32" s="43" t="s">
        <v>5</v>
      </c>
      <c r="D32" s="43" t="s">
        <v>5</v>
      </c>
      <c r="E32" s="43" t="s">
        <v>5</v>
      </c>
    </row>
    <row r="33" spans="1:5" x14ac:dyDescent="0.25">
      <c r="A33" s="19">
        <v>12540</v>
      </c>
      <c r="B33" s="43" t="s">
        <v>5</v>
      </c>
      <c r="C33" s="43" t="s">
        <v>5</v>
      </c>
      <c r="D33" s="43" t="s">
        <v>5</v>
      </c>
      <c r="E33" s="43" t="s">
        <v>5</v>
      </c>
    </row>
    <row r="34" spans="1:5" x14ac:dyDescent="0.25">
      <c r="A34" s="19">
        <v>12571</v>
      </c>
      <c r="B34" s="43" t="s">
        <v>5</v>
      </c>
      <c r="C34" s="43" t="s">
        <v>5</v>
      </c>
      <c r="D34" s="43" t="s">
        <v>5</v>
      </c>
      <c r="E34" s="43" t="s">
        <v>5</v>
      </c>
    </row>
    <row r="35" spans="1:5" x14ac:dyDescent="0.25">
      <c r="A35" s="19">
        <v>12601</v>
      </c>
      <c r="B35" s="43" t="s">
        <v>5</v>
      </c>
      <c r="C35" s="43" t="s">
        <v>5</v>
      </c>
      <c r="D35" s="43" t="s">
        <v>5</v>
      </c>
      <c r="E35" s="43" t="s">
        <v>5</v>
      </c>
    </row>
    <row r="36" spans="1:5" x14ac:dyDescent="0.25">
      <c r="A36" s="19">
        <v>12632</v>
      </c>
      <c r="B36" s="43" t="s">
        <v>5</v>
      </c>
      <c r="C36" s="43" t="s">
        <v>5</v>
      </c>
      <c r="D36" s="43" t="s">
        <v>5</v>
      </c>
      <c r="E36" s="43" t="s">
        <v>5</v>
      </c>
    </row>
    <row r="37" spans="1:5" x14ac:dyDescent="0.25">
      <c r="A37" s="19">
        <v>12663</v>
      </c>
      <c r="B37" s="43" t="s">
        <v>5</v>
      </c>
      <c r="C37" s="43" t="s">
        <v>5</v>
      </c>
      <c r="D37" s="43" t="s">
        <v>5</v>
      </c>
      <c r="E37" s="43" t="s">
        <v>5</v>
      </c>
    </row>
    <row r="38" spans="1:5" x14ac:dyDescent="0.25">
      <c r="A38" s="19">
        <v>12693</v>
      </c>
      <c r="B38" s="43" t="s">
        <v>5</v>
      </c>
      <c r="C38" s="43" t="s">
        <v>5</v>
      </c>
      <c r="D38" s="43" t="s">
        <v>5</v>
      </c>
      <c r="E38" s="43" t="s">
        <v>5</v>
      </c>
    </row>
    <row r="39" spans="1:5" x14ac:dyDescent="0.25">
      <c r="A39" s="19">
        <v>12724</v>
      </c>
      <c r="B39" s="43" t="s">
        <v>5</v>
      </c>
      <c r="C39" s="43" t="s">
        <v>5</v>
      </c>
      <c r="D39" s="43" t="s">
        <v>5</v>
      </c>
      <c r="E39" s="43" t="s">
        <v>5</v>
      </c>
    </row>
    <row r="40" spans="1:5" x14ac:dyDescent="0.25">
      <c r="A40" s="19">
        <v>12754</v>
      </c>
      <c r="B40" s="43" t="s">
        <v>5</v>
      </c>
      <c r="C40" s="43" t="s">
        <v>5</v>
      </c>
      <c r="D40" s="43" t="s">
        <v>5</v>
      </c>
      <c r="E40" s="43" t="s">
        <v>5</v>
      </c>
    </row>
    <row r="41" spans="1:5" x14ac:dyDescent="0.25">
      <c r="A41" s="19">
        <v>12785</v>
      </c>
      <c r="B41" s="105">
        <v>510.2</v>
      </c>
      <c r="C41" s="43" t="s">
        <v>5</v>
      </c>
      <c r="D41" s="43" t="s">
        <v>5</v>
      </c>
      <c r="E41" s="43" t="s">
        <v>5</v>
      </c>
    </row>
    <row r="42" spans="1:5" x14ac:dyDescent="0.25">
      <c r="A42" s="19">
        <v>12816</v>
      </c>
      <c r="B42" s="105">
        <v>517.5</v>
      </c>
      <c r="C42" s="43" t="s">
        <v>5</v>
      </c>
      <c r="D42" s="43" t="s">
        <v>5</v>
      </c>
      <c r="E42" s="43" t="s">
        <v>5</v>
      </c>
    </row>
    <row r="43" spans="1:5" x14ac:dyDescent="0.25">
      <c r="A43" s="19">
        <v>12844</v>
      </c>
      <c r="B43" s="105">
        <v>522.70000000000005</v>
      </c>
      <c r="C43" s="43" t="s">
        <v>5</v>
      </c>
      <c r="D43" s="43" t="s">
        <v>5</v>
      </c>
      <c r="E43" s="43" t="s">
        <v>5</v>
      </c>
    </row>
    <row r="44" spans="1:5" x14ac:dyDescent="0.25">
      <c r="A44" s="19">
        <v>12875</v>
      </c>
      <c r="B44" s="105">
        <v>586</v>
      </c>
      <c r="C44" s="43" t="s">
        <v>5</v>
      </c>
      <c r="D44" s="43" t="s">
        <v>5</v>
      </c>
      <c r="E44" s="43" t="s">
        <v>5</v>
      </c>
    </row>
    <row r="45" spans="1:5" x14ac:dyDescent="0.25">
      <c r="A45" s="19">
        <v>12905</v>
      </c>
      <c r="B45" s="105">
        <v>554.70000000000005</v>
      </c>
      <c r="C45" s="43" t="s">
        <v>5</v>
      </c>
      <c r="D45" s="43" t="s">
        <v>5</v>
      </c>
      <c r="E45" s="43" t="s">
        <v>5</v>
      </c>
    </row>
    <row r="46" spans="1:5" x14ac:dyDescent="0.25">
      <c r="A46" s="19">
        <v>12936</v>
      </c>
      <c r="B46" s="105">
        <v>556.4</v>
      </c>
      <c r="C46" s="43" t="s">
        <v>5</v>
      </c>
      <c r="D46" s="43" t="s">
        <v>5</v>
      </c>
      <c r="E46" s="43" t="s">
        <v>5</v>
      </c>
    </row>
    <row r="47" spans="1:5" x14ac:dyDescent="0.25">
      <c r="A47" s="19">
        <v>12966</v>
      </c>
      <c r="B47" s="105">
        <v>528.20000000000005</v>
      </c>
      <c r="C47" s="43" t="s">
        <v>5</v>
      </c>
      <c r="D47" s="43" t="s">
        <v>5</v>
      </c>
      <c r="E47" s="43" t="s">
        <v>5</v>
      </c>
    </row>
    <row r="48" spans="1:5" x14ac:dyDescent="0.25">
      <c r="A48" s="19">
        <v>12997</v>
      </c>
      <c r="B48" s="105">
        <v>524.70000000000005</v>
      </c>
      <c r="C48" s="43" t="s">
        <v>5</v>
      </c>
      <c r="D48" s="43" t="s">
        <v>5</v>
      </c>
      <c r="E48" s="43" t="s">
        <v>5</v>
      </c>
    </row>
    <row r="49" spans="1:5" x14ac:dyDescent="0.25">
      <c r="A49" s="19">
        <v>13028</v>
      </c>
      <c r="B49" s="105">
        <v>528.70000000000005</v>
      </c>
      <c r="C49" s="43" t="s">
        <v>5</v>
      </c>
      <c r="D49" s="43" t="s">
        <v>5</v>
      </c>
      <c r="E49" s="43" t="s">
        <v>5</v>
      </c>
    </row>
    <row r="50" spans="1:5" x14ac:dyDescent="0.25">
      <c r="A50" s="19">
        <v>13058</v>
      </c>
      <c r="B50" s="105">
        <v>528.4</v>
      </c>
      <c r="C50" s="43" t="s">
        <v>5</v>
      </c>
      <c r="D50" s="43" t="s">
        <v>5</v>
      </c>
      <c r="E50" s="43" t="s">
        <v>5</v>
      </c>
    </row>
    <row r="51" spans="1:5" x14ac:dyDescent="0.25">
      <c r="A51" s="19">
        <v>13089</v>
      </c>
      <c r="B51" s="105">
        <v>535.29999999999995</v>
      </c>
      <c r="C51" s="43" t="s">
        <v>5</v>
      </c>
      <c r="D51" s="43" t="s">
        <v>5</v>
      </c>
      <c r="E51" s="43" t="s">
        <v>5</v>
      </c>
    </row>
    <row r="52" spans="1:5" x14ac:dyDescent="0.25">
      <c r="A52" s="19">
        <v>13119</v>
      </c>
      <c r="B52" s="105">
        <v>537.70000000000005</v>
      </c>
      <c r="C52" s="43" t="s">
        <v>5</v>
      </c>
      <c r="D52" s="43" t="s">
        <v>5</v>
      </c>
      <c r="E52" s="43" t="s">
        <v>5</v>
      </c>
    </row>
    <row r="53" spans="1:5" x14ac:dyDescent="0.25">
      <c r="A53" s="19">
        <v>13150</v>
      </c>
      <c r="B53" s="105">
        <v>540.4</v>
      </c>
      <c r="C53" s="4">
        <f t="shared" ref="C53:C63" si="0">((B53/B41)-1)*100</f>
        <v>5.9192473539788404</v>
      </c>
      <c r="D53" s="4">
        <f>'IPC-IPM'!C53</f>
        <v>-1.8907563025210017</v>
      </c>
      <c r="E53" s="4">
        <f>((1+(C53/100))/(1+(D53/100))-1)*100</f>
        <v>7.9605176455972648</v>
      </c>
    </row>
    <row r="54" spans="1:5" x14ac:dyDescent="0.25">
      <c r="A54" s="19">
        <v>13181</v>
      </c>
      <c r="B54" s="105">
        <v>548.4</v>
      </c>
      <c r="C54" s="4">
        <f t="shared" si="0"/>
        <v>5.9710144927536124</v>
      </c>
      <c r="D54" s="4">
        <f>'IPC-IPM'!C54</f>
        <v>-0.63492063492063266</v>
      </c>
      <c r="E54" s="4">
        <f>((1+(C54/100))/(1+(D54/100))-1)*100</f>
        <v>6.6481455757744001</v>
      </c>
    </row>
    <row r="55" spans="1:5" x14ac:dyDescent="0.25">
      <c r="A55" s="19">
        <v>13210</v>
      </c>
      <c r="B55" s="105">
        <v>548.4</v>
      </c>
      <c r="C55" s="4">
        <f t="shared" si="0"/>
        <v>4.9167782666921678</v>
      </c>
      <c r="D55" s="4">
        <f>'IPC-IPM'!C55</f>
        <v>0</v>
      </c>
      <c r="E55" s="4">
        <f>((1+(C55/100))/(1+(D55/100))-1)*100</f>
        <v>4.9167782666921678</v>
      </c>
    </row>
    <row r="56" spans="1:5" x14ac:dyDescent="0.25">
      <c r="A56" s="19">
        <v>13241</v>
      </c>
      <c r="B56" s="105">
        <v>573</v>
      </c>
      <c r="C56" s="4">
        <f t="shared" si="0"/>
        <v>-2.2184300341296925</v>
      </c>
      <c r="D56" s="4">
        <f>'IPC-IPM'!C56</f>
        <v>3.3190578158458273</v>
      </c>
      <c r="E56" s="4">
        <f t="shared" ref="E56:E119" si="1">((1+(C56/100))/(1+(D56/100))-1)*100</f>
        <v>-5.3595996392509226</v>
      </c>
    </row>
    <row r="57" spans="1:5" x14ac:dyDescent="0.25">
      <c r="A57" s="19">
        <v>13271</v>
      </c>
      <c r="B57" s="105">
        <v>578</v>
      </c>
      <c r="C57" s="4">
        <f t="shared" si="0"/>
        <v>4.2004687218316183</v>
      </c>
      <c r="D57" s="4">
        <f>'IPC-IPM'!C57</f>
        <v>4.9409237379162585</v>
      </c>
      <c r="E57" s="4">
        <f t="shared" si="1"/>
        <v>-0.70559224152998423</v>
      </c>
    </row>
    <row r="58" spans="1:5" x14ac:dyDescent="0.25">
      <c r="A58" s="19">
        <v>13302</v>
      </c>
      <c r="B58" s="105">
        <v>589.1</v>
      </c>
      <c r="C58" s="4">
        <f t="shared" si="0"/>
        <v>5.8770668583752794</v>
      </c>
      <c r="D58" s="4">
        <f>'IPC-IPM'!C58</f>
        <v>4.9145299145299415</v>
      </c>
      <c r="E58" s="4">
        <f t="shared" si="1"/>
        <v>0.91744865523344377</v>
      </c>
    </row>
    <row r="59" spans="1:5" x14ac:dyDescent="0.25">
      <c r="A59" s="19">
        <v>13332</v>
      </c>
      <c r="B59" s="105">
        <v>596.9</v>
      </c>
      <c r="C59" s="4">
        <f t="shared" si="0"/>
        <v>13.006436955698586</v>
      </c>
      <c r="D59" s="4">
        <f>'IPC-IPM'!C59</f>
        <v>6.7724867724868076</v>
      </c>
      <c r="E59" s="4">
        <f t="shared" si="1"/>
        <v>5.8385360982508683</v>
      </c>
    </row>
    <row r="60" spans="1:5" x14ac:dyDescent="0.25">
      <c r="A60" s="19">
        <v>13363</v>
      </c>
      <c r="B60" s="105">
        <v>606.5</v>
      </c>
      <c r="C60" s="4">
        <f t="shared" si="0"/>
        <v>15.589860872879724</v>
      </c>
      <c r="D60" s="4">
        <f>'IPC-IPM'!C60</f>
        <v>8.5443037974684</v>
      </c>
      <c r="E60" s="4">
        <f t="shared" si="1"/>
        <v>6.4909505417783508</v>
      </c>
    </row>
    <row r="61" spans="1:5" x14ac:dyDescent="0.25">
      <c r="A61" s="19">
        <v>13394</v>
      </c>
      <c r="B61" s="105">
        <v>640.70000000000005</v>
      </c>
      <c r="C61" s="4">
        <f t="shared" si="0"/>
        <v>21.184036315490818</v>
      </c>
      <c r="D61" s="4">
        <f>'IPC-IPM'!C61</f>
        <v>10.591900311526503</v>
      </c>
      <c r="E61" s="4">
        <f t="shared" si="1"/>
        <v>9.5776779078099885</v>
      </c>
    </row>
    <row r="62" spans="1:5" x14ac:dyDescent="0.25">
      <c r="A62" s="19">
        <v>13424</v>
      </c>
      <c r="B62" s="105">
        <v>628</v>
      </c>
      <c r="C62" s="4">
        <f t="shared" si="0"/>
        <v>18.84935654806965</v>
      </c>
      <c r="D62" s="4">
        <f>'IPC-IPM'!C62</f>
        <v>12.067156348373587</v>
      </c>
      <c r="E62" s="4">
        <f t="shared" si="1"/>
        <v>6.0519071070321617</v>
      </c>
    </row>
    <row r="63" spans="1:5" x14ac:dyDescent="0.25">
      <c r="A63" s="19">
        <v>13455</v>
      </c>
      <c r="B63" s="105">
        <v>638.70000000000005</v>
      </c>
      <c r="C63" s="4">
        <f t="shared" si="0"/>
        <v>19.316271249766515</v>
      </c>
      <c r="D63" s="4">
        <f>'IPC-IPM'!C63</f>
        <v>14.316012725344663</v>
      </c>
      <c r="E63" s="4">
        <f t="shared" si="1"/>
        <v>4.37406659418349</v>
      </c>
    </row>
    <row r="64" spans="1:5" x14ac:dyDescent="0.25">
      <c r="A64" s="19">
        <v>13485</v>
      </c>
      <c r="B64" s="105">
        <v>659.3</v>
      </c>
      <c r="C64" s="4">
        <f t="shared" ref="C64:C117" si="2">((B64/B52)-1)*100</f>
        <v>22.614840989399276</v>
      </c>
      <c r="D64" s="4">
        <f>'IPC-IPM'!C64</f>
        <v>12.473347547974445</v>
      </c>
      <c r="E64" s="4">
        <f t="shared" si="1"/>
        <v>9.016797012375811</v>
      </c>
    </row>
    <row r="65" spans="1:5" x14ac:dyDescent="0.25">
      <c r="A65" s="19">
        <v>13516</v>
      </c>
      <c r="B65" s="105">
        <v>646</v>
      </c>
      <c r="C65" s="4">
        <f t="shared" si="2"/>
        <v>19.541080680977064</v>
      </c>
      <c r="D65" s="4">
        <f>'IPC-IPM'!C65</f>
        <v>17.77301927194863</v>
      </c>
      <c r="E65" s="4">
        <f t="shared" si="1"/>
        <v>1.5012448691205105</v>
      </c>
    </row>
    <row r="66" spans="1:5" x14ac:dyDescent="0.25">
      <c r="A66" s="19">
        <v>13547</v>
      </c>
      <c r="B66" s="105">
        <v>658.9</v>
      </c>
      <c r="C66" s="4">
        <f t="shared" si="2"/>
        <v>20.149525893508379</v>
      </c>
      <c r="D66" s="4">
        <f>'IPC-IPM'!C66</f>
        <v>19.914802981895676</v>
      </c>
      <c r="E66" s="4">
        <f t="shared" si="1"/>
        <v>0.19574139787241762</v>
      </c>
    </row>
    <row r="67" spans="1:5" x14ac:dyDescent="0.25">
      <c r="A67" s="19">
        <v>13575</v>
      </c>
      <c r="B67" s="105">
        <v>670.7</v>
      </c>
      <c r="C67" s="4">
        <f t="shared" si="2"/>
        <v>22.301239970824227</v>
      </c>
      <c r="D67" s="4">
        <f>'IPC-IPM'!C67</f>
        <v>19.344608879492675</v>
      </c>
      <c r="E67" s="4">
        <f t="shared" si="1"/>
        <v>2.4773897364035902</v>
      </c>
    </row>
    <row r="68" spans="1:5" x14ac:dyDescent="0.25">
      <c r="A68" s="19">
        <v>13606</v>
      </c>
      <c r="B68" s="105">
        <v>690.3</v>
      </c>
      <c r="C68" s="4">
        <f t="shared" si="2"/>
        <v>20.471204188481671</v>
      </c>
      <c r="D68" s="4">
        <f>'IPC-IPM'!C68</f>
        <v>20.000000000000064</v>
      </c>
      <c r="E68" s="4">
        <f t="shared" si="1"/>
        <v>0.39267015706800912</v>
      </c>
    </row>
    <row r="69" spans="1:5" x14ac:dyDescent="0.25">
      <c r="A69" s="19">
        <v>13636</v>
      </c>
      <c r="B69" s="105">
        <v>702.6</v>
      </c>
      <c r="C69" s="4">
        <f t="shared" si="2"/>
        <v>21.557093425605544</v>
      </c>
      <c r="D69" s="4">
        <f>'IPC-IPM'!C69</f>
        <v>20.982599795291755</v>
      </c>
      <c r="E69" s="4">
        <f t="shared" si="1"/>
        <v>0.4748564101663133</v>
      </c>
    </row>
    <row r="70" spans="1:5" x14ac:dyDescent="0.25">
      <c r="A70" s="19">
        <v>13667</v>
      </c>
      <c r="B70" s="105">
        <v>703.6</v>
      </c>
      <c r="C70" s="4">
        <f t="shared" si="2"/>
        <v>19.436428450178234</v>
      </c>
      <c r="D70" s="4">
        <f>'IPC-IPM'!C70</f>
        <v>25.865580448065217</v>
      </c>
      <c r="E70" s="4">
        <f t="shared" si="1"/>
        <v>-5.107950859162635</v>
      </c>
    </row>
    <row r="71" spans="1:5" x14ac:dyDescent="0.25">
      <c r="A71" s="19">
        <v>13697</v>
      </c>
      <c r="B71" s="109">
        <v>712.6</v>
      </c>
      <c r="C71" s="4">
        <f t="shared" si="2"/>
        <v>19.383481320154129</v>
      </c>
      <c r="D71" s="4">
        <f>'IPC-IPM'!C71</f>
        <v>23.686818632309258</v>
      </c>
      <c r="E71" s="4">
        <f t="shared" si="1"/>
        <v>-3.4792206313818297</v>
      </c>
    </row>
    <row r="72" spans="1:5" x14ac:dyDescent="0.25">
      <c r="A72" s="19">
        <v>13728</v>
      </c>
      <c r="B72" s="109">
        <v>707.8</v>
      </c>
      <c r="C72" s="4">
        <f t="shared" si="2"/>
        <v>16.70239076669413</v>
      </c>
      <c r="D72" s="4">
        <f>'IPC-IPM'!C72</f>
        <v>19.339164237123452</v>
      </c>
      <c r="E72" s="4">
        <f t="shared" si="1"/>
        <v>-2.209478746801119</v>
      </c>
    </row>
    <row r="73" spans="1:5" x14ac:dyDescent="0.25">
      <c r="A73" s="19">
        <v>13759</v>
      </c>
      <c r="B73" s="109">
        <v>703</v>
      </c>
      <c r="C73" s="4">
        <f t="shared" si="2"/>
        <v>9.7237396597471548</v>
      </c>
      <c r="D73" s="4">
        <f>'IPC-IPM'!C73</f>
        <v>15.399061032863903</v>
      </c>
      <c r="E73" s="4">
        <f t="shared" si="1"/>
        <v>-4.9179961451337189</v>
      </c>
    </row>
    <row r="74" spans="1:5" x14ac:dyDescent="0.25">
      <c r="A74" s="19">
        <v>13789</v>
      </c>
      <c r="B74" s="109">
        <v>698.7</v>
      </c>
      <c r="C74" s="4">
        <f t="shared" si="2"/>
        <v>11.257961783439496</v>
      </c>
      <c r="D74" s="4">
        <f>'IPC-IPM'!C74</f>
        <v>14.794007490636751</v>
      </c>
      <c r="E74" s="4">
        <f t="shared" si="1"/>
        <v>-3.0803399798423059</v>
      </c>
    </row>
    <row r="75" spans="1:5" x14ac:dyDescent="0.25">
      <c r="A75" s="19">
        <v>13820</v>
      </c>
      <c r="B75" s="109">
        <v>690</v>
      </c>
      <c r="C75" s="4">
        <f t="shared" si="2"/>
        <v>8.0319398778769369</v>
      </c>
      <c r="D75" s="4">
        <f>'IPC-IPM'!C75</f>
        <v>13.265306122449028</v>
      </c>
      <c r="E75" s="4">
        <f t="shared" si="1"/>
        <v>-4.6204494771897693</v>
      </c>
    </row>
    <row r="76" spans="1:5" x14ac:dyDescent="0.25">
      <c r="A76" s="19">
        <v>13850</v>
      </c>
      <c r="B76" s="109">
        <v>665.2</v>
      </c>
      <c r="C76" s="4">
        <f t="shared" si="2"/>
        <v>0.89488851812529191</v>
      </c>
      <c r="D76" s="4">
        <f>'IPC-IPM'!C76</f>
        <v>12.132701421800984</v>
      </c>
      <c r="E76" s="4">
        <f t="shared" si="1"/>
        <v>-10.021887247149497</v>
      </c>
    </row>
    <row r="77" spans="1:5" x14ac:dyDescent="0.25">
      <c r="A77" s="19">
        <v>13881</v>
      </c>
      <c r="B77" s="109">
        <v>657.9</v>
      </c>
      <c r="C77" s="4">
        <f t="shared" si="2"/>
        <v>1.8421052631578894</v>
      </c>
      <c r="D77" s="4">
        <f>'IPC-IPM'!C77</f>
        <v>10.2727272727273</v>
      </c>
      <c r="E77" s="4">
        <f t="shared" si="1"/>
        <v>-7.6452466698485928</v>
      </c>
    </row>
    <row r="78" spans="1:5" x14ac:dyDescent="0.25">
      <c r="A78" s="19">
        <v>13912</v>
      </c>
      <c r="B78" s="109">
        <v>657.34299999999996</v>
      </c>
      <c r="C78" s="4">
        <f t="shared" si="2"/>
        <v>-0.23630292912429907</v>
      </c>
      <c r="D78" s="4">
        <f>'IPC-IPM'!C78</f>
        <v>10.923623445825958</v>
      </c>
      <c r="E78" s="4">
        <f t="shared" si="1"/>
        <v>-10.060910406880696</v>
      </c>
    </row>
    <row r="79" spans="1:5" x14ac:dyDescent="0.25">
      <c r="A79" s="19">
        <v>13940</v>
      </c>
      <c r="B79" s="109">
        <v>634.1</v>
      </c>
      <c r="C79" s="4">
        <f t="shared" si="2"/>
        <v>-5.4569852393022256</v>
      </c>
      <c r="D79" s="4">
        <f>'IPC-IPM'!C79</f>
        <v>10.274579273693551</v>
      </c>
      <c r="E79" s="4">
        <f t="shared" si="1"/>
        <v>-14.265812317407411</v>
      </c>
    </row>
    <row r="80" spans="1:5" x14ac:dyDescent="0.25">
      <c r="A80" s="19">
        <v>13971</v>
      </c>
      <c r="B80" s="105">
        <v>636.6</v>
      </c>
      <c r="C80" s="4">
        <f t="shared" si="2"/>
        <v>-7.7792264232942054</v>
      </c>
      <c r="D80" s="4">
        <f>'IPC-IPM'!C80</f>
        <v>7.7720207253886064</v>
      </c>
      <c r="E80" s="4">
        <f t="shared" si="1"/>
        <v>-14.429762979306648</v>
      </c>
    </row>
    <row r="81" spans="1:5" x14ac:dyDescent="0.25">
      <c r="A81" s="19">
        <v>14001</v>
      </c>
      <c r="B81" s="105">
        <v>651.48500000000001</v>
      </c>
      <c r="C81" s="4">
        <f t="shared" si="2"/>
        <v>-7.2751209792200395</v>
      </c>
      <c r="D81" s="4">
        <f>'IPC-IPM'!C81</f>
        <v>7.9526226734348615</v>
      </c>
      <c r="E81" s="4">
        <f t="shared" si="1"/>
        <v>-14.105950624951479</v>
      </c>
    </row>
    <row r="82" spans="1:5" x14ac:dyDescent="0.25">
      <c r="A82" s="19">
        <v>14032</v>
      </c>
      <c r="B82" s="105">
        <v>663.51300000000003</v>
      </c>
      <c r="C82" s="4">
        <f t="shared" si="2"/>
        <v>-5.6974133030130769</v>
      </c>
      <c r="D82" s="4">
        <f>'IPC-IPM'!C82</f>
        <v>2.5080906148867266</v>
      </c>
      <c r="E82" s="4">
        <f t="shared" si="1"/>
        <v>-8.0047378394034414</v>
      </c>
    </row>
    <row r="83" spans="1:5" x14ac:dyDescent="0.25">
      <c r="A83" s="19">
        <v>14062</v>
      </c>
      <c r="B83" s="105">
        <v>690.46799999999996</v>
      </c>
      <c r="C83" s="4">
        <f t="shared" si="2"/>
        <v>-3.1058097109177729</v>
      </c>
      <c r="D83" s="4">
        <f>'IPC-IPM'!C83</f>
        <v>1.5224358974359031</v>
      </c>
      <c r="E83" s="4">
        <f t="shared" si="1"/>
        <v>-4.5588401888124626</v>
      </c>
    </row>
    <row r="84" spans="1:5" x14ac:dyDescent="0.25">
      <c r="A84" s="19">
        <v>14093</v>
      </c>
      <c r="B84" s="105">
        <v>689.10199999999998</v>
      </c>
      <c r="C84" s="4">
        <f t="shared" si="2"/>
        <v>-2.6417066968070002</v>
      </c>
      <c r="D84" s="4">
        <f>'IPC-IPM'!C84</f>
        <v>3.0944625407166138</v>
      </c>
      <c r="E84" s="4">
        <f t="shared" si="1"/>
        <v>-5.5639935416105786</v>
      </c>
    </row>
    <row r="85" spans="1:5" x14ac:dyDescent="0.25">
      <c r="A85" s="19">
        <v>14124</v>
      </c>
      <c r="B85" s="105">
        <v>685.17100000000005</v>
      </c>
      <c r="C85" s="4">
        <f t="shared" si="2"/>
        <v>-2.5361308677098071</v>
      </c>
      <c r="D85" s="4">
        <f>'IPC-IPM'!C85</f>
        <v>5.5329536208299501</v>
      </c>
      <c r="E85" s="4">
        <f t="shared" si="1"/>
        <v>-7.6460330273055988</v>
      </c>
    </row>
    <row r="86" spans="1:5" x14ac:dyDescent="0.25">
      <c r="A86" s="19">
        <v>14154</v>
      </c>
      <c r="B86" s="105">
        <v>702.05200000000002</v>
      </c>
      <c r="C86" s="4">
        <f t="shared" si="2"/>
        <v>0.47974810362101383</v>
      </c>
      <c r="D86" s="4">
        <f>'IPC-IPM'!C86</f>
        <v>5.8727569331158636</v>
      </c>
      <c r="E86" s="4">
        <f t="shared" si="1"/>
        <v>-5.0938588790143902</v>
      </c>
    </row>
    <row r="87" spans="1:5" x14ac:dyDescent="0.25">
      <c r="A87" s="19">
        <v>14185</v>
      </c>
      <c r="B87" s="105">
        <v>718.07299999999998</v>
      </c>
      <c r="C87" s="4">
        <f t="shared" si="2"/>
        <v>4.0685507246376762</v>
      </c>
      <c r="D87" s="4">
        <f>'IPC-IPM'!C87</f>
        <v>5.2416052416052628</v>
      </c>
      <c r="E87" s="4">
        <f t="shared" si="1"/>
        <v>-1.1146300118423547</v>
      </c>
    </row>
    <row r="88" spans="1:5" x14ac:dyDescent="0.25">
      <c r="A88" s="19">
        <v>14215</v>
      </c>
      <c r="B88" s="105">
        <v>741.9</v>
      </c>
      <c r="C88" s="4">
        <f>((B88/B76)-1)*100</f>
        <v>11.530366806975344</v>
      </c>
      <c r="D88" s="4">
        <f>'IPC-IPM'!C88</f>
        <v>5.6635672020287631</v>
      </c>
      <c r="E88" s="4">
        <f t="shared" si="1"/>
        <v>5.5523391461214544</v>
      </c>
    </row>
    <row r="89" spans="1:5" x14ac:dyDescent="0.25">
      <c r="A89" s="19">
        <v>14246</v>
      </c>
      <c r="B89" s="105">
        <v>747.1</v>
      </c>
      <c r="C89" s="4">
        <f t="shared" si="2"/>
        <v>13.558291533667743</v>
      </c>
      <c r="D89" s="4">
        <f>'IPC-IPM'!C89</f>
        <v>3.2976092333058649</v>
      </c>
      <c r="E89" s="4">
        <f t="shared" si="1"/>
        <v>9.933126600430132</v>
      </c>
    </row>
    <row r="90" spans="1:5" x14ac:dyDescent="0.25">
      <c r="A90" s="19">
        <v>14277</v>
      </c>
      <c r="B90" s="105">
        <v>766</v>
      </c>
      <c r="C90" s="4">
        <f t="shared" si="2"/>
        <v>16.529726489823425</v>
      </c>
      <c r="D90" s="4">
        <f>'IPC-IPM'!C90</f>
        <v>-0.24019215372298452</v>
      </c>
      <c r="E90" s="4">
        <f t="shared" si="1"/>
        <v>16.810295654726694</v>
      </c>
    </row>
    <row r="91" spans="1:5" x14ac:dyDescent="0.25">
      <c r="A91" s="19">
        <v>14305</v>
      </c>
      <c r="B91" s="105">
        <v>778.1</v>
      </c>
      <c r="C91" s="4">
        <f t="shared" si="2"/>
        <v>22.709351837249649</v>
      </c>
      <c r="D91" s="4">
        <f>'IPC-IPM'!C91</f>
        <v>-0.64257028112448822</v>
      </c>
      <c r="E91" s="4">
        <f t="shared" si="1"/>
        <v>23.502945058509141</v>
      </c>
    </row>
    <row r="92" spans="1:5" x14ac:dyDescent="0.25">
      <c r="A92" s="19">
        <v>14336</v>
      </c>
      <c r="B92" s="105">
        <v>788.4</v>
      </c>
      <c r="C92" s="4">
        <f t="shared" si="2"/>
        <v>23.845428840716298</v>
      </c>
      <c r="D92" s="4">
        <f>'IPC-IPM'!C92</f>
        <v>0.16025641025643189</v>
      </c>
      <c r="E92" s="4">
        <f t="shared" si="1"/>
        <v>23.647276154571117</v>
      </c>
    </row>
    <row r="93" spans="1:5" x14ac:dyDescent="0.25">
      <c r="A93" s="19">
        <v>14366</v>
      </c>
      <c r="B93" s="105">
        <v>794.7</v>
      </c>
      <c r="C93" s="4">
        <f t="shared" si="2"/>
        <v>21.982854555361975</v>
      </c>
      <c r="D93" s="4">
        <f>'IPC-IPM'!C93</f>
        <v>-1.1755485893416795</v>
      </c>
      <c r="E93" s="4">
        <f t="shared" si="1"/>
        <v>23.433879787979262</v>
      </c>
    </row>
    <row r="94" spans="1:5" x14ac:dyDescent="0.25">
      <c r="A94" s="19">
        <v>14397</v>
      </c>
      <c r="B94" s="105">
        <v>797.8</v>
      </c>
      <c r="C94" s="4">
        <f t="shared" si="2"/>
        <v>20.238789594175245</v>
      </c>
      <c r="D94" s="4">
        <f>'IPC-IPM'!C94</f>
        <v>-7.8926598263595604E-2</v>
      </c>
      <c r="E94" s="4">
        <f t="shared" si="1"/>
        <v>20.333764941405995</v>
      </c>
    </row>
    <row r="95" spans="1:5" x14ac:dyDescent="0.25">
      <c r="A95" s="19">
        <v>14427</v>
      </c>
      <c r="B95" s="105">
        <v>813.2</v>
      </c>
      <c r="C95" s="4">
        <f t="shared" si="2"/>
        <v>17.775190160876409</v>
      </c>
      <c r="D95" s="4">
        <f>'IPC-IPM'!C95</f>
        <v>0.71033938437254918</v>
      </c>
      <c r="E95" s="4">
        <f t="shared" si="1"/>
        <v>16.944487408957976</v>
      </c>
    </row>
    <row r="96" spans="1:5" x14ac:dyDescent="0.25">
      <c r="A96" s="19">
        <v>14458</v>
      </c>
      <c r="B96" s="105">
        <v>818</v>
      </c>
      <c r="C96" s="4">
        <f t="shared" si="2"/>
        <v>18.705213451709611</v>
      </c>
      <c r="D96" s="4">
        <f>'IPC-IPM'!C96</f>
        <v>1.9747235387046036</v>
      </c>
      <c r="E96" s="4">
        <f t="shared" si="1"/>
        <v>16.406506762094764</v>
      </c>
    </row>
    <row r="97" spans="1:5" x14ac:dyDescent="0.25">
      <c r="A97" s="19">
        <v>14489</v>
      </c>
      <c r="B97" s="105">
        <v>813.1</v>
      </c>
      <c r="C97" s="4">
        <f t="shared" si="2"/>
        <v>18.671105461264403</v>
      </c>
      <c r="D97" s="4">
        <f>'IPC-IPM'!C97</f>
        <v>0.84811102544337658</v>
      </c>
      <c r="E97" s="4">
        <f t="shared" si="1"/>
        <v>17.673106867935683</v>
      </c>
    </row>
    <row r="98" spans="1:5" x14ac:dyDescent="0.25">
      <c r="A98" s="19">
        <v>14519</v>
      </c>
      <c r="B98" s="105">
        <v>859.75800000000004</v>
      </c>
      <c r="C98" s="4">
        <f t="shared" si="2"/>
        <v>22.463578196486878</v>
      </c>
      <c r="D98" s="4">
        <f>'IPC-IPM'!C98</f>
        <v>1.3097072419106404</v>
      </c>
      <c r="E98" s="4">
        <f t="shared" si="1"/>
        <v>20.880398858585526</v>
      </c>
    </row>
    <row r="99" spans="1:5" x14ac:dyDescent="0.25">
      <c r="A99" s="19">
        <v>14550</v>
      </c>
      <c r="B99" s="105">
        <v>863.9</v>
      </c>
      <c r="C99" s="4">
        <f t="shared" si="2"/>
        <v>20.308102379563088</v>
      </c>
      <c r="D99" s="4">
        <f>'IPC-IPM'!C99</f>
        <v>-0.15564202334630295</v>
      </c>
      <c r="E99" s="4">
        <f t="shared" si="1"/>
        <v>20.495644238299747</v>
      </c>
    </row>
    <row r="100" spans="1:5" x14ac:dyDescent="0.25">
      <c r="A100" s="19">
        <v>14580</v>
      </c>
      <c r="B100" s="105">
        <v>878</v>
      </c>
      <c r="C100" s="4">
        <f t="shared" si="2"/>
        <v>18.344790403019285</v>
      </c>
      <c r="D100" s="4">
        <f>'IPC-IPM'!C100</f>
        <v>0.64000000000001833</v>
      </c>
      <c r="E100" s="4">
        <f t="shared" si="1"/>
        <v>17.592200320965091</v>
      </c>
    </row>
    <row r="101" spans="1:5" x14ac:dyDescent="0.25">
      <c r="A101" s="19">
        <v>14611</v>
      </c>
      <c r="B101" s="105">
        <v>878.6</v>
      </c>
      <c r="C101" s="4">
        <f t="shared" si="2"/>
        <v>17.601392049257125</v>
      </c>
      <c r="D101" s="4">
        <f>'IPC-IPM'!C101</f>
        <v>1.8046288906624408</v>
      </c>
      <c r="E101" s="4">
        <f t="shared" si="1"/>
        <v>15.516743522104793</v>
      </c>
    </row>
    <row r="102" spans="1:5" x14ac:dyDescent="0.25">
      <c r="A102" s="19">
        <v>14642</v>
      </c>
      <c r="B102" s="105">
        <v>861.4</v>
      </c>
      <c r="C102" s="4">
        <f t="shared" si="2"/>
        <v>12.45430809399477</v>
      </c>
      <c r="D102" s="4">
        <f>'IPC-IPM'!C102</f>
        <v>4.1939004815409353</v>
      </c>
      <c r="E102" s="4">
        <f t="shared" si="1"/>
        <v>7.9279185962687571</v>
      </c>
    </row>
    <row r="103" spans="1:5" x14ac:dyDescent="0.25">
      <c r="A103" s="19">
        <v>14671</v>
      </c>
      <c r="B103" s="105">
        <v>865.9</v>
      </c>
      <c r="C103" s="4">
        <f t="shared" si="2"/>
        <v>11.28389667137899</v>
      </c>
      <c r="D103" s="4">
        <f>'IPC-IPM'!C103</f>
        <v>6.5791430881164237</v>
      </c>
      <c r="E103" s="4">
        <f t="shared" si="1"/>
        <v>4.4143285890118511</v>
      </c>
    </row>
    <row r="104" spans="1:5" x14ac:dyDescent="0.25">
      <c r="A104" s="19">
        <v>14702</v>
      </c>
      <c r="B104" s="105">
        <v>849.2</v>
      </c>
      <c r="C104" s="4">
        <f t="shared" si="2"/>
        <v>7.711821410451547</v>
      </c>
      <c r="D104" s="4">
        <f>'IPC-IPM'!C104</f>
        <v>5.4707199999999956</v>
      </c>
      <c r="E104" s="4">
        <f t="shared" si="1"/>
        <v>2.1248564629610556</v>
      </c>
    </row>
    <row r="105" spans="1:5" x14ac:dyDescent="0.25">
      <c r="A105" s="19">
        <v>14732</v>
      </c>
      <c r="B105" s="105">
        <v>857.5</v>
      </c>
      <c r="C105" s="4">
        <f t="shared" si="2"/>
        <v>7.9023530892160521</v>
      </c>
      <c r="D105" s="4">
        <f>'IPC-IPM'!C105</f>
        <v>4.0518636003172182</v>
      </c>
      <c r="E105" s="4">
        <f t="shared" si="1"/>
        <v>3.7005483185666765</v>
      </c>
    </row>
    <row r="106" spans="1:5" x14ac:dyDescent="0.25">
      <c r="A106" s="19">
        <v>14763</v>
      </c>
      <c r="B106" s="105">
        <v>896.7</v>
      </c>
      <c r="C106" s="4">
        <f t="shared" si="2"/>
        <v>12.396590624216607</v>
      </c>
      <c r="D106" s="4">
        <f>'IPC-IPM'!C106</f>
        <v>2.945339652448653</v>
      </c>
      <c r="E106" s="4">
        <f t="shared" si="1"/>
        <v>9.180843934923244</v>
      </c>
    </row>
    <row r="107" spans="1:5" x14ac:dyDescent="0.25">
      <c r="A107" s="19">
        <v>14793</v>
      </c>
      <c r="B107" s="105">
        <v>903.8</v>
      </c>
      <c r="C107" s="4">
        <f t="shared" si="2"/>
        <v>11.141170683718627</v>
      </c>
      <c r="D107" s="4">
        <f>'IPC-IPM'!C107</f>
        <v>2.335736677115996</v>
      </c>
      <c r="E107" s="4">
        <f t="shared" si="1"/>
        <v>8.6044565588901278</v>
      </c>
    </row>
    <row r="108" spans="1:5" x14ac:dyDescent="0.25">
      <c r="A108" s="19">
        <v>14824</v>
      </c>
      <c r="B108" s="105">
        <v>896.1</v>
      </c>
      <c r="C108" s="4">
        <f t="shared" si="2"/>
        <v>9.5476772616136962</v>
      </c>
      <c r="D108" s="4">
        <f>'IPC-IPM'!C108</f>
        <v>-0.99705654531372367</v>
      </c>
      <c r="E108" s="4">
        <f t="shared" si="1"/>
        <v>10.650929597617221</v>
      </c>
    </row>
    <row r="109" spans="1:5" x14ac:dyDescent="0.25">
      <c r="A109" s="19">
        <v>14855</v>
      </c>
      <c r="B109" s="105">
        <v>898.1</v>
      </c>
      <c r="C109" s="4">
        <f t="shared" si="2"/>
        <v>10.453818718484808</v>
      </c>
      <c r="D109" s="4">
        <f>'IPC-IPM'!C109</f>
        <v>-3.341743119266094</v>
      </c>
      <c r="E109" s="4">
        <f t="shared" si="1"/>
        <v>14.272512543623851</v>
      </c>
    </row>
    <row r="110" spans="1:5" x14ac:dyDescent="0.25">
      <c r="A110" s="19">
        <v>14885</v>
      </c>
      <c r="B110" s="105">
        <v>945.7</v>
      </c>
      <c r="C110" s="4">
        <f t="shared" si="2"/>
        <v>9.9960686611814111</v>
      </c>
      <c r="D110" s="4">
        <f>'IPC-IPM'!C110</f>
        <v>-3.3779467680608577</v>
      </c>
      <c r="E110" s="4">
        <f t="shared" si="1"/>
        <v>13.841576515806619</v>
      </c>
    </row>
    <row r="111" spans="1:5" x14ac:dyDescent="0.25">
      <c r="A111" s="19">
        <v>14916</v>
      </c>
      <c r="B111" s="105">
        <v>1009</v>
      </c>
      <c r="C111" s="4">
        <f t="shared" si="2"/>
        <v>16.795925454334991</v>
      </c>
      <c r="D111" s="4">
        <f>'IPC-IPM'!C111</f>
        <v>-1.3602494154326128</v>
      </c>
      <c r="E111" s="4">
        <f t="shared" si="1"/>
        <v>18.406549856593223</v>
      </c>
    </row>
    <row r="112" spans="1:5" x14ac:dyDescent="0.25">
      <c r="A112" s="19">
        <v>14946</v>
      </c>
      <c r="B112" s="105">
        <v>1065.9000000000001</v>
      </c>
      <c r="C112" s="4">
        <f t="shared" si="2"/>
        <v>21.400911161731216</v>
      </c>
      <c r="D112" s="4">
        <f>'IPC-IPM'!C112</f>
        <v>0.79999999999997851</v>
      </c>
      <c r="E112" s="4">
        <f t="shared" si="1"/>
        <v>20.437411866796861</v>
      </c>
    </row>
    <row r="113" spans="1:5" x14ac:dyDescent="0.25">
      <c r="A113" s="19">
        <v>14977</v>
      </c>
      <c r="B113" s="105">
        <v>1072.3</v>
      </c>
      <c r="C113" s="4">
        <f t="shared" si="2"/>
        <v>22.046437514227168</v>
      </c>
      <c r="D113" s="4">
        <f>'IPC-IPM'!C113</f>
        <v>2.1696252465482679</v>
      </c>
      <c r="E113" s="4">
        <f t="shared" si="1"/>
        <v>19.454717798674139</v>
      </c>
    </row>
    <row r="114" spans="1:5" x14ac:dyDescent="0.25">
      <c r="A114" s="19">
        <v>15008</v>
      </c>
      <c r="B114" s="105">
        <v>1100.8</v>
      </c>
      <c r="C114" s="4">
        <f t="shared" si="2"/>
        <v>27.791966566055248</v>
      </c>
      <c r="D114" s="4">
        <f>'IPC-IPM'!C114</f>
        <v>1.5503875968991832</v>
      </c>
      <c r="E114" s="4">
        <f t="shared" si="1"/>
        <v>25.840944175733839</v>
      </c>
    </row>
    <row r="115" spans="1:5" x14ac:dyDescent="0.25">
      <c r="A115" s="19">
        <v>15036</v>
      </c>
      <c r="B115" s="105">
        <v>1113.0999999999999</v>
      </c>
      <c r="C115" s="4">
        <f t="shared" si="2"/>
        <v>28.548331216075763</v>
      </c>
      <c r="D115" s="4">
        <f>'IPC-IPM'!C115</f>
        <v>0.95419847328239715</v>
      </c>
      <c r="E115" s="4">
        <f t="shared" si="1"/>
        <v>27.33331863369326</v>
      </c>
    </row>
    <row r="116" spans="1:5" x14ac:dyDescent="0.25">
      <c r="A116" s="19">
        <v>15067</v>
      </c>
      <c r="B116" s="105">
        <v>1138.2</v>
      </c>
      <c r="C116" s="4">
        <f t="shared" si="2"/>
        <v>34.032030146019785</v>
      </c>
      <c r="D116" s="4">
        <f>'IPC-IPM'!C116</f>
        <v>1.622137404580104</v>
      </c>
      <c r="E116" s="4">
        <f t="shared" si="1"/>
        <v>31.892551730543484</v>
      </c>
    </row>
    <row r="117" spans="1:5" x14ac:dyDescent="0.25">
      <c r="A117" s="19">
        <v>15097</v>
      </c>
      <c r="B117" s="105">
        <v>1166.9000000000001</v>
      </c>
      <c r="C117" s="4">
        <f t="shared" si="2"/>
        <v>36.081632653061234</v>
      </c>
      <c r="D117" s="4">
        <f>'IPC-IPM'!C117</f>
        <v>5.1773729626078291</v>
      </c>
      <c r="E117" s="4">
        <f t="shared" si="1"/>
        <v>29.382992577158529</v>
      </c>
    </row>
    <row r="118" spans="1:5" x14ac:dyDescent="0.25">
      <c r="A118" s="19">
        <v>15128</v>
      </c>
      <c r="B118" s="105">
        <v>1185.5999999999999</v>
      </c>
      <c r="C118" s="4">
        <f t="shared" ref="C118:C181" si="3">((B118/B106)-1)*100</f>
        <v>32.218133154901295</v>
      </c>
      <c r="D118" s="4">
        <f>'IPC-IPM'!C118</f>
        <v>6.7567567567567322</v>
      </c>
      <c r="E118" s="4">
        <f t="shared" si="1"/>
        <v>23.849896879274656</v>
      </c>
    </row>
    <row r="119" spans="1:5" x14ac:dyDescent="0.25">
      <c r="A119" s="19">
        <v>15158</v>
      </c>
      <c r="B119" s="105">
        <v>1193.5</v>
      </c>
      <c r="C119" s="4">
        <f t="shared" si="3"/>
        <v>32.053551670723614</v>
      </c>
      <c r="D119" s="4">
        <f>'IPC-IPM'!C119</f>
        <v>5.8766859344893785</v>
      </c>
      <c r="E119" s="4">
        <f t="shared" si="1"/>
        <v>24.723918684450542</v>
      </c>
    </row>
    <row r="120" spans="1:5" x14ac:dyDescent="0.25">
      <c r="A120" s="19">
        <v>15189</v>
      </c>
      <c r="B120" s="105">
        <v>1202.8</v>
      </c>
      <c r="C120" s="4">
        <f t="shared" si="3"/>
        <v>34.226090838076104</v>
      </c>
      <c r="D120" s="4">
        <f>'IPC-IPM'!C120</f>
        <v>8.4645669291338432</v>
      </c>
      <c r="E120" s="4">
        <f t="shared" ref="E120:E183" si="4">((1+(C120/100))/(1+(D120/100))-1)*100</f>
        <v>23.751096453253485</v>
      </c>
    </row>
    <row r="121" spans="1:5" x14ac:dyDescent="0.25">
      <c r="A121" s="19">
        <v>15220</v>
      </c>
      <c r="B121" s="105">
        <v>1216.5999999999999</v>
      </c>
      <c r="C121" s="4">
        <f t="shared" si="3"/>
        <v>35.463756819953218</v>
      </c>
      <c r="D121" s="4">
        <f>'IPC-IPM'!C121</f>
        <v>10.845771144278604</v>
      </c>
      <c r="E121" s="4">
        <f t="shared" si="4"/>
        <v>22.20922406108885</v>
      </c>
    </row>
    <row r="122" spans="1:5" x14ac:dyDescent="0.25">
      <c r="A122" s="19">
        <v>15250</v>
      </c>
      <c r="B122" s="105">
        <v>1240</v>
      </c>
      <c r="C122" s="4">
        <f t="shared" si="3"/>
        <v>31.119805435127425</v>
      </c>
      <c r="D122" s="4">
        <f>'IPC-IPM'!C122</f>
        <v>11.584158415841571</v>
      </c>
      <c r="E122" s="4">
        <f t="shared" si="4"/>
        <v>17.507545243548094</v>
      </c>
    </row>
    <row r="123" spans="1:5" x14ac:dyDescent="0.25">
      <c r="A123" s="19">
        <v>15281</v>
      </c>
      <c r="B123" s="105">
        <v>1245.5999999999999</v>
      </c>
      <c r="C123" s="4">
        <f t="shared" si="3"/>
        <v>23.44895936570861</v>
      </c>
      <c r="D123" s="4">
        <f>'IPC-IPM'!C123</f>
        <v>12.425447316103376</v>
      </c>
      <c r="E123" s="4">
        <f t="shared" si="4"/>
        <v>9.8051751740962487</v>
      </c>
    </row>
    <row r="124" spans="1:5" x14ac:dyDescent="0.25">
      <c r="A124" s="19">
        <v>15311</v>
      </c>
      <c r="B124" s="105">
        <v>1277</v>
      </c>
      <c r="C124" s="4">
        <f t="shared" si="3"/>
        <v>19.804859742940216</v>
      </c>
      <c r="D124" s="4">
        <f>'IPC-IPM'!C124</f>
        <v>12.202380952380953</v>
      </c>
      <c r="E124" s="4">
        <f t="shared" si="4"/>
        <v>6.7756840149281405</v>
      </c>
    </row>
    <row r="125" spans="1:5" x14ac:dyDescent="0.25">
      <c r="A125" s="19">
        <v>15342</v>
      </c>
      <c r="B125" s="105">
        <v>1280.3</v>
      </c>
      <c r="C125" s="4">
        <f t="shared" si="3"/>
        <v>19.397556653921487</v>
      </c>
      <c r="D125" s="4">
        <f>'IPC-IPM'!C125</f>
        <v>10.038610038610063</v>
      </c>
      <c r="E125" s="4">
        <f t="shared" si="4"/>
        <v>8.5051479767216165</v>
      </c>
    </row>
    <row r="126" spans="1:5" x14ac:dyDescent="0.25">
      <c r="A126" s="19">
        <v>15373</v>
      </c>
      <c r="B126" s="105">
        <v>1300.5999999999999</v>
      </c>
      <c r="C126" s="4">
        <f t="shared" si="3"/>
        <v>18.150436046511629</v>
      </c>
      <c r="D126" s="4">
        <f>'IPC-IPM'!C126</f>
        <v>10.687022900763377</v>
      </c>
      <c r="E126" s="4">
        <f t="shared" si="4"/>
        <v>6.7428077385725649</v>
      </c>
    </row>
    <row r="127" spans="1:5" x14ac:dyDescent="0.25">
      <c r="A127" s="19">
        <v>15401</v>
      </c>
      <c r="B127" s="105">
        <v>1330.4</v>
      </c>
      <c r="C127" s="4">
        <f t="shared" si="3"/>
        <v>19.522055520618121</v>
      </c>
      <c r="D127" s="4">
        <f>'IPC-IPM'!C127</f>
        <v>11.625708884688102</v>
      </c>
      <c r="E127" s="4">
        <f t="shared" si="4"/>
        <v>7.0739498228737929</v>
      </c>
    </row>
    <row r="128" spans="1:5" x14ac:dyDescent="0.25">
      <c r="A128" s="19">
        <v>15432</v>
      </c>
      <c r="B128" s="105">
        <v>1357.5450000000001</v>
      </c>
      <c r="C128" s="4">
        <f t="shared" si="3"/>
        <v>19.271217712177126</v>
      </c>
      <c r="D128" s="4">
        <f>'IPC-IPM'!C128</f>
        <v>12.394366197183126</v>
      </c>
      <c r="E128" s="4">
        <f t="shared" si="4"/>
        <v>6.1185019744933955</v>
      </c>
    </row>
    <row r="129" spans="1:5" x14ac:dyDescent="0.25">
      <c r="A129" s="19">
        <v>15462</v>
      </c>
      <c r="B129" s="105">
        <v>1379.5</v>
      </c>
      <c r="C129" s="4">
        <f t="shared" si="3"/>
        <v>18.21921330019709</v>
      </c>
      <c r="D129" s="4">
        <f>'IPC-IPM'!C129</f>
        <v>11.121239744758448</v>
      </c>
      <c r="E129" s="4">
        <f t="shared" si="4"/>
        <v>6.3875939215063182</v>
      </c>
    </row>
    <row r="130" spans="1:5" x14ac:dyDescent="0.25">
      <c r="A130" s="19">
        <v>15493</v>
      </c>
      <c r="B130" s="105">
        <v>1411</v>
      </c>
      <c r="C130" s="4">
        <f t="shared" si="3"/>
        <v>19.01147098515521</v>
      </c>
      <c r="D130" s="4">
        <f>'IPC-IPM'!C130</f>
        <v>10.216998191681759</v>
      </c>
      <c r="E130" s="4">
        <f t="shared" si="4"/>
        <v>7.9792345443655766</v>
      </c>
    </row>
    <row r="131" spans="1:5" x14ac:dyDescent="0.25">
      <c r="A131" s="19">
        <v>15523</v>
      </c>
      <c r="B131" s="105">
        <v>1452.7</v>
      </c>
      <c r="C131" s="4">
        <f t="shared" si="3"/>
        <v>21.717637201508168</v>
      </c>
      <c r="D131" s="4">
        <f>'IPC-IPM'!C131</f>
        <v>10.646041856232946</v>
      </c>
      <c r="E131" s="4">
        <f t="shared" si="4"/>
        <v>10.006318490507793</v>
      </c>
    </row>
    <row r="132" spans="1:5" x14ac:dyDescent="0.25">
      <c r="A132" s="19">
        <v>15554</v>
      </c>
      <c r="B132" s="105">
        <v>1499.2</v>
      </c>
      <c r="C132" s="4">
        <f t="shared" si="3"/>
        <v>24.642500831393434</v>
      </c>
      <c r="D132" s="4">
        <f>'IPC-IPM'!C132</f>
        <v>9.2558983666061856</v>
      </c>
      <c r="E132" s="4">
        <f t="shared" si="4"/>
        <v>14.083086309132508</v>
      </c>
    </row>
    <row r="133" spans="1:5" x14ac:dyDescent="0.25">
      <c r="A133" s="19">
        <v>15585</v>
      </c>
      <c r="B133" s="105">
        <v>1541.9</v>
      </c>
      <c r="C133" s="4">
        <f t="shared" si="3"/>
        <v>26.738451421995734</v>
      </c>
      <c r="D133" s="4">
        <f>'IPC-IPM'!C133</f>
        <v>8.7073608617594278</v>
      </c>
      <c r="E133" s="4">
        <f t="shared" si="4"/>
        <v>16.586816584726051</v>
      </c>
    </row>
    <row r="134" spans="1:5" x14ac:dyDescent="0.25">
      <c r="A134" s="19">
        <v>15615</v>
      </c>
      <c r="B134" s="105">
        <v>1595.2</v>
      </c>
      <c r="C134" s="4">
        <f t="shared" si="3"/>
        <v>28.645161290322573</v>
      </c>
      <c r="D134" s="4">
        <f>'IPC-IPM'!C134</f>
        <v>8.5181898846495407</v>
      </c>
      <c r="E134" s="4">
        <f t="shared" si="4"/>
        <v>18.54709466409934</v>
      </c>
    </row>
    <row r="135" spans="1:5" x14ac:dyDescent="0.25">
      <c r="A135" s="19">
        <v>15646</v>
      </c>
      <c r="B135" s="105">
        <v>1670.65</v>
      </c>
      <c r="C135" s="4">
        <f t="shared" si="3"/>
        <v>34.124116891457959</v>
      </c>
      <c r="D135" s="4">
        <f>'IPC-IPM'!C135</f>
        <v>10.167992926613611</v>
      </c>
      <c r="E135" s="4">
        <f t="shared" si="4"/>
        <v>21.745085236146842</v>
      </c>
    </row>
    <row r="136" spans="1:5" x14ac:dyDescent="0.25">
      <c r="A136" s="19">
        <v>15676</v>
      </c>
      <c r="B136" s="105">
        <v>1786.6</v>
      </c>
      <c r="C136" s="4">
        <f t="shared" si="3"/>
        <v>39.90602975724353</v>
      </c>
      <c r="D136" s="4">
        <f>'IPC-IPM'!C136</f>
        <v>11.14058355437666</v>
      </c>
      <c r="E136" s="4">
        <f t="shared" si="4"/>
        <v>25.88203632095658</v>
      </c>
    </row>
    <row r="137" spans="1:5" x14ac:dyDescent="0.25">
      <c r="A137" s="19">
        <v>15707</v>
      </c>
      <c r="B137" s="105">
        <v>1818.2</v>
      </c>
      <c r="C137" s="4">
        <f t="shared" si="3"/>
        <v>42.013590564711414</v>
      </c>
      <c r="D137" s="4">
        <f>'IPC-IPM'!C137</f>
        <v>12.017543859649148</v>
      </c>
      <c r="E137" s="4">
        <f t="shared" si="4"/>
        <v>26.777990010783846</v>
      </c>
    </row>
    <row r="138" spans="1:5" x14ac:dyDescent="0.25">
      <c r="A138" s="19">
        <v>15738</v>
      </c>
      <c r="B138" s="105">
        <v>1900</v>
      </c>
      <c r="C138" s="4">
        <f t="shared" si="3"/>
        <v>46.086421651545464</v>
      </c>
      <c r="D138" s="4">
        <f>'IPC-IPM'!C138</f>
        <v>14.310344827586196</v>
      </c>
      <c r="E138" s="4">
        <f t="shared" si="4"/>
        <v>27.798076256253967</v>
      </c>
    </row>
    <row r="139" spans="1:5" x14ac:dyDescent="0.25">
      <c r="A139" s="19">
        <v>15766</v>
      </c>
      <c r="B139" s="105">
        <v>1977.7</v>
      </c>
      <c r="C139" s="4">
        <f t="shared" si="3"/>
        <v>48.654539987973536</v>
      </c>
      <c r="D139" s="4">
        <f>'IPC-IPM'!C139</f>
        <v>14.90262489415748</v>
      </c>
      <c r="E139" s="4">
        <f t="shared" si="4"/>
        <v>29.374363836254069</v>
      </c>
    </row>
    <row r="140" spans="1:5" x14ac:dyDescent="0.25">
      <c r="A140" s="19">
        <v>15797</v>
      </c>
      <c r="B140" s="105">
        <v>2122.3000000000002</v>
      </c>
      <c r="C140" s="4">
        <f t="shared" si="3"/>
        <v>56.333675863415223</v>
      </c>
      <c r="D140" s="4">
        <f>'IPC-IPM'!C140</f>
        <v>18.629908103592307</v>
      </c>
      <c r="E140" s="4">
        <f t="shared" si="4"/>
        <v>31.782683104583121</v>
      </c>
    </row>
    <row r="141" spans="1:5" x14ac:dyDescent="0.25">
      <c r="A141" s="19">
        <v>15827</v>
      </c>
      <c r="B141" s="105">
        <v>2243.3000000000002</v>
      </c>
      <c r="C141" s="4">
        <f t="shared" si="3"/>
        <v>62.616890177600595</v>
      </c>
      <c r="D141" s="4">
        <f>'IPC-IPM'!C141</f>
        <v>21.164889253486429</v>
      </c>
      <c r="E141" s="4">
        <f t="shared" si="4"/>
        <v>34.211231636083397</v>
      </c>
    </row>
    <row r="142" spans="1:5" x14ac:dyDescent="0.25">
      <c r="A142" s="19">
        <v>15858</v>
      </c>
      <c r="B142" s="105">
        <v>2295.8000000000002</v>
      </c>
      <c r="C142" s="4">
        <f t="shared" si="3"/>
        <v>62.707299787384855</v>
      </c>
      <c r="D142" s="4">
        <f>'IPC-IPM'!C142</f>
        <v>22.805578342903978</v>
      </c>
      <c r="E142" s="4">
        <f t="shared" si="4"/>
        <v>32.491782525599348</v>
      </c>
    </row>
    <row r="143" spans="1:5" x14ac:dyDescent="0.25">
      <c r="A143" s="19">
        <v>15888</v>
      </c>
      <c r="B143" s="105">
        <v>2357</v>
      </c>
      <c r="C143" s="4">
        <f t="shared" si="3"/>
        <v>62.249604185310112</v>
      </c>
      <c r="D143" s="4">
        <f>'IPC-IPM'!C143</f>
        <v>22.121710526315773</v>
      </c>
      <c r="E143" s="4">
        <f t="shared" si="4"/>
        <v>32.858935144334758</v>
      </c>
    </row>
    <row r="144" spans="1:5" x14ac:dyDescent="0.25">
      <c r="A144" s="19">
        <v>15919</v>
      </c>
      <c r="B144" s="105">
        <v>2414.1999999999998</v>
      </c>
      <c r="C144" s="4">
        <f t="shared" si="3"/>
        <v>61.0325506937033</v>
      </c>
      <c r="D144" s="4">
        <f>'IPC-IPM'!C144</f>
        <v>24.501661129568131</v>
      </c>
      <c r="E144" s="4">
        <f t="shared" si="4"/>
        <v>29.341688482467475</v>
      </c>
    </row>
    <row r="145" spans="1:5" x14ac:dyDescent="0.25">
      <c r="A145" s="19">
        <v>15950</v>
      </c>
      <c r="B145" s="105">
        <v>2450.6</v>
      </c>
      <c r="C145" s="4">
        <f t="shared" si="3"/>
        <v>58.933782995006155</v>
      </c>
      <c r="D145" s="4">
        <f>'IPC-IPM'!C145</f>
        <v>24.855491329479772</v>
      </c>
      <c r="E145" s="4">
        <f t="shared" si="4"/>
        <v>27.294187306185492</v>
      </c>
    </row>
    <row r="146" spans="1:5" x14ac:dyDescent="0.25">
      <c r="A146" s="19">
        <v>15980</v>
      </c>
      <c r="B146" s="105">
        <v>2500.1999999999998</v>
      </c>
      <c r="C146" s="4">
        <f t="shared" si="3"/>
        <v>56.732698094282831</v>
      </c>
      <c r="D146" s="4">
        <f>'IPC-IPM'!C146</f>
        <v>24.039247751430935</v>
      </c>
      <c r="E146" s="4">
        <f t="shared" si="4"/>
        <v>26.357343288930689</v>
      </c>
    </row>
    <row r="147" spans="1:5" x14ac:dyDescent="0.25">
      <c r="A147" s="19">
        <v>16011</v>
      </c>
      <c r="B147" s="105">
        <v>2589.9110000000001</v>
      </c>
      <c r="C147" s="4">
        <f t="shared" si="3"/>
        <v>55.024152276060214</v>
      </c>
      <c r="D147" s="4">
        <f>'IPC-IPM'!C147</f>
        <v>24.478330658105985</v>
      </c>
      <c r="E147" s="4">
        <f t="shared" si="4"/>
        <v>24.539067528027701</v>
      </c>
    </row>
    <row r="148" spans="1:5" x14ac:dyDescent="0.25">
      <c r="A148" s="19">
        <v>16041</v>
      </c>
      <c r="B148" s="105">
        <v>2719.8</v>
      </c>
      <c r="C148" s="4">
        <f t="shared" si="3"/>
        <v>52.233292287025648</v>
      </c>
      <c r="D148" s="4">
        <f>'IPC-IPM'!C148</f>
        <v>24.582338902148027</v>
      </c>
      <c r="E148" s="4">
        <f t="shared" si="4"/>
        <v>22.194922352995626</v>
      </c>
    </row>
    <row r="149" spans="1:5" x14ac:dyDescent="0.25">
      <c r="A149" s="19">
        <v>16072</v>
      </c>
      <c r="B149" s="105">
        <v>2758.5</v>
      </c>
      <c r="C149" s="4">
        <f t="shared" si="3"/>
        <v>51.715982840171606</v>
      </c>
      <c r="D149" s="4">
        <f>'IPC-IPM'!C149</f>
        <v>23.884103367267052</v>
      </c>
      <c r="E149" s="4">
        <f t="shared" si="4"/>
        <v>22.466062001832565</v>
      </c>
    </row>
    <row r="150" spans="1:5" x14ac:dyDescent="0.25">
      <c r="A150" s="19">
        <v>16103</v>
      </c>
      <c r="B150" s="105">
        <v>2853</v>
      </c>
      <c r="C150" s="4">
        <f t="shared" si="3"/>
        <v>50.15789473684211</v>
      </c>
      <c r="D150" s="4">
        <f>'IPC-IPM'!C150</f>
        <v>23.076923076923105</v>
      </c>
      <c r="E150" s="4">
        <f t="shared" si="4"/>
        <v>22.003289473684195</v>
      </c>
    </row>
    <row r="151" spans="1:5" x14ac:dyDescent="0.25">
      <c r="A151" s="19">
        <v>16132</v>
      </c>
      <c r="B151" s="105">
        <v>2877.7559999999999</v>
      </c>
      <c r="C151" s="4">
        <f t="shared" si="3"/>
        <v>45.5102391667088</v>
      </c>
      <c r="D151" s="4">
        <f>'IPC-IPM'!C151</f>
        <v>24.170965364775299</v>
      </c>
      <c r="E151" s="4">
        <f t="shared" si="4"/>
        <v>17.185397358589771</v>
      </c>
    </row>
    <row r="152" spans="1:5" x14ac:dyDescent="0.25">
      <c r="A152" s="19">
        <v>16163</v>
      </c>
      <c r="B152" s="105">
        <v>2912.4</v>
      </c>
      <c r="C152" s="4">
        <f t="shared" si="3"/>
        <v>37.228478537435784</v>
      </c>
      <c r="D152" s="4">
        <f>'IPC-IPM'!C152</f>
        <v>23.521126760563416</v>
      </c>
      <c r="E152" s="4">
        <f t="shared" si="4"/>
        <v>11.09717190601982</v>
      </c>
    </row>
    <row r="153" spans="1:5" x14ac:dyDescent="0.25">
      <c r="A153" s="19">
        <v>16193</v>
      </c>
      <c r="B153" s="105">
        <v>2938.9</v>
      </c>
      <c r="C153" s="4">
        <f t="shared" si="3"/>
        <v>31.007890161815176</v>
      </c>
      <c r="D153" s="4">
        <f>'IPC-IPM'!C153</f>
        <v>20.446851726472648</v>
      </c>
      <c r="E153" s="4">
        <f t="shared" si="4"/>
        <v>8.7682145975272121</v>
      </c>
    </row>
    <row r="154" spans="1:5" x14ac:dyDescent="0.25">
      <c r="A154" s="19">
        <v>16224</v>
      </c>
      <c r="B154" s="105">
        <v>2987.9</v>
      </c>
      <c r="C154" s="4">
        <f t="shared" si="3"/>
        <v>30.146354212039373</v>
      </c>
      <c r="D154" s="4">
        <f>'IPC-IPM'!C154</f>
        <v>20.374081496326045</v>
      </c>
      <c r="E154" s="4">
        <f t="shared" si="4"/>
        <v>8.1182531939083535</v>
      </c>
    </row>
    <row r="155" spans="1:5" x14ac:dyDescent="0.25">
      <c r="A155" s="19">
        <v>16254</v>
      </c>
      <c r="B155" s="105">
        <v>3006.8</v>
      </c>
      <c r="C155" s="4">
        <f t="shared" si="3"/>
        <v>27.568943572337723</v>
      </c>
      <c r="D155" s="4">
        <f>'IPC-IPM'!C155</f>
        <v>24.242424242424288</v>
      </c>
      <c r="E155" s="4">
        <f t="shared" si="4"/>
        <v>2.6774423874913023</v>
      </c>
    </row>
    <row r="156" spans="1:5" x14ac:dyDescent="0.25">
      <c r="A156" s="19">
        <v>16285</v>
      </c>
      <c r="B156" s="105">
        <v>3046.2150000000001</v>
      </c>
      <c r="C156" s="4">
        <f t="shared" si="3"/>
        <v>26.179065528953704</v>
      </c>
      <c r="D156" s="4">
        <f>'IPC-IPM'!C156</f>
        <v>22.748498999332934</v>
      </c>
      <c r="E156" s="4">
        <f t="shared" si="4"/>
        <v>2.7947930586421421</v>
      </c>
    </row>
    <row r="157" spans="1:5" x14ac:dyDescent="0.25">
      <c r="A157" s="19">
        <v>16316</v>
      </c>
      <c r="B157" s="105">
        <v>3115.8</v>
      </c>
      <c r="C157" s="4">
        <f t="shared" si="3"/>
        <v>27.1443728066596</v>
      </c>
      <c r="D157" s="4">
        <f>'IPC-IPM'!C157</f>
        <v>23.015873015873069</v>
      </c>
      <c r="E157" s="4">
        <f t="shared" si="4"/>
        <v>3.3560707976716397</v>
      </c>
    </row>
    <row r="158" spans="1:5" x14ac:dyDescent="0.25">
      <c r="A158" s="19">
        <v>16346</v>
      </c>
      <c r="B158" s="105">
        <v>3191.7</v>
      </c>
      <c r="C158" s="4">
        <f t="shared" si="3"/>
        <v>27.657787377009836</v>
      </c>
      <c r="D158" s="4">
        <f>'IPC-IPM'!C158</f>
        <v>23.731048121292055</v>
      </c>
      <c r="E158" s="4">
        <f t="shared" si="4"/>
        <v>3.1736086579242873</v>
      </c>
    </row>
    <row r="159" spans="1:5" x14ac:dyDescent="0.25">
      <c r="A159" s="19">
        <v>16377</v>
      </c>
      <c r="B159" s="105">
        <v>3240.8</v>
      </c>
      <c r="C159" s="4">
        <f t="shared" si="3"/>
        <v>25.131713020254367</v>
      </c>
      <c r="D159" s="4">
        <f>'IPC-IPM'!C159</f>
        <v>21.598968407479056</v>
      </c>
      <c r="E159" s="4">
        <f t="shared" si="4"/>
        <v>2.9052422557871216</v>
      </c>
    </row>
    <row r="160" spans="1:5" x14ac:dyDescent="0.25">
      <c r="A160" s="19">
        <v>16407</v>
      </c>
      <c r="B160" s="105">
        <v>3351.3</v>
      </c>
      <c r="C160" s="4">
        <f t="shared" si="3"/>
        <v>23.218619016104114</v>
      </c>
      <c r="D160" s="4">
        <f>'IPC-IPM'!C160</f>
        <v>19.92337164750959</v>
      </c>
      <c r="E160" s="4">
        <f t="shared" si="4"/>
        <v>2.7477941316395249</v>
      </c>
    </row>
    <row r="161" spans="1:5" x14ac:dyDescent="0.25">
      <c r="A161" s="19">
        <v>16438</v>
      </c>
      <c r="B161" s="105">
        <v>3385.6</v>
      </c>
      <c r="C161" s="4">
        <f t="shared" si="3"/>
        <v>22.733369584919338</v>
      </c>
      <c r="D161" s="4">
        <f>'IPC-IPM'!C161</f>
        <v>18.64728192161822</v>
      </c>
      <c r="E161" s="4">
        <f t="shared" si="4"/>
        <v>3.4438948765808997</v>
      </c>
    </row>
    <row r="162" spans="1:5" x14ac:dyDescent="0.25">
      <c r="A162" s="19">
        <v>16469</v>
      </c>
      <c r="B162" s="105">
        <v>3467.1</v>
      </c>
      <c r="C162" s="4">
        <f t="shared" si="3"/>
        <v>21.524710830704507</v>
      </c>
      <c r="D162" s="4">
        <f>'IPC-IPM'!C162</f>
        <v>15.196078431372563</v>
      </c>
      <c r="E162" s="4">
        <f t="shared" si="4"/>
        <v>5.4937915296328299</v>
      </c>
    </row>
    <row r="163" spans="1:5" x14ac:dyDescent="0.25">
      <c r="A163" s="19">
        <v>16497</v>
      </c>
      <c r="B163" s="105">
        <v>3536.7</v>
      </c>
      <c r="C163" s="4">
        <f t="shared" si="3"/>
        <v>22.897841234628658</v>
      </c>
      <c r="D163" s="4">
        <f>'IPC-IPM'!C163</f>
        <v>13.11572700296737</v>
      </c>
      <c r="E163" s="4">
        <f t="shared" si="4"/>
        <v>8.647881679091963</v>
      </c>
    </row>
    <row r="164" spans="1:5" x14ac:dyDescent="0.25">
      <c r="A164" s="19">
        <v>16528</v>
      </c>
      <c r="B164" s="105">
        <v>3578.9</v>
      </c>
      <c r="C164" s="4">
        <f t="shared" si="3"/>
        <v>22.884905919516552</v>
      </c>
      <c r="D164" s="4">
        <f>'IPC-IPM'!C164</f>
        <v>11.51653363740024</v>
      </c>
      <c r="E164" s="4">
        <f t="shared" si="4"/>
        <v>10.194337925783238</v>
      </c>
    </row>
    <row r="165" spans="1:5" x14ac:dyDescent="0.25">
      <c r="A165" s="19">
        <v>16558</v>
      </c>
      <c r="B165" s="105">
        <v>3667.3</v>
      </c>
      <c r="C165" s="4">
        <f t="shared" si="3"/>
        <v>24.784783422368918</v>
      </c>
      <c r="D165" s="4">
        <f>'IPC-IPM'!C165</f>
        <v>11.635750421585156</v>
      </c>
      <c r="E165" s="4">
        <f t="shared" si="4"/>
        <v>11.778514455384848</v>
      </c>
    </row>
    <row r="166" spans="1:5" x14ac:dyDescent="0.25">
      <c r="A166" s="19">
        <v>16589</v>
      </c>
      <c r="B166" s="105">
        <v>3736.5</v>
      </c>
      <c r="C166" s="4">
        <f t="shared" si="3"/>
        <v>25.054386023628638</v>
      </c>
      <c r="D166" s="4">
        <f>'IPC-IPM'!C166</f>
        <v>10.765815760266339</v>
      </c>
      <c r="E166" s="4">
        <f t="shared" si="4"/>
        <v>12.899801410109646</v>
      </c>
    </row>
    <row r="167" spans="1:5" x14ac:dyDescent="0.25">
      <c r="A167" s="19">
        <v>16619</v>
      </c>
      <c r="B167" s="105">
        <v>3815.7</v>
      </c>
      <c r="C167" s="4">
        <f t="shared" si="3"/>
        <v>26.902354662764381</v>
      </c>
      <c r="D167" s="4">
        <f>'IPC-IPM'!C167</f>
        <v>9.0514905149051259</v>
      </c>
      <c r="E167" s="4">
        <f t="shared" si="4"/>
        <v>16.369206934791425</v>
      </c>
    </row>
    <row r="168" spans="1:5" x14ac:dyDescent="0.25">
      <c r="A168" s="19">
        <v>16650</v>
      </c>
      <c r="B168" s="105">
        <v>3860.2</v>
      </c>
      <c r="C168" s="4">
        <f t="shared" si="3"/>
        <v>26.721193349779959</v>
      </c>
      <c r="D168" s="4">
        <f>'IPC-IPM'!C168</f>
        <v>10.326086956521729</v>
      </c>
      <c r="E168" s="4">
        <f t="shared" si="4"/>
        <v>14.860589046105988</v>
      </c>
    </row>
    <row r="169" spans="1:5" x14ac:dyDescent="0.25">
      <c r="A169" s="19">
        <v>16681</v>
      </c>
      <c r="B169" s="105">
        <v>3381.4</v>
      </c>
      <c r="C169" s="4">
        <f t="shared" si="3"/>
        <v>8.5242955260286237</v>
      </c>
      <c r="D169" s="4">
        <f>'IPC-IPM'!C169</f>
        <v>8.9784946236558749</v>
      </c>
      <c r="E169" s="4">
        <f t="shared" si="4"/>
        <v>-0.41677864903142403</v>
      </c>
    </row>
    <row r="170" spans="1:5" x14ac:dyDescent="0.25">
      <c r="A170" s="19">
        <v>16711</v>
      </c>
      <c r="B170" s="105">
        <v>3456.5</v>
      </c>
      <c r="C170" s="4">
        <f t="shared" si="3"/>
        <v>8.2965190964063176</v>
      </c>
      <c r="D170" s="4">
        <f>'IPC-IPM'!C170</f>
        <v>7.9914757591901697</v>
      </c>
      <c r="E170" s="4">
        <f t="shared" si="4"/>
        <v>0.28246982928203934</v>
      </c>
    </row>
    <row r="171" spans="1:5" x14ac:dyDescent="0.25">
      <c r="A171" s="19">
        <v>16742</v>
      </c>
      <c r="B171" s="105">
        <v>3487.8</v>
      </c>
      <c r="C171" s="4">
        <f t="shared" si="3"/>
        <v>7.6215749197728888</v>
      </c>
      <c r="D171" s="4">
        <f>'IPC-IPM'!C171</f>
        <v>9.4379639448568078</v>
      </c>
      <c r="E171" s="4">
        <f t="shared" si="4"/>
        <v>-1.6597430723392814</v>
      </c>
    </row>
    <row r="172" spans="1:5" x14ac:dyDescent="0.25">
      <c r="A172" s="19">
        <v>16772</v>
      </c>
      <c r="B172" s="105">
        <v>3591.2</v>
      </c>
      <c r="C172" s="4">
        <f t="shared" si="3"/>
        <v>7.1584161370214394</v>
      </c>
      <c r="D172" s="4">
        <f>'IPC-IPM'!C172</f>
        <v>10.809371671991453</v>
      </c>
      <c r="E172" s="4">
        <f t="shared" si="4"/>
        <v>-3.2948075418902878</v>
      </c>
    </row>
    <row r="173" spans="1:5" x14ac:dyDescent="0.25">
      <c r="A173" s="19">
        <v>16803</v>
      </c>
      <c r="B173" s="105">
        <v>3627.9</v>
      </c>
      <c r="C173" s="4">
        <f t="shared" si="3"/>
        <v>7.1567816635160764</v>
      </c>
      <c r="D173" s="4">
        <f>'IPC-IPM'!C173</f>
        <v>11.454448588172594</v>
      </c>
      <c r="E173" s="4">
        <f t="shared" si="4"/>
        <v>-3.8559850944456464</v>
      </c>
    </row>
    <row r="174" spans="1:5" x14ac:dyDescent="0.25">
      <c r="A174" s="19">
        <v>16834</v>
      </c>
      <c r="B174" s="105">
        <v>3624.6</v>
      </c>
      <c r="C174" s="4">
        <f t="shared" si="3"/>
        <v>4.5427013930950944</v>
      </c>
      <c r="D174" s="4">
        <f>'IPC-IPM'!C174</f>
        <v>12.925531914893584</v>
      </c>
      <c r="E174" s="4">
        <f t="shared" si="4"/>
        <v>-7.4233261332930622</v>
      </c>
    </row>
    <row r="175" spans="1:5" x14ac:dyDescent="0.25">
      <c r="A175" s="19">
        <v>16862</v>
      </c>
      <c r="B175" s="105">
        <v>3642.9</v>
      </c>
      <c r="C175" s="4">
        <f t="shared" si="3"/>
        <v>3.0027992196115072</v>
      </c>
      <c r="D175" s="4">
        <f>'IPC-IPM'!C175</f>
        <v>14.165792235047192</v>
      </c>
      <c r="E175" s="4">
        <f t="shared" si="4"/>
        <v>-9.7778789923807068</v>
      </c>
    </row>
    <row r="176" spans="1:5" x14ac:dyDescent="0.25">
      <c r="A176" s="19">
        <v>16893</v>
      </c>
      <c r="B176" s="105">
        <v>3624.4</v>
      </c>
      <c r="C176" s="4">
        <f t="shared" si="3"/>
        <v>1.2713403559752923</v>
      </c>
      <c r="D176" s="4">
        <f>'IPC-IPM'!C176</f>
        <v>12.678936605316959</v>
      </c>
      <c r="E176" s="4">
        <f t="shared" si="4"/>
        <v>-10.123982878272376</v>
      </c>
    </row>
    <row r="177" spans="1:5" x14ac:dyDescent="0.25">
      <c r="A177" s="19">
        <v>16923</v>
      </c>
      <c r="B177" s="105">
        <v>3580.4</v>
      </c>
      <c r="C177" s="4">
        <f t="shared" si="3"/>
        <v>-2.3695907070596878</v>
      </c>
      <c r="D177" s="4">
        <f>'IPC-IPM'!C177</f>
        <v>13.041289023162129</v>
      </c>
      <c r="E177" s="4">
        <f t="shared" si="4"/>
        <v>-13.632965320365486</v>
      </c>
    </row>
    <row r="178" spans="1:5" x14ac:dyDescent="0.25">
      <c r="A178" s="19">
        <v>16954</v>
      </c>
      <c r="B178" s="105">
        <v>3492.2</v>
      </c>
      <c r="C178" s="4">
        <f t="shared" si="3"/>
        <v>-6.5382042017931301</v>
      </c>
      <c r="D178" s="4">
        <f>'IPC-IPM'!C178</f>
        <v>14.028056112224441</v>
      </c>
      <c r="E178" s="4">
        <f t="shared" si="4"/>
        <v>-18.03614041598377</v>
      </c>
    </row>
    <row r="179" spans="1:5" x14ac:dyDescent="0.25">
      <c r="A179" s="19">
        <v>16984</v>
      </c>
      <c r="B179" s="105">
        <v>3467.2</v>
      </c>
      <c r="C179" s="4">
        <f t="shared" si="3"/>
        <v>-9.133317608826685</v>
      </c>
      <c r="D179" s="4">
        <f>'IPC-IPM'!C179</f>
        <v>13.369781312127227</v>
      </c>
      <c r="E179" s="4">
        <f t="shared" si="4"/>
        <v>-19.849291989898855</v>
      </c>
    </row>
    <row r="180" spans="1:5" x14ac:dyDescent="0.25">
      <c r="A180" s="19">
        <v>17015</v>
      </c>
      <c r="B180" s="105">
        <v>3458.1</v>
      </c>
      <c r="C180" s="4">
        <f t="shared" si="3"/>
        <v>-10.41655872752707</v>
      </c>
      <c r="D180" s="4">
        <f>'IPC-IPM'!C180</f>
        <v>13.743842364532011</v>
      </c>
      <c r="E180" s="4">
        <f t="shared" si="4"/>
        <v>-21.241062891676023</v>
      </c>
    </row>
    <row r="181" spans="1:5" x14ac:dyDescent="0.25">
      <c r="A181" s="19">
        <v>17046</v>
      </c>
      <c r="B181" s="105">
        <v>3430.2</v>
      </c>
      <c r="C181" s="4">
        <f t="shared" si="3"/>
        <v>1.4431892115691625</v>
      </c>
      <c r="D181" s="4">
        <f>'IPC-IPM'!C181</f>
        <v>18.105574740996545</v>
      </c>
      <c r="E181" s="4">
        <f t="shared" si="4"/>
        <v>-14.10804321977832</v>
      </c>
    </row>
    <row r="182" spans="1:5" x14ac:dyDescent="0.25">
      <c r="A182" s="19">
        <v>17076</v>
      </c>
      <c r="B182" s="105">
        <v>3434</v>
      </c>
      <c r="C182" s="4">
        <f t="shared" ref="C182:C245" si="5">((B182/B170)-1)*100</f>
        <v>-0.65094749023578702</v>
      </c>
      <c r="D182" s="4">
        <f>'IPC-IPM'!C182</f>
        <v>19.930932412432156</v>
      </c>
      <c r="E182" s="4">
        <f t="shared" si="4"/>
        <v>-17.161444081739173</v>
      </c>
    </row>
    <row r="183" spans="1:5" x14ac:dyDescent="0.25">
      <c r="A183" s="19">
        <v>17107</v>
      </c>
      <c r="B183" s="105">
        <v>3467.5</v>
      </c>
      <c r="C183" s="4">
        <f t="shared" si="5"/>
        <v>-0.58202878605425612</v>
      </c>
      <c r="D183" s="4">
        <f>'IPC-IPM'!C183</f>
        <v>19.137596899224786</v>
      </c>
      <c r="E183" s="4">
        <f t="shared" si="4"/>
        <v>-16.551975361698233</v>
      </c>
    </row>
    <row r="184" spans="1:5" x14ac:dyDescent="0.25">
      <c r="A184" s="19">
        <v>17137</v>
      </c>
      <c r="B184" s="105">
        <v>3518.1</v>
      </c>
      <c r="C184" s="4">
        <f t="shared" si="5"/>
        <v>-2.035531298730231</v>
      </c>
      <c r="D184" s="4">
        <f>'IPC-IPM'!C184</f>
        <v>17.827967323402195</v>
      </c>
      <c r="E184" s="4">
        <f t="shared" ref="E184:E247" si="6">((1+(C184/100))/(1+(D184/100))-1)*100</f>
        <v>-16.858050828979444</v>
      </c>
    </row>
    <row r="185" spans="1:5" x14ac:dyDescent="0.25">
      <c r="A185" s="19">
        <v>17168</v>
      </c>
      <c r="B185" s="105">
        <v>3485.7</v>
      </c>
      <c r="C185" s="4">
        <f t="shared" si="5"/>
        <v>-3.9196229223517842</v>
      </c>
      <c r="D185" s="4">
        <f>'IPC-IPM'!C185</f>
        <v>19.168260038240902</v>
      </c>
      <c r="E185" s="4">
        <f t="shared" si="6"/>
        <v>-19.374188188351347</v>
      </c>
    </row>
    <row r="186" spans="1:5" x14ac:dyDescent="0.25">
      <c r="A186" s="19">
        <v>17199</v>
      </c>
      <c r="B186" s="105">
        <v>3472.6</v>
      </c>
      <c r="C186" s="4">
        <f t="shared" si="5"/>
        <v>-4.1935661866136957</v>
      </c>
      <c r="D186" s="4">
        <f>'IPC-IPM'!C186</f>
        <v>16.297691945360327</v>
      </c>
      <c r="E186" s="4">
        <f t="shared" si="6"/>
        <v>-17.619660192053811</v>
      </c>
    </row>
    <row r="187" spans="1:5" x14ac:dyDescent="0.25">
      <c r="A187" s="19">
        <v>17227</v>
      </c>
      <c r="B187" s="105">
        <v>3448.8</v>
      </c>
      <c r="C187" s="4">
        <f t="shared" si="5"/>
        <v>-5.3281726097340059</v>
      </c>
      <c r="D187" s="4">
        <f>'IPC-IPM'!C187</f>
        <v>11.71875</v>
      </c>
      <c r="E187" s="4">
        <f t="shared" si="6"/>
        <v>-15.258783874447223</v>
      </c>
    </row>
    <row r="188" spans="1:5" x14ac:dyDescent="0.25">
      <c r="A188" s="19">
        <v>17258</v>
      </c>
      <c r="B188" s="105">
        <v>3394.6</v>
      </c>
      <c r="C188" s="4">
        <f t="shared" si="5"/>
        <v>-6.340359783688343</v>
      </c>
      <c r="D188" s="4">
        <f>'IPC-IPM'!C188</f>
        <v>10.707803992740473</v>
      </c>
      <c r="E188" s="4">
        <f t="shared" si="6"/>
        <v>-15.399243017725039</v>
      </c>
    </row>
    <row r="189" spans="1:5" x14ac:dyDescent="0.25">
      <c r="A189" s="19">
        <v>17288</v>
      </c>
      <c r="B189" s="105">
        <v>3403.7</v>
      </c>
      <c r="C189" s="4">
        <f t="shared" si="5"/>
        <v>-4.9352027706401564</v>
      </c>
      <c r="D189" s="4">
        <f>'IPC-IPM'!C189</f>
        <v>8.5968819599109061</v>
      </c>
      <c r="E189" s="4">
        <f t="shared" si="6"/>
        <v>-12.460840943431972</v>
      </c>
    </row>
    <row r="190" spans="1:5" x14ac:dyDescent="0.25">
      <c r="A190" s="19">
        <v>17319</v>
      </c>
      <c r="B190" s="105">
        <v>3404.5</v>
      </c>
      <c r="C190" s="4">
        <f t="shared" si="5"/>
        <v>-2.5113109214821572</v>
      </c>
      <c r="D190" s="4">
        <f>'IPC-IPM'!C190</f>
        <v>5.5799648506151156</v>
      </c>
      <c r="E190" s="4">
        <f t="shared" si="6"/>
        <v>-7.6636469651657935</v>
      </c>
    </row>
    <row r="191" spans="1:5" x14ac:dyDescent="0.25">
      <c r="A191" s="19">
        <v>17349</v>
      </c>
      <c r="B191" s="105">
        <v>3348.1</v>
      </c>
      <c r="C191" s="4">
        <f t="shared" si="5"/>
        <v>-3.4350484540839887</v>
      </c>
      <c r="D191" s="4">
        <f>'IPC-IPM'!C191</f>
        <v>3.3757124068391153</v>
      </c>
      <c r="E191" s="4">
        <f t="shared" si="6"/>
        <v>-6.5883568803077219</v>
      </c>
    </row>
    <row r="192" spans="1:5" x14ac:dyDescent="0.25">
      <c r="A192" s="19">
        <v>17380</v>
      </c>
      <c r="B192" s="105">
        <v>3350.8</v>
      </c>
      <c r="C192" s="4">
        <f t="shared" si="5"/>
        <v>-3.1028599519967504</v>
      </c>
      <c r="D192" s="4">
        <f>'IPC-IPM'!C192</f>
        <v>2.2953659592897191</v>
      </c>
      <c r="E192" s="4">
        <f t="shared" si="6"/>
        <v>-5.2770972181034992</v>
      </c>
    </row>
    <row r="193" spans="1:5" x14ac:dyDescent="0.25">
      <c r="A193" s="19">
        <v>17411</v>
      </c>
      <c r="B193" s="105">
        <v>3351.4</v>
      </c>
      <c r="C193" s="4">
        <f t="shared" si="5"/>
        <v>-2.2972421433152479</v>
      </c>
      <c r="D193" s="4">
        <f>'IPC-IPM'!C193</f>
        <v>0.12531328320801727</v>
      </c>
      <c r="E193" s="4">
        <f t="shared" si="6"/>
        <v>-2.4195234422597856</v>
      </c>
    </row>
    <row r="194" spans="1:5" x14ac:dyDescent="0.25">
      <c r="A194" s="19">
        <v>17441</v>
      </c>
      <c r="B194" s="105">
        <v>3410.9</v>
      </c>
      <c r="C194" s="4">
        <f t="shared" si="5"/>
        <v>-0.67268491555038112</v>
      </c>
      <c r="D194" s="4">
        <f>'IPC-IPM'!C194</f>
        <v>-0.69930069930067562</v>
      </c>
      <c r="E194" s="4">
        <f t="shared" si="6"/>
        <v>2.6803218847137877E-2</v>
      </c>
    </row>
    <row r="195" spans="1:5" x14ac:dyDescent="0.25">
      <c r="A195" s="19">
        <v>17472</v>
      </c>
      <c r="B195" s="105">
        <v>3427.8</v>
      </c>
      <c r="C195" s="4">
        <f t="shared" si="5"/>
        <v>-1.1449170872386394</v>
      </c>
      <c r="D195" s="4">
        <f>'IPC-IPM'!C195</f>
        <v>-0.77267181781208727</v>
      </c>
      <c r="E195" s="4">
        <f t="shared" si="6"/>
        <v>-0.37514390062290959</v>
      </c>
    </row>
    <row r="196" spans="1:5" x14ac:dyDescent="0.25">
      <c r="A196" s="19">
        <v>17502</v>
      </c>
      <c r="B196" s="105">
        <v>3492.9</v>
      </c>
      <c r="C196" s="4">
        <f t="shared" si="5"/>
        <v>-0.7162957278076143</v>
      </c>
      <c r="D196" s="4">
        <f>'IPC-IPM'!C196</f>
        <v>-1.0603588907014405</v>
      </c>
      <c r="E196" s="4">
        <f t="shared" si="6"/>
        <v>0.34775056694791306</v>
      </c>
    </row>
    <row r="197" spans="1:5" x14ac:dyDescent="0.25">
      <c r="A197" s="19">
        <v>17533</v>
      </c>
      <c r="B197" s="105">
        <v>3439.8</v>
      </c>
      <c r="C197" s="4">
        <f t="shared" si="5"/>
        <v>-1.3168086754453801</v>
      </c>
      <c r="D197" s="4">
        <f>'IPC-IPM'!C197</f>
        <v>-2.5270758122743597</v>
      </c>
      <c r="E197" s="4">
        <f t="shared" si="6"/>
        <v>1.2416444329689913</v>
      </c>
    </row>
    <row r="198" spans="1:5" x14ac:dyDescent="0.25">
      <c r="A198" s="19">
        <v>17564</v>
      </c>
      <c r="B198" s="105">
        <v>3461.4</v>
      </c>
      <c r="C198" s="4">
        <f t="shared" si="5"/>
        <v>-0.32252490928986743</v>
      </c>
      <c r="D198" s="4">
        <f>'IPC-IPM'!C198</f>
        <v>1.0935601458080368</v>
      </c>
      <c r="E198" s="4">
        <f t="shared" si="6"/>
        <v>-1.4007668273384288</v>
      </c>
    </row>
    <row r="199" spans="1:5" x14ac:dyDescent="0.25">
      <c r="A199" s="19">
        <v>17593</v>
      </c>
      <c r="B199" s="105">
        <v>3464.3</v>
      </c>
      <c r="C199" s="4">
        <f t="shared" si="5"/>
        <v>0.44943168638367226</v>
      </c>
      <c r="D199" s="4">
        <f>'IPC-IPM'!C199</f>
        <v>2.7149321266968451</v>
      </c>
      <c r="E199" s="4">
        <f t="shared" si="6"/>
        <v>-2.20561937140622</v>
      </c>
    </row>
    <row r="200" spans="1:5" x14ac:dyDescent="0.25">
      <c r="A200" s="19">
        <v>17624</v>
      </c>
      <c r="B200" s="105">
        <v>3506.1</v>
      </c>
      <c r="C200" s="4">
        <f t="shared" si="5"/>
        <v>3.2846285276615816</v>
      </c>
      <c r="D200" s="4">
        <f>'IPC-IPM'!C200</f>
        <v>2.2131147540983998</v>
      </c>
      <c r="E200" s="4">
        <f t="shared" si="6"/>
        <v>1.0483133951460166</v>
      </c>
    </row>
    <row r="201" spans="1:5" x14ac:dyDescent="0.25">
      <c r="A201" s="19">
        <v>17654</v>
      </c>
      <c r="B201" s="105">
        <v>3528.6</v>
      </c>
      <c r="C201" s="4">
        <f t="shared" si="5"/>
        <v>3.6695360930751875</v>
      </c>
      <c r="D201" s="4">
        <f>'IPC-IPM'!C201</f>
        <v>6.1115668580804083</v>
      </c>
      <c r="E201" s="4">
        <f t="shared" si="6"/>
        <v>-2.3013803653199605</v>
      </c>
    </row>
    <row r="202" spans="1:5" x14ac:dyDescent="0.25">
      <c r="A202" s="19">
        <v>17685</v>
      </c>
      <c r="B202" s="105">
        <v>3560.1</v>
      </c>
      <c r="C202" s="4">
        <f t="shared" si="5"/>
        <v>4.5704215009546134</v>
      </c>
      <c r="D202" s="4">
        <f>'IPC-IPM'!C202</f>
        <v>7.6987099459009833</v>
      </c>
      <c r="E202" s="4">
        <f t="shared" si="6"/>
        <v>-2.9046665893377566</v>
      </c>
    </row>
    <row r="203" spans="1:5" x14ac:dyDescent="0.25">
      <c r="A203" s="19">
        <v>17715</v>
      </c>
      <c r="B203" s="105">
        <v>3613.5</v>
      </c>
      <c r="C203" s="4">
        <f t="shared" si="5"/>
        <v>7.9268839043039385</v>
      </c>
      <c r="D203" s="4">
        <f>'IPC-IPM'!C203</f>
        <v>10.432569974554728</v>
      </c>
      <c r="E203" s="4">
        <f t="shared" si="6"/>
        <v>-2.2689737917247932</v>
      </c>
    </row>
    <row r="204" spans="1:5" x14ac:dyDescent="0.25">
      <c r="A204" s="19">
        <v>17746</v>
      </c>
      <c r="B204" s="105">
        <v>3720.4</v>
      </c>
      <c r="C204" s="4">
        <f t="shared" si="5"/>
        <v>11.030201742867373</v>
      </c>
      <c r="D204" s="4">
        <f>'IPC-IPM'!C204</f>
        <v>13.590177815410742</v>
      </c>
      <c r="E204" s="4">
        <f t="shared" si="6"/>
        <v>-2.2536949248406435</v>
      </c>
    </row>
    <row r="205" spans="1:5" x14ac:dyDescent="0.25">
      <c r="A205" s="19">
        <v>17777</v>
      </c>
      <c r="B205" s="105">
        <v>3733.3</v>
      </c>
      <c r="C205" s="4">
        <f t="shared" si="5"/>
        <v>11.395237811064041</v>
      </c>
      <c r="D205" s="4">
        <f>'IPC-IPM'!C205</f>
        <v>12.765957446808596</v>
      </c>
      <c r="E205" s="4">
        <f t="shared" si="6"/>
        <v>-1.2155438279244146</v>
      </c>
    </row>
    <row r="206" spans="1:5" x14ac:dyDescent="0.25">
      <c r="A206" s="19">
        <v>17807</v>
      </c>
      <c r="B206" s="105">
        <v>3730</v>
      </c>
      <c r="C206" s="4">
        <f t="shared" si="5"/>
        <v>9.3553021196751462</v>
      </c>
      <c r="D206" s="4">
        <f>'IPC-IPM'!C206</f>
        <v>13.007456503728321</v>
      </c>
      <c r="E206" s="4">
        <f t="shared" si="6"/>
        <v>-3.2317817753315103</v>
      </c>
    </row>
    <row r="207" spans="1:5" x14ac:dyDescent="0.25">
      <c r="A207" s="19">
        <v>17838</v>
      </c>
      <c r="B207" s="105">
        <v>3831.6</v>
      </c>
      <c r="C207" s="4">
        <f t="shared" si="5"/>
        <v>11.780150533870115</v>
      </c>
      <c r="D207" s="4">
        <f>'IPC-IPM'!C207</f>
        <v>10.901639344262337</v>
      </c>
      <c r="E207" s="4">
        <f t="shared" si="6"/>
        <v>0.79215347473871045</v>
      </c>
    </row>
    <row r="208" spans="1:5" x14ac:dyDescent="0.25">
      <c r="A208" s="19">
        <v>17868</v>
      </c>
      <c r="B208" s="105">
        <v>3994.1</v>
      </c>
      <c r="C208" s="4">
        <f t="shared" si="5"/>
        <v>14.349108190901539</v>
      </c>
      <c r="D208" s="4">
        <f>'IPC-IPM'!C208</f>
        <v>10.634789777411392</v>
      </c>
      <c r="E208" s="4">
        <f t="shared" si="6"/>
        <v>3.3572788640563012</v>
      </c>
    </row>
    <row r="209" spans="1:5" x14ac:dyDescent="0.25">
      <c r="A209" s="19">
        <v>17899</v>
      </c>
      <c r="B209" s="105">
        <v>3968.4</v>
      </c>
      <c r="C209" s="4">
        <f t="shared" si="5"/>
        <v>15.367172510029658</v>
      </c>
      <c r="D209" s="4">
        <f>'IPC-IPM'!C209</f>
        <v>10.946502057613205</v>
      </c>
      <c r="E209" s="4">
        <f t="shared" si="6"/>
        <v>3.9845063795890034</v>
      </c>
    </row>
    <row r="210" spans="1:5" x14ac:dyDescent="0.25">
      <c r="A210" s="19">
        <v>17930</v>
      </c>
      <c r="B210" s="105">
        <v>3938.8</v>
      </c>
      <c r="C210" s="4">
        <f t="shared" si="5"/>
        <v>13.792107239845141</v>
      </c>
      <c r="D210" s="4">
        <f>'IPC-IPM'!C210</f>
        <v>8.413461538461565</v>
      </c>
      <c r="E210" s="4">
        <f t="shared" si="6"/>
        <v>4.9612341724513787</v>
      </c>
    </row>
    <row r="211" spans="1:5" x14ac:dyDescent="0.25">
      <c r="A211" s="19">
        <v>17958</v>
      </c>
      <c r="B211" s="105">
        <v>3946.8</v>
      </c>
      <c r="C211" s="4">
        <f t="shared" si="5"/>
        <v>13.927777617411884</v>
      </c>
      <c r="D211" s="4">
        <f>'IPC-IPM'!C211</f>
        <v>10.132158590308403</v>
      </c>
      <c r="E211" s="4">
        <f t="shared" si="6"/>
        <v>3.4464220766099674</v>
      </c>
    </row>
    <row r="212" spans="1:5" x14ac:dyDescent="0.25">
      <c r="A212" s="19">
        <v>17989</v>
      </c>
      <c r="B212" s="105">
        <v>3940.6</v>
      </c>
      <c r="C212" s="4">
        <f t="shared" si="5"/>
        <v>12.392687031174244</v>
      </c>
      <c r="D212" s="4">
        <f>'IPC-IPM'!C212</f>
        <v>12.349639133921396</v>
      </c>
      <c r="E212" s="4">
        <f t="shared" si="6"/>
        <v>3.8316008475591801E-2</v>
      </c>
    </row>
    <row r="213" spans="1:5" x14ac:dyDescent="0.25">
      <c r="A213" s="19">
        <v>18019</v>
      </c>
      <c r="B213" s="105">
        <v>3891.1</v>
      </c>
      <c r="C213" s="4">
        <f t="shared" si="5"/>
        <v>10.273196168452081</v>
      </c>
      <c r="D213" s="4">
        <f>'IPC-IPM'!C213</f>
        <v>9.6637031310398136</v>
      </c>
      <c r="E213" s="4">
        <f t="shared" si="6"/>
        <v>0.55578374613518555</v>
      </c>
    </row>
    <row r="214" spans="1:5" x14ac:dyDescent="0.25">
      <c r="A214" s="19">
        <v>18050</v>
      </c>
      <c r="B214" s="105">
        <v>3956.7</v>
      </c>
      <c r="C214" s="4">
        <f t="shared" si="5"/>
        <v>11.140136513019305</v>
      </c>
      <c r="D214" s="4">
        <f>'IPC-IPM'!C214</f>
        <v>10.085007727975249</v>
      </c>
      <c r="E214" s="4">
        <f t="shared" si="6"/>
        <v>0.95846728525588176</v>
      </c>
    </row>
    <row r="215" spans="1:5" x14ac:dyDescent="0.25">
      <c r="A215" s="19">
        <v>18080</v>
      </c>
      <c r="B215" s="105">
        <v>3967.1</v>
      </c>
      <c r="C215" s="4">
        <f t="shared" si="5"/>
        <v>9.785526497855269</v>
      </c>
      <c r="D215" s="4">
        <f>'IPC-IPM'!C215</f>
        <v>11.098310291858681</v>
      </c>
      <c r="E215" s="4">
        <f t="shared" si="6"/>
        <v>-1.1816415484220189</v>
      </c>
    </row>
    <row r="216" spans="1:5" x14ac:dyDescent="0.25">
      <c r="A216" s="19">
        <v>18111</v>
      </c>
      <c r="B216" s="105">
        <v>3997.5</v>
      </c>
      <c r="C216" s="4">
        <f t="shared" si="5"/>
        <v>7.4481238576497022</v>
      </c>
      <c r="D216" s="4">
        <f>'IPC-IPM'!C216</f>
        <v>7.2679836004472254</v>
      </c>
      <c r="E216" s="4">
        <f t="shared" si="6"/>
        <v>0.16793478459842248</v>
      </c>
    </row>
    <row r="217" spans="1:5" x14ac:dyDescent="0.25">
      <c r="A217" s="19">
        <v>18142</v>
      </c>
      <c r="B217" s="105">
        <v>4244.2</v>
      </c>
      <c r="C217" s="4">
        <f t="shared" si="5"/>
        <v>13.684943615567979</v>
      </c>
      <c r="D217" s="4">
        <f>'IPC-IPM'!C217</f>
        <v>8.6200517943026078</v>
      </c>
      <c r="E217" s="4">
        <f t="shared" si="6"/>
        <v>4.6629436624251674</v>
      </c>
    </row>
    <row r="218" spans="1:5" x14ac:dyDescent="0.25">
      <c r="A218" s="19">
        <v>18172</v>
      </c>
      <c r="B218" s="105">
        <v>4106.3999999999996</v>
      </c>
      <c r="C218" s="4">
        <f t="shared" si="5"/>
        <v>10.091152815013405</v>
      </c>
      <c r="D218" s="4">
        <f>'IPC-IPM'!C218</f>
        <v>8.3944281524926048</v>
      </c>
      <c r="E218" s="4">
        <f t="shared" si="6"/>
        <v>1.5653246125656883</v>
      </c>
    </row>
    <row r="219" spans="1:5" x14ac:dyDescent="0.25">
      <c r="A219" s="19">
        <v>18203</v>
      </c>
      <c r="B219" s="105">
        <v>4226.8999999999996</v>
      </c>
      <c r="C219" s="4">
        <f t="shared" si="5"/>
        <v>10.316838918467464</v>
      </c>
      <c r="D219" s="4">
        <f>'IPC-IPM'!C219</f>
        <v>8.7583148558757706</v>
      </c>
      <c r="E219" s="4">
        <f t="shared" si="6"/>
        <v>1.4330160086215127</v>
      </c>
    </row>
    <row r="220" spans="1:5" x14ac:dyDescent="0.25">
      <c r="A220" s="19">
        <v>18233</v>
      </c>
      <c r="B220" s="105">
        <v>4462.3999999999996</v>
      </c>
      <c r="C220" s="4">
        <f t="shared" si="5"/>
        <v>11.724794071255085</v>
      </c>
      <c r="D220" s="4">
        <f>'IPC-IPM'!C220</f>
        <v>9.31445603576746</v>
      </c>
      <c r="E220" s="4">
        <f t="shared" si="6"/>
        <v>2.2049581756130809</v>
      </c>
    </row>
    <row r="221" spans="1:5" x14ac:dyDescent="0.25">
      <c r="A221" s="19">
        <v>18264</v>
      </c>
      <c r="B221" s="105">
        <v>4471.5</v>
      </c>
      <c r="C221" s="4">
        <f t="shared" si="5"/>
        <v>12.677653462352589</v>
      </c>
      <c r="D221" s="4">
        <f>'IPC-IPM'!C221</f>
        <v>6.750741839762564</v>
      </c>
      <c r="E221" s="4">
        <f t="shared" si="6"/>
        <v>5.5521034518772439</v>
      </c>
    </row>
    <row r="222" spans="1:5" x14ac:dyDescent="0.25">
      <c r="A222" s="19">
        <v>18295</v>
      </c>
      <c r="B222" s="105">
        <v>4505.6000000000004</v>
      </c>
      <c r="C222" s="4">
        <f t="shared" si="5"/>
        <v>14.390169594800462</v>
      </c>
      <c r="D222" s="4">
        <f>'IPC-IPM'!C222</f>
        <v>7.5388026607538183</v>
      </c>
      <c r="E222" s="4">
        <f t="shared" si="6"/>
        <v>6.3710649221753402</v>
      </c>
    </row>
    <row r="223" spans="1:5" x14ac:dyDescent="0.25">
      <c r="A223" s="19">
        <v>18323</v>
      </c>
      <c r="B223" s="105">
        <v>4520</v>
      </c>
      <c r="C223" s="4">
        <f t="shared" si="5"/>
        <v>14.523158001418857</v>
      </c>
      <c r="D223" s="4">
        <f>'IPC-IPM'!C223</f>
        <v>10.509090909090869</v>
      </c>
      <c r="E223" s="4">
        <f t="shared" si="6"/>
        <v>3.6323410674241385</v>
      </c>
    </row>
    <row r="224" spans="1:5" x14ac:dyDescent="0.25">
      <c r="A224" s="19">
        <v>18354</v>
      </c>
      <c r="B224" s="105">
        <v>4527.2</v>
      </c>
      <c r="C224" s="4">
        <f t="shared" si="5"/>
        <v>14.886057960716649</v>
      </c>
      <c r="D224" s="4">
        <f>'IPC-IPM'!C224</f>
        <v>9.6002855103497264</v>
      </c>
      <c r="E224" s="4">
        <f t="shared" si="6"/>
        <v>4.8227725190257642</v>
      </c>
    </row>
    <row r="225" spans="1:5" x14ac:dyDescent="0.25">
      <c r="A225" s="19">
        <v>18384</v>
      </c>
      <c r="B225" s="105">
        <v>4550.3</v>
      </c>
      <c r="C225" s="4">
        <f t="shared" si="5"/>
        <v>16.941224846444449</v>
      </c>
      <c r="D225" s="4">
        <f>'IPC-IPM'!C225</f>
        <v>8.1071554458935324</v>
      </c>
      <c r="E225" s="4">
        <f t="shared" si="6"/>
        <v>8.1715862045526499</v>
      </c>
    </row>
    <row r="226" spans="1:5" x14ac:dyDescent="0.25">
      <c r="A226" s="19">
        <v>18415</v>
      </c>
      <c r="B226" s="105">
        <v>4589.5</v>
      </c>
      <c r="C226" s="4">
        <f t="shared" si="5"/>
        <v>15.993125584451695</v>
      </c>
      <c r="D226" s="4">
        <f>'IPC-IPM'!C226</f>
        <v>7.5784166693257493</v>
      </c>
      <c r="E226" s="4">
        <f t="shared" si="6"/>
        <v>7.8219304351643926</v>
      </c>
    </row>
    <row r="227" spans="1:5" x14ac:dyDescent="0.25">
      <c r="A227" s="19">
        <v>18445</v>
      </c>
      <c r="B227" s="105">
        <v>4805.6000000000004</v>
      </c>
      <c r="C227" s="4">
        <f t="shared" si="5"/>
        <v>21.136346449547538</v>
      </c>
      <c r="D227" s="4">
        <f>'IPC-IPM'!C227</f>
        <v>6.6731192156285646</v>
      </c>
      <c r="E227" s="4">
        <f t="shared" si="6"/>
        <v>13.558455344952524</v>
      </c>
    </row>
    <row r="228" spans="1:5" x14ac:dyDescent="0.25">
      <c r="A228" s="19">
        <v>18476</v>
      </c>
      <c r="B228" s="105">
        <v>5141.6000000000004</v>
      </c>
      <c r="C228" s="4">
        <f t="shared" si="5"/>
        <v>28.62038774233897</v>
      </c>
      <c r="D228" s="4">
        <f>'IPC-IPM'!C228</f>
        <v>9.0833006734507791</v>
      </c>
      <c r="E228" s="4">
        <f t="shared" si="6"/>
        <v>17.910245608880103</v>
      </c>
    </row>
    <row r="229" spans="1:5" x14ac:dyDescent="0.25">
      <c r="A229" s="19">
        <v>18507</v>
      </c>
      <c r="B229" s="105">
        <v>5245.1</v>
      </c>
      <c r="C229" s="4">
        <f t="shared" si="5"/>
        <v>23.582771782668122</v>
      </c>
      <c r="D229" s="4">
        <f>'IPC-IPM'!C229</f>
        <v>10.152012087923845</v>
      </c>
      <c r="E229" s="4">
        <f t="shared" si="6"/>
        <v>12.192931785961193</v>
      </c>
    </row>
    <row r="230" spans="1:5" x14ac:dyDescent="0.25">
      <c r="A230" s="19">
        <v>18537</v>
      </c>
      <c r="B230" s="105">
        <v>5403</v>
      </c>
      <c r="C230" s="4">
        <f t="shared" si="5"/>
        <v>31.575102279368792</v>
      </c>
      <c r="D230" s="4">
        <f>'IPC-IPM'!C230</f>
        <v>11.140353751196773</v>
      </c>
      <c r="E230" s="4">
        <f t="shared" si="6"/>
        <v>18.386434664332697</v>
      </c>
    </row>
    <row r="231" spans="1:5" x14ac:dyDescent="0.25">
      <c r="A231" s="19">
        <v>18568</v>
      </c>
      <c r="B231" s="105">
        <v>5601.4</v>
      </c>
      <c r="C231" s="4">
        <f t="shared" si="5"/>
        <v>32.517920934964152</v>
      </c>
      <c r="D231" s="4">
        <f>'IPC-IPM'!C231</f>
        <v>13.550732341193928</v>
      </c>
      <c r="E231" s="4">
        <f t="shared" si="6"/>
        <v>16.703713135709396</v>
      </c>
    </row>
    <row r="232" spans="1:5" x14ac:dyDescent="0.25">
      <c r="A232" s="19">
        <v>18598</v>
      </c>
      <c r="B232" s="105">
        <v>6115.8249999999998</v>
      </c>
      <c r="C232" s="4">
        <f t="shared" si="5"/>
        <v>37.052370921477241</v>
      </c>
      <c r="D232" s="4">
        <f>'IPC-IPM'!C232</f>
        <v>15.100152219941343</v>
      </c>
      <c r="E232" s="4">
        <f t="shared" si="6"/>
        <v>19.072275994551326</v>
      </c>
    </row>
    <row r="233" spans="1:5" x14ac:dyDescent="0.25">
      <c r="A233" s="19">
        <v>18629</v>
      </c>
      <c r="B233" s="105">
        <v>6346</v>
      </c>
      <c r="C233" s="4">
        <f t="shared" si="5"/>
        <v>41.921055574192103</v>
      </c>
      <c r="D233" s="4">
        <f>'IPC-IPM'!C233</f>
        <v>20.418448017324465</v>
      </c>
      <c r="E233" s="4">
        <f t="shared" si="6"/>
        <v>17.856572569158246</v>
      </c>
    </row>
    <row r="234" spans="1:5" x14ac:dyDescent="0.25">
      <c r="A234" s="19">
        <v>18660</v>
      </c>
      <c r="B234" s="105">
        <v>6449.7</v>
      </c>
      <c r="C234" s="4">
        <f t="shared" si="5"/>
        <v>43.148526278409079</v>
      </c>
      <c r="D234" s="4">
        <f>'IPC-IPM'!C234</f>
        <v>24.111303506090632</v>
      </c>
      <c r="E234" s="4">
        <f t="shared" si="6"/>
        <v>15.338830738639553</v>
      </c>
    </row>
    <row r="235" spans="1:5" x14ac:dyDescent="0.25">
      <c r="A235" s="19">
        <v>18688</v>
      </c>
      <c r="B235" s="105">
        <v>6441.9</v>
      </c>
      <c r="C235" s="4">
        <f t="shared" si="5"/>
        <v>42.519911504424776</v>
      </c>
      <c r="D235" s="4">
        <f>'IPC-IPM'!C235</f>
        <v>24.375980489215433</v>
      </c>
      <c r="E235" s="4">
        <f t="shared" si="6"/>
        <v>14.587970236570392</v>
      </c>
    </row>
    <row r="236" spans="1:5" x14ac:dyDescent="0.25">
      <c r="A236" s="19">
        <v>18719</v>
      </c>
      <c r="B236" s="105">
        <v>6281.6</v>
      </c>
      <c r="C236" s="4">
        <f t="shared" si="5"/>
        <v>38.752429757907777</v>
      </c>
      <c r="D236" s="4">
        <f>'IPC-IPM'!C236</f>
        <v>26.161892822754428</v>
      </c>
      <c r="E236" s="4">
        <f t="shared" si="6"/>
        <v>9.9796671193272743</v>
      </c>
    </row>
    <row r="237" spans="1:5" x14ac:dyDescent="0.25">
      <c r="A237" s="19">
        <v>18749</v>
      </c>
      <c r="B237" s="105">
        <v>6166</v>
      </c>
      <c r="C237" s="4">
        <f t="shared" si="5"/>
        <v>35.507548952816293</v>
      </c>
      <c r="D237" s="4">
        <f>'IPC-IPM'!C237</f>
        <v>29.248225149809048</v>
      </c>
      <c r="E237" s="4">
        <f t="shared" si="6"/>
        <v>4.8428702179486027</v>
      </c>
    </row>
    <row r="238" spans="1:5" x14ac:dyDescent="0.25">
      <c r="A238" s="19">
        <v>18780</v>
      </c>
      <c r="B238" s="105">
        <v>6136.2</v>
      </c>
      <c r="C238" s="4">
        <f t="shared" si="5"/>
        <v>33.700838871336749</v>
      </c>
      <c r="D238" s="4">
        <f>'IPC-IPM'!C238</f>
        <v>31.406044678055256</v>
      </c>
      <c r="E238" s="4">
        <f t="shared" si="6"/>
        <v>1.7463383810872202</v>
      </c>
    </row>
    <row r="239" spans="1:5" x14ac:dyDescent="0.25">
      <c r="A239" s="19">
        <v>18810</v>
      </c>
      <c r="B239" s="105">
        <v>6180.6</v>
      </c>
      <c r="C239" s="4">
        <f t="shared" si="5"/>
        <v>28.612452139170962</v>
      </c>
      <c r="D239" s="4">
        <f>'IPC-IPM'!C239</f>
        <v>29.135399673735797</v>
      </c>
      <c r="E239" s="4">
        <f t="shared" si="6"/>
        <v>-0.40496063502809543</v>
      </c>
    </row>
    <row r="240" spans="1:5" x14ac:dyDescent="0.25">
      <c r="A240" s="19">
        <v>18841</v>
      </c>
      <c r="B240" s="105">
        <v>6333.7</v>
      </c>
      <c r="C240" s="4">
        <f t="shared" si="5"/>
        <v>23.185389761941799</v>
      </c>
      <c r="D240" s="4">
        <f>'IPC-IPM'!C240</f>
        <v>24.534958306606857</v>
      </c>
      <c r="E240" s="4">
        <f t="shared" si="6"/>
        <v>-1.0836865110135596</v>
      </c>
    </row>
    <row r="241" spans="1:5" x14ac:dyDescent="0.25">
      <c r="A241" s="19">
        <v>18872</v>
      </c>
      <c r="B241" s="105">
        <v>6506.2</v>
      </c>
      <c r="C241" s="4">
        <f t="shared" si="5"/>
        <v>24.043392880974611</v>
      </c>
      <c r="D241" s="4">
        <f>'IPC-IPM'!C241</f>
        <v>22.260273972602796</v>
      </c>
      <c r="E241" s="4">
        <f t="shared" si="6"/>
        <v>1.4584614040464183</v>
      </c>
    </row>
    <row r="242" spans="1:5" x14ac:dyDescent="0.25">
      <c r="A242" s="19">
        <v>18902</v>
      </c>
      <c r="B242" s="105">
        <v>6525.4</v>
      </c>
      <c r="C242" s="4">
        <f t="shared" si="5"/>
        <v>20.773644271700896</v>
      </c>
      <c r="D242" s="4">
        <f>'IPC-IPM'!C242</f>
        <v>20.92524509803928</v>
      </c>
      <c r="E242" s="4">
        <f t="shared" si="6"/>
        <v>-0.12536739223929505</v>
      </c>
    </row>
    <row r="243" spans="1:5" x14ac:dyDescent="0.25">
      <c r="A243" s="19">
        <v>18933</v>
      </c>
      <c r="B243" s="105">
        <v>6662.1</v>
      </c>
      <c r="C243" s="4">
        <f t="shared" si="5"/>
        <v>18.936337344235387</v>
      </c>
      <c r="D243" s="4">
        <f>'IPC-IPM'!C243</f>
        <v>21.331726423621646</v>
      </c>
      <c r="E243" s="4">
        <f t="shared" si="6"/>
        <v>-1.9742479151931946</v>
      </c>
    </row>
    <row r="244" spans="1:5" x14ac:dyDescent="0.25">
      <c r="A244" s="19">
        <v>18963</v>
      </c>
      <c r="B244" s="105">
        <v>6800</v>
      </c>
      <c r="C244" s="4">
        <f t="shared" si="5"/>
        <v>11.186961693639041</v>
      </c>
      <c r="D244" s="4">
        <f>'IPC-IPM'!C244</f>
        <v>19.707811568276725</v>
      </c>
      <c r="E244" s="4">
        <f t="shared" si="6"/>
        <v>-7.1180399699962038</v>
      </c>
    </row>
    <row r="245" spans="1:5" x14ac:dyDescent="0.25">
      <c r="A245" s="19">
        <v>18994</v>
      </c>
      <c r="B245" s="105">
        <v>6740.7</v>
      </c>
      <c r="C245" s="4">
        <f t="shared" si="5"/>
        <v>6.219665931295304</v>
      </c>
      <c r="D245" s="4">
        <f>'IPC-IPM'!C245</f>
        <v>16.792562463683925</v>
      </c>
      <c r="E245" s="4">
        <f t="shared" si="6"/>
        <v>-9.052713896637222</v>
      </c>
    </row>
    <row r="246" spans="1:5" x14ac:dyDescent="0.25">
      <c r="A246" s="19">
        <v>19025</v>
      </c>
      <c r="B246" s="105">
        <v>6644.9</v>
      </c>
      <c r="C246" s="4">
        <f t="shared" ref="C246:C309" si="7">((B246/B234)-1)*100</f>
        <v>3.0264973564661846</v>
      </c>
      <c r="D246" s="4">
        <f>'IPC-IPM'!C246</f>
        <v>11.430164482854765</v>
      </c>
      <c r="E246" s="4">
        <f t="shared" si="6"/>
        <v>-7.5416447291358102</v>
      </c>
    </row>
    <row r="247" spans="1:5" x14ac:dyDescent="0.25">
      <c r="A247" s="19">
        <v>19054</v>
      </c>
      <c r="B247" s="105">
        <v>6610.4</v>
      </c>
      <c r="C247" s="4">
        <f t="shared" si="7"/>
        <v>2.6156879181607806</v>
      </c>
      <c r="D247" s="4">
        <f>'IPC-IPM'!C247</f>
        <v>7.4853489611081514</v>
      </c>
      <c r="E247" s="4">
        <f t="shared" si="6"/>
        <v>-4.5305347100927928</v>
      </c>
    </row>
    <row r="248" spans="1:5" x14ac:dyDescent="0.25">
      <c r="A248" s="19">
        <v>19085</v>
      </c>
      <c r="B248" s="105">
        <v>6468.6</v>
      </c>
      <c r="C248" s="4">
        <f t="shared" si="7"/>
        <v>2.97694854814059</v>
      </c>
      <c r="D248" s="4">
        <f>'IPC-IPM'!C248</f>
        <v>5.6652806652806476</v>
      </c>
      <c r="E248" s="4">
        <f t="shared" ref="E248:E311" si="8">((1+(C248/100))/(1+(D248/100))-1)*100</f>
        <v>-2.5441962584247246</v>
      </c>
    </row>
    <row r="249" spans="1:5" x14ac:dyDescent="0.25">
      <c r="A249" s="19">
        <v>19115</v>
      </c>
      <c r="B249" s="105">
        <v>6321.2</v>
      </c>
      <c r="C249" s="4">
        <f t="shared" si="7"/>
        <v>2.5170288679857267</v>
      </c>
      <c r="D249" s="4">
        <f>'IPC-IPM'!C249</f>
        <v>2.9972059944119778</v>
      </c>
      <c r="E249" s="4">
        <f t="shared" si="8"/>
        <v>-0.46620403125527954</v>
      </c>
    </row>
    <row r="250" spans="1:5" x14ac:dyDescent="0.25">
      <c r="A250" s="19">
        <v>19146</v>
      </c>
      <c r="B250" s="105">
        <v>6242.6</v>
      </c>
      <c r="C250" s="4">
        <f t="shared" si="7"/>
        <v>1.7339721651836726</v>
      </c>
      <c r="D250" s="4">
        <f>'IPC-IPM'!C250</f>
        <v>1.3249999999999762</v>
      </c>
      <c r="E250" s="4">
        <f t="shared" si="8"/>
        <v>0.40362414525900725</v>
      </c>
    </row>
    <row r="251" spans="1:5" x14ac:dyDescent="0.25">
      <c r="A251" s="19">
        <v>19176</v>
      </c>
      <c r="B251" s="105">
        <v>6227.2</v>
      </c>
      <c r="C251" s="4">
        <f t="shared" si="7"/>
        <v>0.75397210626799716</v>
      </c>
      <c r="D251" s="4">
        <f>'IPC-IPM'!C251</f>
        <v>1.0106114199090133</v>
      </c>
      <c r="E251" s="4">
        <f t="shared" si="8"/>
        <v>-0.25407163666611998</v>
      </c>
    </row>
    <row r="252" spans="1:5" x14ac:dyDescent="0.25">
      <c r="A252" s="19">
        <v>19207</v>
      </c>
      <c r="B252" s="105">
        <v>6350.3</v>
      </c>
      <c r="C252" s="4">
        <f t="shared" si="7"/>
        <v>0.26209008952113866</v>
      </c>
      <c r="D252" s="4">
        <f>'IPC-IPM'!C252</f>
        <v>2.9616276075199233</v>
      </c>
      <c r="E252" s="4">
        <f t="shared" si="8"/>
        <v>-2.6218869890918706</v>
      </c>
    </row>
    <row r="253" spans="1:5" x14ac:dyDescent="0.25">
      <c r="A253" s="19">
        <v>19238</v>
      </c>
      <c r="B253" s="105">
        <v>6457.7</v>
      </c>
      <c r="C253" s="4">
        <f t="shared" si="7"/>
        <v>-0.74544280839814459</v>
      </c>
      <c r="D253" s="4">
        <f>'IPC-IPM'!C253</f>
        <v>0.15278838808248096</v>
      </c>
      <c r="E253" s="4">
        <f t="shared" si="8"/>
        <v>-0.89686089717249118</v>
      </c>
    </row>
    <row r="254" spans="1:5" x14ac:dyDescent="0.25">
      <c r="A254" s="19">
        <v>19268</v>
      </c>
      <c r="B254" s="105">
        <v>6556</v>
      </c>
      <c r="C254" s="4">
        <f t="shared" si="7"/>
        <v>0.46893677015968915</v>
      </c>
      <c r="D254" s="4">
        <f>'IPC-IPM'!C254</f>
        <v>0.55738535596654426</v>
      </c>
      <c r="E254" s="4">
        <f t="shared" si="8"/>
        <v>-8.7958319017300557E-2</v>
      </c>
    </row>
    <row r="255" spans="1:5" x14ac:dyDescent="0.25">
      <c r="A255" s="19">
        <v>19299</v>
      </c>
      <c r="B255" s="105">
        <v>6822.1</v>
      </c>
      <c r="C255" s="4">
        <f t="shared" si="7"/>
        <v>2.4016451269119443</v>
      </c>
      <c r="D255" s="4">
        <f>'IPC-IPM'!C255</f>
        <v>-1.9369257511795412</v>
      </c>
      <c r="E255" s="4">
        <f t="shared" si="8"/>
        <v>4.424265618150014</v>
      </c>
    </row>
    <row r="256" spans="1:5" x14ac:dyDescent="0.25">
      <c r="A256" s="19">
        <v>19329</v>
      </c>
      <c r="B256" s="105">
        <v>7078</v>
      </c>
      <c r="C256" s="4">
        <f t="shared" si="7"/>
        <v>4.088235294117637</v>
      </c>
      <c r="D256" s="4">
        <f>'IPC-IPM'!C256</f>
        <v>-2.1917808219178103</v>
      </c>
      <c r="E256" s="4">
        <f t="shared" si="8"/>
        <v>6.4207447684956342</v>
      </c>
    </row>
    <row r="257" spans="1:5" x14ac:dyDescent="0.25">
      <c r="A257" s="19">
        <v>19360</v>
      </c>
      <c r="B257" s="105">
        <v>7063.7</v>
      </c>
      <c r="C257" s="4">
        <f t="shared" si="7"/>
        <v>4.7917872031094655</v>
      </c>
      <c r="D257" s="4">
        <f>'IPC-IPM'!C257</f>
        <v>-3.7313432835820892</v>
      </c>
      <c r="E257" s="4">
        <f t="shared" si="8"/>
        <v>8.8534843815245559</v>
      </c>
    </row>
    <row r="258" spans="1:5" x14ac:dyDescent="0.25">
      <c r="A258" s="19">
        <v>19391</v>
      </c>
      <c r="B258" s="105">
        <v>7119.9</v>
      </c>
      <c r="C258" s="4">
        <f t="shared" si="7"/>
        <v>7.1483393279056173</v>
      </c>
      <c r="D258" s="4">
        <f>'IPC-IPM'!C258</f>
        <v>-3.9529647235426513</v>
      </c>
      <c r="E258" s="4">
        <f t="shared" si="8"/>
        <v>11.558195439864228</v>
      </c>
    </row>
    <row r="259" spans="1:5" x14ac:dyDescent="0.25">
      <c r="A259" s="19">
        <v>19419</v>
      </c>
      <c r="B259" s="105">
        <v>7176.6</v>
      </c>
      <c r="C259" s="4">
        <f t="shared" si="7"/>
        <v>8.5652910565170224</v>
      </c>
      <c r="D259" s="4">
        <f>'IPC-IPM'!C259</f>
        <v>-4.3122676579925301</v>
      </c>
      <c r="E259" s="4">
        <f t="shared" si="8"/>
        <v>13.457899355878267</v>
      </c>
    </row>
    <row r="260" spans="1:5" x14ac:dyDescent="0.25">
      <c r="A260" s="19">
        <v>19450</v>
      </c>
      <c r="B260" s="105">
        <v>7039.7</v>
      </c>
      <c r="C260" s="4">
        <f t="shared" si="7"/>
        <v>8.8288037597006976</v>
      </c>
      <c r="D260" s="4">
        <f>'IPC-IPM'!C260</f>
        <v>-4.7220855878012502</v>
      </c>
      <c r="E260" s="4">
        <f t="shared" si="8"/>
        <v>14.222487374017279</v>
      </c>
    </row>
    <row r="261" spans="1:5" x14ac:dyDescent="0.25">
      <c r="A261" s="19">
        <v>19480</v>
      </c>
      <c r="B261" s="105">
        <v>7047.1</v>
      </c>
      <c r="C261" s="4">
        <f t="shared" si="7"/>
        <v>11.483579067265715</v>
      </c>
      <c r="D261" s="4">
        <f>'IPC-IPM'!C261</f>
        <v>-3.1072749691738344</v>
      </c>
      <c r="E261" s="4">
        <f t="shared" si="8"/>
        <v>15.058771473087894</v>
      </c>
    </row>
    <row r="262" spans="1:5" x14ac:dyDescent="0.25">
      <c r="A262" s="19">
        <v>19511</v>
      </c>
      <c r="B262" s="105">
        <v>7048.6</v>
      </c>
      <c r="C262" s="4">
        <f t="shared" si="7"/>
        <v>12.91128696376509</v>
      </c>
      <c r="D262" s="4">
        <f>'IPC-IPM'!C262</f>
        <v>-3.4789045151739195</v>
      </c>
      <c r="E262" s="4">
        <f t="shared" si="8"/>
        <v>16.980942245434516</v>
      </c>
    </row>
    <row r="263" spans="1:5" x14ac:dyDescent="0.25">
      <c r="A263" s="19">
        <v>19541</v>
      </c>
      <c r="B263" s="105">
        <v>7080.9</v>
      </c>
      <c r="C263" s="4">
        <f t="shared" si="7"/>
        <v>13.709211202466598</v>
      </c>
      <c r="D263" s="4">
        <f>'IPC-IPM'!C263</f>
        <v>-0.82541270635314579</v>
      </c>
      <c r="E263" s="4">
        <f t="shared" si="8"/>
        <v>14.655593035929716</v>
      </c>
    </row>
    <row r="264" spans="1:5" x14ac:dyDescent="0.25">
      <c r="A264" s="19">
        <v>19572</v>
      </c>
      <c r="B264" s="105">
        <v>7060</v>
      </c>
      <c r="C264" s="4">
        <f t="shared" si="7"/>
        <v>11.17584995984442</v>
      </c>
      <c r="D264" s="4">
        <f>'IPC-IPM'!C264</f>
        <v>-1.1755877938969039</v>
      </c>
      <c r="E264" s="4">
        <f t="shared" si="8"/>
        <v>12.498367030994117</v>
      </c>
    </row>
    <row r="265" spans="1:5" x14ac:dyDescent="0.25">
      <c r="A265" s="19">
        <v>19603</v>
      </c>
      <c r="B265" s="105">
        <v>7100.3</v>
      </c>
      <c r="C265" s="4">
        <f t="shared" si="7"/>
        <v>9.9509113151741388</v>
      </c>
      <c r="D265" s="4">
        <f>'IPC-IPM'!C265</f>
        <v>1.169590643274887</v>
      </c>
      <c r="E265" s="4">
        <f t="shared" si="8"/>
        <v>8.6798025138426169</v>
      </c>
    </row>
    <row r="266" spans="1:5" x14ac:dyDescent="0.25">
      <c r="A266" s="19">
        <v>19633</v>
      </c>
      <c r="B266" s="105">
        <v>7221.4</v>
      </c>
      <c r="C266" s="4">
        <f t="shared" si="7"/>
        <v>10.149481391092131</v>
      </c>
      <c r="D266" s="4">
        <f>'IPC-IPM'!C266</f>
        <v>1.0078105316200903</v>
      </c>
      <c r="E266" s="4">
        <f t="shared" si="8"/>
        <v>9.0504593767135155</v>
      </c>
    </row>
    <row r="267" spans="1:5" x14ac:dyDescent="0.25">
      <c r="A267" s="19">
        <v>19664</v>
      </c>
      <c r="B267" s="105">
        <v>7395.2</v>
      </c>
      <c r="C267" s="4">
        <f t="shared" si="7"/>
        <v>8.4006390993975444</v>
      </c>
      <c r="D267" s="4">
        <f>'IPC-IPM'!C267</f>
        <v>0.17726006583949072</v>
      </c>
      <c r="E267" s="4">
        <f t="shared" si="8"/>
        <v>8.2088280595350671</v>
      </c>
    </row>
    <row r="268" spans="1:5" x14ac:dyDescent="0.25">
      <c r="A268" s="19">
        <v>19694</v>
      </c>
      <c r="B268" s="105">
        <v>7652.2</v>
      </c>
      <c r="C268" s="4">
        <f t="shared" si="7"/>
        <v>8.112461147216731</v>
      </c>
      <c r="D268" s="4">
        <f>'IPC-IPM'!C268</f>
        <v>0.73847720906548009</v>
      </c>
      <c r="E268" s="4">
        <f t="shared" si="8"/>
        <v>7.3199279386046312</v>
      </c>
    </row>
    <row r="269" spans="1:5" x14ac:dyDescent="0.25">
      <c r="A269" s="19">
        <v>19725</v>
      </c>
      <c r="B269" s="105">
        <v>7585</v>
      </c>
      <c r="C269" s="4">
        <f t="shared" si="7"/>
        <v>7.3799849937001838</v>
      </c>
      <c r="D269" s="4">
        <f>'IPC-IPM'!C269</f>
        <v>-0.41343669250641923</v>
      </c>
      <c r="E269" s="4">
        <f t="shared" si="8"/>
        <v>7.8257763169744532</v>
      </c>
    </row>
    <row r="270" spans="1:5" x14ac:dyDescent="0.25">
      <c r="A270" s="19">
        <v>19756</v>
      </c>
      <c r="B270" s="105">
        <v>7664.1</v>
      </c>
      <c r="C270" s="4">
        <f t="shared" si="7"/>
        <v>7.6433657776092456</v>
      </c>
      <c r="D270" s="4">
        <f>'IPC-IPM'!C270</f>
        <v>3.3342016150039511</v>
      </c>
      <c r="E270" s="4">
        <f t="shared" si="8"/>
        <v>4.1701238266301344</v>
      </c>
    </row>
    <row r="271" spans="1:5" x14ac:dyDescent="0.25">
      <c r="A271" s="19">
        <v>19784</v>
      </c>
      <c r="B271" s="105">
        <v>7578.3</v>
      </c>
      <c r="C271" s="4">
        <f t="shared" si="7"/>
        <v>5.5973580804280498</v>
      </c>
      <c r="D271" s="4">
        <f>'IPC-IPM'!C271</f>
        <v>3.7814037814038137</v>
      </c>
      <c r="E271" s="4">
        <f t="shared" si="8"/>
        <v>1.7497877585556765</v>
      </c>
    </row>
    <row r="272" spans="1:5" x14ac:dyDescent="0.25">
      <c r="A272" s="19">
        <v>19815</v>
      </c>
      <c r="B272" s="105">
        <v>7348.7</v>
      </c>
      <c r="C272" s="4">
        <f t="shared" si="7"/>
        <v>4.389391593391756</v>
      </c>
      <c r="D272" s="4">
        <f>'IPC-IPM'!C272</f>
        <v>6.1435209086216247</v>
      </c>
      <c r="E272" s="4">
        <f t="shared" si="8"/>
        <v>-1.6526014025293079</v>
      </c>
    </row>
    <row r="273" spans="1:5" x14ac:dyDescent="0.25">
      <c r="A273" s="19">
        <v>19845</v>
      </c>
      <c r="B273" s="105">
        <v>7428.8</v>
      </c>
      <c r="C273" s="4">
        <f t="shared" si="7"/>
        <v>5.4164124249691303</v>
      </c>
      <c r="D273" s="4">
        <f>'IPC-IPM'!C273</f>
        <v>9.7734792568084039</v>
      </c>
      <c r="E273" s="4">
        <f t="shared" si="8"/>
        <v>-3.9691434227443811</v>
      </c>
    </row>
    <row r="274" spans="1:5" x14ac:dyDescent="0.25">
      <c r="A274" s="19">
        <v>19876</v>
      </c>
      <c r="B274" s="105">
        <v>7318.9</v>
      </c>
      <c r="C274" s="4">
        <f t="shared" si="7"/>
        <v>3.834804074567999</v>
      </c>
      <c r="D274" s="4">
        <f>'IPC-IPM'!C274</f>
        <v>11.579754601227021</v>
      </c>
      <c r="E274" s="4">
        <f t="shared" si="8"/>
        <v>-6.9411790287033366</v>
      </c>
    </row>
    <row r="275" spans="1:5" x14ac:dyDescent="0.25">
      <c r="A275" s="19">
        <v>19906</v>
      </c>
      <c r="B275" s="105">
        <v>7553.4</v>
      </c>
      <c r="C275" s="4">
        <f t="shared" si="7"/>
        <v>6.6728805660297486</v>
      </c>
      <c r="D275" s="4">
        <f>'IPC-IPM'!C275</f>
        <v>10.29003783102147</v>
      </c>
      <c r="E275" s="4">
        <f t="shared" si="8"/>
        <v>-3.2796772366092353</v>
      </c>
    </row>
    <row r="276" spans="1:5" x14ac:dyDescent="0.25">
      <c r="A276" s="19">
        <v>19937</v>
      </c>
      <c r="B276" s="105">
        <v>7869.8</v>
      </c>
      <c r="C276" s="4">
        <f t="shared" si="7"/>
        <v>11.470254957507088</v>
      </c>
      <c r="D276" s="4">
        <f>'IPC-IPM'!C276</f>
        <v>11.490761832447504</v>
      </c>
      <c r="E276" s="4">
        <f t="shared" si="8"/>
        <v>-1.8393340043043604E-2</v>
      </c>
    </row>
    <row r="277" spans="1:5" x14ac:dyDescent="0.25">
      <c r="A277" s="19">
        <v>19968</v>
      </c>
      <c r="B277" s="105">
        <v>8013</v>
      </c>
      <c r="C277" s="4">
        <f t="shared" si="7"/>
        <v>12.854386434376019</v>
      </c>
      <c r="D277" s="4">
        <f>'IPC-IPM'!C277</f>
        <v>10.404624277456676</v>
      </c>
      <c r="E277" s="4">
        <f t="shared" si="8"/>
        <v>2.2188945190944942</v>
      </c>
    </row>
    <row r="278" spans="1:5" x14ac:dyDescent="0.25">
      <c r="A278" s="19">
        <v>19998</v>
      </c>
      <c r="B278" s="105">
        <v>8166.1</v>
      </c>
      <c r="C278" s="4">
        <f t="shared" si="7"/>
        <v>13.081950868252701</v>
      </c>
      <c r="D278" s="4">
        <f>'IPC-IPM'!C278</f>
        <v>12.147667747568036</v>
      </c>
      <c r="E278" s="4">
        <f t="shared" si="8"/>
        <v>0.83308296948949589</v>
      </c>
    </row>
    <row r="279" spans="1:5" x14ac:dyDescent="0.25">
      <c r="A279" s="19">
        <v>20029</v>
      </c>
      <c r="B279" s="105">
        <v>8245.1</v>
      </c>
      <c r="C279" s="4">
        <f t="shared" si="7"/>
        <v>11.492589787970587</v>
      </c>
      <c r="D279" s="4">
        <f>'IPC-IPM'!C279</f>
        <v>14.812942366026327</v>
      </c>
      <c r="E279" s="4">
        <f t="shared" si="8"/>
        <v>-2.89196715076806</v>
      </c>
    </row>
    <row r="280" spans="1:5" x14ac:dyDescent="0.25">
      <c r="A280" s="19">
        <v>20059</v>
      </c>
      <c r="B280" s="105">
        <v>8723.5</v>
      </c>
      <c r="C280" s="4">
        <f t="shared" si="7"/>
        <v>13.999895454901857</v>
      </c>
      <c r="D280" s="4">
        <f>'IPC-IPM'!C280</f>
        <v>16.253791708796793</v>
      </c>
      <c r="E280" s="4">
        <f t="shared" si="8"/>
        <v>-1.9387722505780358</v>
      </c>
    </row>
    <row r="281" spans="1:5" x14ac:dyDescent="0.25">
      <c r="A281" s="19">
        <v>20090</v>
      </c>
      <c r="B281" s="105">
        <v>8719.7000000000007</v>
      </c>
      <c r="C281" s="4">
        <f t="shared" si="7"/>
        <v>14.959789057350047</v>
      </c>
      <c r="D281" s="4">
        <f>'IPC-IPM'!C281</f>
        <v>20.216356434872896</v>
      </c>
      <c r="E281" s="4">
        <f t="shared" si="8"/>
        <v>-4.3725891662426015</v>
      </c>
    </row>
    <row r="282" spans="1:5" x14ac:dyDescent="0.25">
      <c r="A282" s="19">
        <v>20121</v>
      </c>
      <c r="B282" s="105">
        <v>8961</v>
      </c>
      <c r="C282" s="4">
        <f t="shared" si="7"/>
        <v>16.921752064821693</v>
      </c>
      <c r="D282" s="4">
        <f>'IPC-IPM'!C282</f>
        <v>17.98264390512745</v>
      </c>
      <c r="E282" s="4">
        <f t="shared" si="8"/>
        <v>-0.89919313993238603</v>
      </c>
    </row>
    <row r="283" spans="1:5" x14ac:dyDescent="0.25">
      <c r="A283" s="19">
        <v>20149</v>
      </c>
      <c r="B283" s="105">
        <v>8981.7999999999993</v>
      </c>
      <c r="C283" s="4">
        <f t="shared" si="7"/>
        <v>18.519984693136983</v>
      </c>
      <c r="D283" s="4">
        <f>'IPC-IPM'!C283</f>
        <v>19.162408214355221</v>
      </c>
      <c r="E283" s="4">
        <f t="shared" si="8"/>
        <v>-0.5391159266121992</v>
      </c>
    </row>
    <row r="284" spans="1:5" x14ac:dyDescent="0.25">
      <c r="A284" s="19">
        <v>20180</v>
      </c>
      <c r="B284" s="105">
        <v>9089.7000000000007</v>
      </c>
      <c r="C284" s="4">
        <f t="shared" si="7"/>
        <v>23.691265121722218</v>
      </c>
      <c r="D284" s="4">
        <f>'IPC-IPM'!C284</f>
        <v>17.372682944017946</v>
      </c>
      <c r="E284" s="4">
        <f t="shared" si="8"/>
        <v>5.383349872574672</v>
      </c>
    </row>
    <row r="285" spans="1:5" x14ac:dyDescent="0.25">
      <c r="A285" s="19">
        <v>20210</v>
      </c>
      <c r="B285" s="105">
        <v>9114.2000000000007</v>
      </c>
      <c r="C285" s="4">
        <f t="shared" si="7"/>
        <v>22.687378849881547</v>
      </c>
      <c r="D285" s="4">
        <f>'IPC-IPM'!C285</f>
        <v>11.703614307285326</v>
      </c>
      <c r="E285" s="4">
        <f t="shared" si="8"/>
        <v>9.8329535805179891</v>
      </c>
    </row>
    <row r="286" spans="1:5" x14ac:dyDescent="0.25">
      <c r="A286" s="19">
        <v>20241</v>
      </c>
      <c r="B286" s="105">
        <v>9332.6</v>
      </c>
      <c r="C286" s="4">
        <f t="shared" si="7"/>
        <v>27.513697413545767</v>
      </c>
      <c r="D286" s="4">
        <f>'IPC-IPM'!C286</f>
        <v>11.061496371592661</v>
      </c>
      <c r="E286" s="4">
        <f t="shared" si="8"/>
        <v>14.813595691982107</v>
      </c>
    </row>
    <row r="287" spans="1:5" x14ac:dyDescent="0.25">
      <c r="A287" s="19">
        <v>20271</v>
      </c>
      <c r="B287" s="105">
        <v>9490.6</v>
      </c>
      <c r="C287" s="4">
        <f t="shared" si="7"/>
        <v>25.646728625519643</v>
      </c>
      <c r="D287" s="4">
        <f>'IPC-IPM'!C287</f>
        <v>12.5275768600692</v>
      </c>
      <c r="E287" s="4">
        <f t="shared" si="8"/>
        <v>11.658610388246803</v>
      </c>
    </row>
    <row r="288" spans="1:5" x14ac:dyDescent="0.25">
      <c r="A288" s="19">
        <v>20302</v>
      </c>
      <c r="B288" s="105">
        <v>9776.5</v>
      </c>
      <c r="C288" s="4">
        <f t="shared" si="7"/>
        <v>24.228061704236438</v>
      </c>
      <c r="D288" s="4">
        <f>'IPC-IPM'!C288</f>
        <v>12.879862919401376</v>
      </c>
      <c r="E288" s="4">
        <f t="shared" si="8"/>
        <v>10.053342103133067</v>
      </c>
    </row>
    <row r="289" spans="1:5" x14ac:dyDescent="0.25">
      <c r="A289" s="19">
        <v>20333</v>
      </c>
      <c r="B289" s="105">
        <v>9546.5</v>
      </c>
      <c r="C289" s="4">
        <f t="shared" si="7"/>
        <v>19.137651316610516</v>
      </c>
      <c r="D289" s="4">
        <f>'IPC-IPM'!C289</f>
        <v>13.188207639417925</v>
      </c>
      <c r="E289" s="4">
        <f t="shared" si="8"/>
        <v>5.2562398515449971</v>
      </c>
    </row>
    <row r="290" spans="1:5" x14ac:dyDescent="0.25">
      <c r="A290" s="19">
        <v>20363</v>
      </c>
      <c r="B290" s="105">
        <v>9747.7000000000007</v>
      </c>
      <c r="C290" s="4">
        <f t="shared" si="7"/>
        <v>19.36787450557793</v>
      </c>
      <c r="D290" s="4">
        <f>'IPC-IPM'!C290</f>
        <v>11.741214126077271</v>
      </c>
      <c r="E290" s="4">
        <f t="shared" si="8"/>
        <v>6.8252886270731894</v>
      </c>
    </row>
    <row r="291" spans="1:5" x14ac:dyDescent="0.25">
      <c r="A291" s="19">
        <v>20394</v>
      </c>
      <c r="B291" s="105">
        <v>10026.9</v>
      </c>
      <c r="C291" s="4">
        <f t="shared" si="7"/>
        <v>21.610411032006873</v>
      </c>
      <c r="D291" s="4">
        <f>'IPC-IPM'!C291</f>
        <v>10.798609086156642</v>
      </c>
      <c r="E291" s="4">
        <f t="shared" si="8"/>
        <v>9.7580664911082202</v>
      </c>
    </row>
    <row r="292" spans="1:5" x14ac:dyDescent="0.25">
      <c r="A292" s="19">
        <v>20424</v>
      </c>
      <c r="B292" s="105">
        <v>10516.9</v>
      </c>
      <c r="C292" s="4">
        <f t="shared" si="7"/>
        <v>20.558262165415254</v>
      </c>
      <c r="D292" s="4">
        <f>'IPC-IPM'!C292</f>
        <v>9.4253712696941605</v>
      </c>
      <c r="E292" s="4">
        <f t="shared" si="8"/>
        <v>10.173957617454654</v>
      </c>
    </row>
    <row r="293" spans="1:5" x14ac:dyDescent="0.25">
      <c r="A293" s="19">
        <v>20455</v>
      </c>
      <c r="B293" s="105">
        <v>10412.799999999999</v>
      </c>
      <c r="C293" s="4">
        <f t="shared" si="7"/>
        <v>19.416952418087764</v>
      </c>
      <c r="D293" s="4">
        <f>'IPC-IPM'!C293</f>
        <v>10.287303058387408</v>
      </c>
      <c r="E293" s="4">
        <f t="shared" si="8"/>
        <v>8.278060217745109</v>
      </c>
    </row>
    <row r="294" spans="1:5" x14ac:dyDescent="0.25">
      <c r="A294" s="19">
        <v>20486</v>
      </c>
      <c r="B294" s="105">
        <v>10534.6</v>
      </c>
      <c r="C294" s="4">
        <f t="shared" si="7"/>
        <v>17.56054011829038</v>
      </c>
      <c r="D294" s="4">
        <f>'IPC-IPM'!C294</f>
        <v>10.183486238532113</v>
      </c>
      <c r="E294" s="4">
        <f t="shared" si="8"/>
        <v>6.69524457030517</v>
      </c>
    </row>
    <row r="295" spans="1:5" x14ac:dyDescent="0.25">
      <c r="A295" s="19">
        <v>20515</v>
      </c>
      <c r="B295" s="105">
        <v>10396.9</v>
      </c>
      <c r="C295" s="4">
        <f t="shared" si="7"/>
        <v>15.755193836424786</v>
      </c>
      <c r="D295" s="4">
        <f>'IPC-IPM'!C295</f>
        <v>7.9136690647481966</v>
      </c>
      <c r="E295" s="4">
        <f t="shared" si="8"/>
        <v>7.2664796217536409</v>
      </c>
    </row>
    <row r="296" spans="1:5" x14ac:dyDescent="0.25">
      <c r="A296" s="19">
        <v>20546</v>
      </c>
      <c r="B296" s="105">
        <v>10314.9</v>
      </c>
      <c r="C296" s="4">
        <f t="shared" si="7"/>
        <v>13.47899270602988</v>
      </c>
      <c r="D296" s="4">
        <f>'IPC-IPM'!C296</f>
        <v>7.3843416370106718</v>
      </c>
      <c r="E296" s="4">
        <f t="shared" si="8"/>
        <v>5.6755491313815964</v>
      </c>
    </row>
    <row r="297" spans="1:5" x14ac:dyDescent="0.25">
      <c r="A297" s="19">
        <v>20576</v>
      </c>
      <c r="B297" s="105">
        <v>10210.299999999999</v>
      </c>
      <c r="C297" s="4">
        <f t="shared" si="7"/>
        <v>12.026288648482563</v>
      </c>
      <c r="D297" s="4">
        <f>'IPC-IPM'!C297</f>
        <v>6.8627450980392357</v>
      </c>
      <c r="E297" s="4">
        <f t="shared" si="8"/>
        <v>4.8319398361946764</v>
      </c>
    </row>
    <row r="298" spans="1:5" x14ac:dyDescent="0.25">
      <c r="A298" s="19">
        <v>20607</v>
      </c>
      <c r="B298" s="105">
        <v>10262.700000000001</v>
      </c>
      <c r="C298" s="4">
        <f t="shared" si="7"/>
        <v>9.9661401967297447</v>
      </c>
      <c r="D298" s="4">
        <f>'IPC-IPM'!C298</f>
        <v>5.314437555358742</v>
      </c>
      <c r="E298" s="4">
        <f t="shared" si="8"/>
        <v>4.4169657545061858</v>
      </c>
    </row>
    <row r="299" spans="1:5" x14ac:dyDescent="0.25">
      <c r="A299" s="19">
        <v>20637</v>
      </c>
      <c r="B299" s="105">
        <v>10361</v>
      </c>
      <c r="C299" s="4">
        <f t="shared" si="7"/>
        <v>9.1711799043263866</v>
      </c>
      <c r="D299" s="4">
        <f>'IPC-IPM'!C299</f>
        <v>2.6178010471204161</v>
      </c>
      <c r="E299" s="4">
        <f t="shared" si="8"/>
        <v>6.3862008251343916</v>
      </c>
    </row>
    <row r="300" spans="1:5" x14ac:dyDescent="0.25">
      <c r="A300" s="19">
        <v>20668</v>
      </c>
      <c r="B300" s="105">
        <v>10582.9</v>
      </c>
      <c r="C300" s="4">
        <f t="shared" si="7"/>
        <v>8.2483506367309278</v>
      </c>
      <c r="D300" s="4">
        <f>'IPC-IPM'!C300</f>
        <v>1.81347150259068</v>
      </c>
      <c r="E300" s="4">
        <f t="shared" si="8"/>
        <v>6.3202629663565713</v>
      </c>
    </row>
    <row r="301" spans="1:5" x14ac:dyDescent="0.25">
      <c r="A301" s="19">
        <v>20699</v>
      </c>
      <c r="B301" s="105">
        <v>10576.6</v>
      </c>
      <c r="C301" s="4">
        <f t="shared" si="7"/>
        <v>10.790342010160803</v>
      </c>
      <c r="D301" s="4">
        <f>'IPC-IPM'!C301</f>
        <v>1.81347150259068</v>
      </c>
      <c r="E301" s="4">
        <f t="shared" si="8"/>
        <v>8.8169771397508043</v>
      </c>
    </row>
    <row r="302" spans="1:5" x14ac:dyDescent="0.25">
      <c r="A302" s="19">
        <v>20729</v>
      </c>
      <c r="B302" s="105">
        <v>10777.9</v>
      </c>
      <c r="C302" s="4">
        <f t="shared" si="7"/>
        <v>10.568646962873274</v>
      </c>
      <c r="D302" s="4">
        <f>'IPC-IPM'!C302</f>
        <v>8.5470085470085166E-2</v>
      </c>
      <c r="E302" s="4">
        <f t="shared" si="8"/>
        <v>10.474224548729062</v>
      </c>
    </row>
    <row r="303" spans="1:5" x14ac:dyDescent="0.25">
      <c r="A303" s="19">
        <v>20760</v>
      </c>
      <c r="B303" s="105">
        <v>11106.9</v>
      </c>
      <c r="C303" s="4">
        <f t="shared" si="7"/>
        <v>10.771025940220813</v>
      </c>
      <c r="D303" s="4">
        <f>'IPC-IPM'!C303</f>
        <v>0.9385665529010323</v>
      </c>
      <c r="E303" s="4">
        <f t="shared" si="8"/>
        <v>9.7410333067952557</v>
      </c>
    </row>
    <row r="304" spans="1:5" x14ac:dyDescent="0.25">
      <c r="A304" s="19">
        <v>20790</v>
      </c>
      <c r="B304" s="105">
        <v>11692.2</v>
      </c>
      <c r="C304" s="4">
        <f t="shared" si="7"/>
        <v>11.175346347307681</v>
      </c>
      <c r="D304" s="4">
        <f>'IPC-IPM'!C304</f>
        <v>1.7064846416382284</v>
      </c>
      <c r="E304" s="4">
        <f t="shared" si="8"/>
        <v>9.3099881871179448</v>
      </c>
    </row>
    <row r="305" spans="1:5" x14ac:dyDescent="0.25">
      <c r="A305" s="19">
        <v>20821</v>
      </c>
      <c r="B305" s="105">
        <v>11426.1</v>
      </c>
      <c r="C305" s="4">
        <f t="shared" si="7"/>
        <v>9.7312922556853199</v>
      </c>
      <c r="D305" s="4">
        <f>'IPC-IPM'!C305</f>
        <v>0.75630252100842288</v>
      </c>
      <c r="E305" s="4">
        <f t="shared" si="8"/>
        <v>8.9076211711972562</v>
      </c>
    </row>
    <row r="306" spans="1:5" x14ac:dyDescent="0.25">
      <c r="A306" s="19">
        <v>20852</v>
      </c>
      <c r="B306" s="105">
        <v>11413.5</v>
      </c>
      <c r="C306" s="4">
        <f t="shared" si="7"/>
        <v>8.3429840715357084</v>
      </c>
      <c r="D306" s="4">
        <f>'IPC-IPM'!C306</f>
        <v>-8.3263946711054082E-2</v>
      </c>
      <c r="E306" s="4">
        <f t="shared" si="8"/>
        <v>8.4332698915952964</v>
      </c>
    </row>
    <row r="307" spans="1:5" x14ac:dyDescent="0.25">
      <c r="A307" s="19">
        <v>20880</v>
      </c>
      <c r="B307" s="105">
        <v>11288.5</v>
      </c>
      <c r="C307" s="4">
        <f t="shared" si="7"/>
        <v>8.5756331214111867</v>
      </c>
      <c r="D307" s="4">
        <f>'IPC-IPM'!C307</f>
        <v>0.58333333333335791</v>
      </c>
      <c r="E307" s="4">
        <f t="shared" si="8"/>
        <v>7.9459484222811794</v>
      </c>
    </row>
    <row r="308" spans="1:5" x14ac:dyDescent="0.25">
      <c r="A308" s="19">
        <v>20911</v>
      </c>
      <c r="B308" s="105">
        <v>11268.1</v>
      </c>
      <c r="C308" s="4">
        <f t="shared" si="7"/>
        <v>9.2410008822189305</v>
      </c>
      <c r="D308" s="4">
        <f>'IPC-IPM'!C308</f>
        <v>1.4084507042253724</v>
      </c>
      <c r="E308" s="4">
        <f t="shared" si="8"/>
        <v>7.7237647588547675</v>
      </c>
    </row>
    <row r="309" spans="1:5" x14ac:dyDescent="0.25">
      <c r="A309" s="19">
        <v>20941</v>
      </c>
      <c r="B309" s="105">
        <v>11296.2</v>
      </c>
      <c r="C309" s="4">
        <f t="shared" si="7"/>
        <v>10.635338824520346</v>
      </c>
      <c r="D309" s="4">
        <f>'IPC-IPM'!C309</f>
        <v>3.1693077564637351</v>
      </c>
      <c r="E309" s="4">
        <f t="shared" si="8"/>
        <v>7.2366784564267483</v>
      </c>
    </row>
    <row r="310" spans="1:5" x14ac:dyDescent="0.25">
      <c r="A310" s="19">
        <v>20972</v>
      </c>
      <c r="B310" s="105">
        <v>11386.7</v>
      </c>
      <c r="C310" s="4">
        <f t="shared" ref="C310:C373" si="9">((B310/B298)-1)*100</f>
        <v>10.952283512136173</v>
      </c>
      <c r="D310" s="4">
        <f>'IPC-IPM'!C310</f>
        <v>3.8687973086627414</v>
      </c>
      <c r="E310" s="4">
        <f t="shared" si="8"/>
        <v>6.8196478509553904</v>
      </c>
    </row>
    <row r="311" spans="1:5" x14ac:dyDescent="0.25">
      <c r="A311" s="19">
        <v>21002</v>
      </c>
      <c r="B311" s="105">
        <v>11578.8</v>
      </c>
      <c r="C311" s="4">
        <f t="shared" si="9"/>
        <v>11.753691728597616</v>
      </c>
      <c r="D311" s="4">
        <f>'IPC-IPM'!C311</f>
        <v>6.4625850340136015</v>
      </c>
      <c r="E311" s="4">
        <f t="shared" si="8"/>
        <v>4.9699213041779489</v>
      </c>
    </row>
    <row r="312" spans="1:5" x14ac:dyDescent="0.25">
      <c r="A312" s="19">
        <v>21033</v>
      </c>
      <c r="B312" s="105">
        <v>11669.2</v>
      </c>
      <c r="C312" s="4">
        <f t="shared" si="9"/>
        <v>10.264672254297036</v>
      </c>
      <c r="D312" s="4">
        <f>'IPC-IPM'!C312</f>
        <v>7.9728583545377152</v>
      </c>
      <c r="E312" s="4">
        <f t="shared" ref="E312:E375" si="10">((1+(C312/100))/(1+(D312/100))-1)*100</f>
        <v>2.1225833368548663</v>
      </c>
    </row>
    <row r="313" spans="1:5" x14ac:dyDescent="0.25">
      <c r="A313" s="19">
        <v>21064</v>
      </c>
      <c r="B313" s="105">
        <v>11577.5</v>
      </c>
      <c r="C313" s="4">
        <f t="shared" si="9"/>
        <v>9.4633436075865607</v>
      </c>
      <c r="D313" s="4">
        <f>'IPC-IPM'!C313</f>
        <v>7.209499575911793</v>
      </c>
      <c r="E313" s="4">
        <f t="shared" si="10"/>
        <v>2.1022801529624546</v>
      </c>
    </row>
    <row r="314" spans="1:5" x14ac:dyDescent="0.25">
      <c r="A314" s="19">
        <v>21094</v>
      </c>
      <c r="B314" s="105">
        <v>11679.4</v>
      </c>
      <c r="C314" s="4">
        <f t="shared" si="9"/>
        <v>8.3643381363716518</v>
      </c>
      <c r="D314" s="4">
        <f>'IPC-IPM'!C314</f>
        <v>8.027327070879565</v>
      </c>
      <c r="E314" s="4">
        <f t="shared" si="10"/>
        <v>0.31196834600097922</v>
      </c>
    </row>
    <row r="315" spans="1:5" x14ac:dyDescent="0.25">
      <c r="A315" s="19">
        <v>21125</v>
      </c>
      <c r="B315" s="105">
        <v>11864.9</v>
      </c>
      <c r="C315" s="4">
        <f t="shared" si="9"/>
        <v>6.8245865182904319</v>
      </c>
      <c r="D315" s="4">
        <f>'IPC-IPM'!C315</f>
        <v>6.8469991546914244</v>
      </c>
      <c r="E315" s="4">
        <f t="shared" si="10"/>
        <v>-2.0976383593651615E-2</v>
      </c>
    </row>
    <row r="316" spans="1:5" x14ac:dyDescent="0.25">
      <c r="A316" s="19">
        <v>21155</v>
      </c>
      <c r="B316" s="105">
        <v>12493.4</v>
      </c>
      <c r="C316" s="4">
        <f t="shared" si="9"/>
        <v>6.8524315355536158</v>
      </c>
      <c r="D316" s="4">
        <f>'IPC-IPM'!C316</f>
        <v>6.2080536912751283</v>
      </c>
      <c r="E316" s="4">
        <f t="shared" si="10"/>
        <v>0.60671278860975342</v>
      </c>
    </row>
    <row r="317" spans="1:5" x14ac:dyDescent="0.25">
      <c r="A317" s="19">
        <v>21186</v>
      </c>
      <c r="B317" s="105">
        <v>12209.3</v>
      </c>
      <c r="C317" s="4">
        <f t="shared" si="9"/>
        <v>6.854482281793417</v>
      </c>
      <c r="D317" s="4">
        <f>'IPC-IPM'!C317</f>
        <v>6.9224353628023039</v>
      </c>
      <c r="E317" s="4">
        <f t="shared" si="10"/>
        <v>-6.3553622566037138E-2</v>
      </c>
    </row>
    <row r="318" spans="1:5" x14ac:dyDescent="0.25">
      <c r="A318" s="19">
        <v>21217</v>
      </c>
      <c r="B318" s="105">
        <v>12343.9</v>
      </c>
      <c r="C318" s="4">
        <f t="shared" si="9"/>
        <v>8.1517501204713803</v>
      </c>
      <c r="D318" s="4">
        <f>'IPC-IPM'!C318</f>
        <v>6.4999999999999725</v>
      </c>
      <c r="E318" s="4">
        <f t="shared" si="10"/>
        <v>1.5509390802548317</v>
      </c>
    </row>
    <row r="319" spans="1:5" x14ac:dyDescent="0.25">
      <c r="A319" s="19">
        <v>21245</v>
      </c>
      <c r="B319" s="105">
        <v>12123.1</v>
      </c>
      <c r="C319" s="4">
        <f t="shared" si="9"/>
        <v>7.3933649289099623</v>
      </c>
      <c r="D319" s="4">
        <f>'IPC-IPM'!C319</f>
        <v>6.5451532725765871</v>
      </c>
      <c r="E319" s="4">
        <f t="shared" si="10"/>
        <v>0.79610534151974832</v>
      </c>
    </row>
    <row r="320" spans="1:5" x14ac:dyDescent="0.25">
      <c r="A320" s="19">
        <v>21276</v>
      </c>
      <c r="B320" s="105">
        <v>12097.8</v>
      </c>
      <c r="C320" s="4">
        <f t="shared" si="9"/>
        <v>7.3632644367728206</v>
      </c>
      <c r="D320" s="4">
        <f>'IPC-IPM'!C320</f>
        <v>6.1274509803921351</v>
      </c>
      <c r="E320" s="4">
        <f t="shared" si="10"/>
        <v>1.1644616401924157</v>
      </c>
    </row>
    <row r="321" spans="1:5" x14ac:dyDescent="0.25">
      <c r="A321" s="19">
        <v>21306</v>
      </c>
      <c r="B321" s="105">
        <v>12004.5</v>
      </c>
      <c r="C321" s="4">
        <f t="shared" si="9"/>
        <v>6.2702501726244142</v>
      </c>
      <c r="D321" s="4">
        <f>'IPC-IPM'!C321</f>
        <v>5.8205335489086352</v>
      </c>
      <c r="E321" s="4">
        <f t="shared" si="10"/>
        <v>0.42498049162447149</v>
      </c>
    </row>
    <row r="322" spans="1:5" x14ac:dyDescent="0.25">
      <c r="A322" s="19">
        <v>21337</v>
      </c>
      <c r="B322" s="105">
        <v>12112.6</v>
      </c>
      <c r="C322" s="4">
        <f t="shared" si="9"/>
        <v>6.3749813378766396</v>
      </c>
      <c r="D322" s="4">
        <f>'IPC-IPM'!C322</f>
        <v>5.7489878542509976</v>
      </c>
      <c r="E322" s="4">
        <f t="shared" si="10"/>
        <v>0.59196167861996773</v>
      </c>
    </row>
    <row r="323" spans="1:5" x14ac:dyDescent="0.25">
      <c r="A323" s="19">
        <v>21367</v>
      </c>
      <c r="B323" s="105">
        <v>12241</v>
      </c>
      <c r="C323" s="4">
        <f t="shared" si="9"/>
        <v>5.7190727881991199</v>
      </c>
      <c r="D323" s="4">
        <f>'IPC-IPM'!C323</f>
        <v>4.0734824281150273</v>
      </c>
      <c r="E323" s="4">
        <f t="shared" si="10"/>
        <v>1.581181220894301</v>
      </c>
    </row>
    <row r="324" spans="1:5" x14ac:dyDescent="0.25">
      <c r="A324" s="19">
        <v>21398</v>
      </c>
      <c r="B324" s="105">
        <v>12317.8</v>
      </c>
      <c r="C324" s="4">
        <f t="shared" si="9"/>
        <v>5.5582216433003095</v>
      </c>
      <c r="D324" s="4">
        <f>'IPC-IPM'!C324</f>
        <v>1.8853102906519981</v>
      </c>
      <c r="E324" s="4">
        <f t="shared" si="10"/>
        <v>3.604946917441243</v>
      </c>
    </row>
    <row r="325" spans="1:5" x14ac:dyDescent="0.25">
      <c r="A325" s="19">
        <v>21429</v>
      </c>
      <c r="B325" s="105">
        <v>12274.1</v>
      </c>
      <c r="C325" s="4">
        <f t="shared" si="9"/>
        <v>6.016843014467721</v>
      </c>
      <c r="D325" s="4">
        <f>'IPC-IPM'!C325</f>
        <v>1.1867088607594889</v>
      </c>
      <c r="E325" s="4">
        <f t="shared" si="10"/>
        <v>4.7734867633207223</v>
      </c>
    </row>
    <row r="326" spans="1:5" x14ac:dyDescent="0.25">
      <c r="A326" s="19">
        <v>21459</v>
      </c>
      <c r="B326" s="105">
        <v>12452.4</v>
      </c>
      <c r="C326" s="4">
        <f t="shared" si="9"/>
        <v>6.6184906758908868</v>
      </c>
      <c r="D326" s="4">
        <f>'IPC-IPM'!C326</f>
        <v>1.8972332015810389</v>
      </c>
      <c r="E326" s="4">
        <f t="shared" si="10"/>
        <v>4.6333519821582181</v>
      </c>
    </row>
    <row r="327" spans="1:5" x14ac:dyDescent="0.25">
      <c r="A327" s="19">
        <v>21490</v>
      </c>
      <c r="B327" s="105">
        <v>12685.3</v>
      </c>
      <c r="C327" s="4">
        <f t="shared" si="9"/>
        <v>6.9145125538352614</v>
      </c>
      <c r="D327" s="4">
        <f>'IPC-IPM'!C327</f>
        <v>3.3227848101265778</v>
      </c>
      <c r="E327" s="4">
        <f t="shared" si="10"/>
        <v>3.4762204196384205</v>
      </c>
    </row>
    <row r="328" spans="1:5" x14ac:dyDescent="0.25">
      <c r="A328" s="19">
        <v>21520</v>
      </c>
      <c r="B328" s="105">
        <v>13386.4</v>
      </c>
      <c r="C328" s="4">
        <f t="shared" si="9"/>
        <v>7.1477740246850274</v>
      </c>
      <c r="D328" s="4">
        <f>'IPC-IPM'!C328</f>
        <v>3.6334913112164191</v>
      </c>
      <c r="E328" s="4">
        <f t="shared" si="10"/>
        <v>3.3910685329658907</v>
      </c>
    </row>
    <row r="329" spans="1:5" x14ac:dyDescent="0.25">
      <c r="A329" s="19">
        <v>21551</v>
      </c>
      <c r="B329" s="105">
        <v>13127.5</v>
      </c>
      <c r="C329" s="4">
        <f t="shared" si="9"/>
        <v>7.5204966705707976</v>
      </c>
      <c r="D329" s="4">
        <f>'IPC-IPM'!C329</f>
        <v>2.4960998439937709</v>
      </c>
      <c r="E329" s="4">
        <f t="shared" si="10"/>
        <v>4.9020370865081819</v>
      </c>
    </row>
    <row r="330" spans="1:5" x14ac:dyDescent="0.25">
      <c r="A330" s="19">
        <v>21582</v>
      </c>
      <c r="B330" s="105">
        <v>13174.6</v>
      </c>
      <c r="C330" s="4">
        <f t="shared" si="9"/>
        <v>6.7296397410866904</v>
      </c>
      <c r="D330" s="4">
        <f>'IPC-IPM'!C330</f>
        <v>2.7386541471048576</v>
      </c>
      <c r="E330" s="4">
        <f t="shared" si="10"/>
        <v>3.8845998393821635</v>
      </c>
    </row>
    <row r="331" spans="1:5" x14ac:dyDescent="0.25">
      <c r="A331" s="19">
        <v>21610</v>
      </c>
      <c r="B331" s="105">
        <v>13392.8</v>
      </c>
      <c r="C331" s="4">
        <f t="shared" si="9"/>
        <v>10.473393768920491</v>
      </c>
      <c r="D331" s="4">
        <f>'IPC-IPM'!C331</f>
        <v>2.6438569206843177</v>
      </c>
      <c r="E331" s="4">
        <f t="shared" si="10"/>
        <v>7.6278669597209969</v>
      </c>
    </row>
    <row r="332" spans="1:5" x14ac:dyDescent="0.25">
      <c r="A332" s="19">
        <v>21641</v>
      </c>
      <c r="B332" s="105">
        <v>13495.7</v>
      </c>
      <c r="C332" s="4">
        <f t="shared" si="9"/>
        <v>11.554993469887108</v>
      </c>
      <c r="D332" s="4">
        <f>'IPC-IPM'!C332</f>
        <v>1.6166281755196188</v>
      </c>
      <c r="E332" s="4">
        <f t="shared" si="10"/>
        <v>9.7802549374116374</v>
      </c>
    </row>
    <row r="333" spans="1:5" x14ac:dyDescent="0.25">
      <c r="A333" s="19">
        <v>21671</v>
      </c>
      <c r="B333" s="105">
        <v>13525.4</v>
      </c>
      <c r="C333" s="4">
        <f t="shared" si="9"/>
        <v>12.669415635803238</v>
      </c>
      <c r="D333" s="4">
        <f>'IPC-IPM'!C333</f>
        <v>-7.6394194041251584E-2</v>
      </c>
      <c r="E333" s="4">
        <f t="shared" si="10"/>
        <v>12.755554332772512</v>
      </c>
    </row>
    <row r="334" spans="1:5" x14ac:dyDescent="0.25">
      <c r="A334" s="19">
        <v>21702</v>
      </c>
      <c r="B334" s="105">
        <v>13721.3</v>
      </c>
      <c r="C334" s="4">
        <f t="shared" si="9"/>
        <v>13.281211300629092</v>
      </c>
      <c r="D334" s="4">
        <f>'IPC-IPM'!C334</f>
        <v>0.22970903522205877</v>
      </c>
      <c r="E334" s="4">
        <f t="shared" si="10"/>
        <v>13.021590495509239</v>
      </c>
    </row>
    <row r="335" spans="1:5" x14ac:dyDescent="0.25">
      <c r="A335" s="19">
        <v>21732</v>
      </c>
      <c r="B335" s="105">
        <v>13897.6</v>
      </c>
      <c r="C335" s="4">
        <f t="shared" si="9"/>
        <v>13.533208071236015</v>
      </c>
      <c r="D335" s="4">
        <f>'IPC-IPM'!C335</f>
        <v>0.38372985418264616</v>
      </c>
      <c r="E335" s="4">
        <f t="shared" si="10"/>
        <v>13.099212627538638</v>
      </c>
    </row>
    <row r="336" spans="1:5" x14ac:dyDescent="0.25">
      <c r="A336" s="19">
        <v>21763</v>
      </c>
      <c r="B336" s="105">
        <v>14140.4</v>
      </c>
      <c r="C336" s="4">
        <f t="shared" si="9"/>
        <v>14.796473396223364</v>
      </c>
      <c r="D336" s="4">
        <f>'IPC-IPM'!C336</f>
        <v>1.1565150346954489</v>
      </c>
      <c r="E336" s="4">
        <f t="shared" si="10"/>
        <v>13.484013715626308</v>
      </c>
    </row>
    <row r="337" spans="1:5" x14ac:dyDescent="0.25">
      <c r="A337" s="19">
        <v>21794</v>
      </c>
      <c r="B337" s="105">
        <v>13986.9</v>
      </c>
      <c r="C337" s="4">
        <f t="shared" si="9"/>
        <v>13.954587301716614</v>
      </c>
      <c r="D337" s="4">
        <f>'IPC-IPM'!C337</f>
        <v>0.93823299452697739</v>
      </c>
      <c r="E337" s="4">
        <f t="shared" si="10"/>
        <v>12.895365731135211</v>
      </c>
    </row>
    <row r="338" spans="1:5" x14ac:dyDescent="0.25">
      <c r="A338" s="19">
        <v>21824</v>
      </c>
      <c r="B338" s="105">
        <v>14098.1</v>
      </c>
      <c r="C338" s="4">
        <f t="shared" si="9"/>
        <v>13.215926247149156</v>
      </c>
      <c r="D338" s="4">
        <f>'IPC-IPM'!C338</f>
        <v>1.0085337470907341</v>
      </c>
      <c r="E338" s="4">
        <f t="shared" si="10"/>
        <v>12.085506092607767</v>
      </c>
    </row>
    <row r="339" spans="1:5" x14ac:dyDescent="0.25">
      <c r="A339" s="19">
        <v>21855</v>
      </c>
      <c r="B339" s="105">
        <v>14589</v>
      </c>
      <c r="C339" s="4">
        <f t="shared" si="9"/>
        <v>15.007134241996646</v>
      </c>
      <c r="D339" s="4">
        <f>'IPC-IPM'!C339</f>
        <v>0.45941807044409533</v>
      </c>
      <c r="E339" s="4">
        <f t="shared" si="10"/>
        <v>14.481186981743633</v>
      </c>
    </row>
    <row r="340" spans="1:5" x14ac:dyDescent="0.25">
      <c r="A340" s="19">
        <v>21885</v>
      </c>
      <c r="B340" s="105">
        <v>15434.3</v>
      </c>
      <c r="C340" s="4">
        <f t="shared" si="9"/>
        <v>15.298362517181619</v>
      </c>
      <c r="D340" s="4">
        <f>'IPC-IPM'!C340</f>
        <v>0.30487804878049918</v>
      </c>
      <c r="E340" s="4">
        <f t="shared" si="10"/>
        <v>14.947911567281347</v>
      </c>
    </row>
    <row r="341" spans="1:5" x14ac:dyDescent="0.25">
      <c r="A341" s="19">
        <v>21916</v>
      </c>
      <c r="B341" s="105">
        <v>15072</v>
      </c>
      <c r="C341" s="4">
        <f t="shared" si="9"/>
        <v>14.812416682536655</v>
      </c>
      <c r="D341" s="4">
        <f>'IPC-IPM'!C341</f>
        <v>0.83713850837137116</v>
      </c>
      <c r="E341" s="4">
        <f t="shared" si="10"/>
        <v>13.859256996870339</v>
      </c>
    </row>
    <row r="342" spans="1:5" x14ac:dyDescent="0.25">
      <c r="A342" s="19">
        <v>21947</v>
      </c>
      <c r="B342" s="105">
        <v>15198.5</v>
      </c>
      <c r="C342" s="4">
        <f t="shared" si="9"/>
        <v>15.362136231840061</v>
      </c>
      <c r="D342" s="4">
        <f>'IPC-IPM'!C342</f>
        <v>0.99009900990096877</v>
      </c>
      <c r="E342" s="4">
        <f t="shared" si="10"/>
        <v>14.231134896233822</v>
      </c>
    </row>
    <row r="343" spans="1:5" x14ac:dyDescent="0.25">
      <c r="A343" s="19">
        <v>21976</v>
      </c>
      <c r="B343" s="105">
        <v>15002.9</v>
      </c>
      <c r="C343" s="4">
        <f t="shared" si="9"/>
        <v>12.022131294426863</v>
      </c>
      <c r="D343" s="4">
        <f>'IPC-IPM'!C343</f>
        <v>2.8787878787878807</v>
      </c>
      <c r="E343" s="4">
        <f t="shared" si="10"/>
        <v>8.8874913907536435</v>
      </c>
    </row>
    <row r="344" spans="1:5" x14ac:dyDescent="0.25">
      <c r="A344" s="19">
        <v>22007</v>
      </c>
      <c r="B344" s="105">
        <v>15237.9</v>
      </c>
      <c r="C344" s="4">
        <f t="shared" si="9"/>
        <v>12.909297035351997</v>
      </c>
      <c r="D344" s="4">
        <f>'IPC-IPM'!C344</f>
        <v>4.9999999999999822</v>
      </c>
      <c r="E344" s="4">
        <f t="shared" si="10"/>
        <v>7.5326638431923998</v>
      </c>
    </row>
    <row r="345" spans="1:5" x14ac:dyDescent="0.25">
      <c r="A345" s="19">
        <v>22037</v>
      </c>
      <c r="B345" s="105">
        <v>15312.9</v>
      </c>
      <c r="C345" s="4">
        <f t="shared" si="9"/>
        <v>13.21587531607198</v>
      </c>
      <c r="D345" s="4">
        <f>'IPC-IPM'!C345</f>
        <v>5.5810397553516466</v>
      </c>
      <c r="E345" s="4">
        <f t="shared" si="10"/>
        <v>7.2312562732963048</v>
      </c>
    </row>
    <row r="346" spans="1:5" x14ac:dyDescent="0.25">
      <c r="A346" s="19">
        <v>22068</v>
      </c>
      <c r="B346" s="105">
        <v>15301.1</v>
      </c>
      <c r="C346" s="4">
        <f t="shared" si="9"/>
        <v>11.51348633147007</v>
      </c>
      <c r="D346" s="4">
        <f>'IPC-IPM'!C346</f>
        <v>5.4239877769289402</v>
      </c>
      <c r="E346" s="4">
        <f t="shared" si="10"/>
        <v>5.7761982665901046</v>
      </c>
    </row>
    <row r="347" spans="1:5" x14ac:dyDescent="0.25">
      <c r="A347" s="19">
        <v>22098</v>
      </c>
      <c r="B347" s="105">
        <v>15349.9</v>
      </c>
      <c r="C347" s="4">
        <f t="shared" si="9"/>
        <v>10.45000575638959</v>
      </c>
      <c r="D347" s="4">
        <f>'IPC-IPM'!C347</f>
        <v>6.2691131498470609</v>
      </c>
      <c r="E347" s="4">
        <f t="shared" si="10"/>
        <v>3.9342500211206</v>
      </c>
    </row>
    <row r="348" spans="1:5" x14ac:dyDescent="0.25">
      <c r="A348" s="19">
        <v>22129</v>
      </c>
      <c r="B348" s="105">
        <v>15602.9</v>
      </c>
      <c r="C348" s="4">
        <f t="shared" si="9"/>
        <v>10.342706005487813</v>
      </c>
      <c r="D348" s="4">
        <f>'IPC-IPM'!C348</f>
        <v>6.326219512195097</v>
      </c>
      <c r="E348" s="4">
        <f t="shared" si="10"/>
        <v>3.7775127449462653</v>
      </c>
    </row>
    <row r="349" spans="1:5" x14ac:dyDescent="0.25">
      <c r="A349" s="19">
        <v>22160</v>
      </c>
      <c r="B349" s="105">
        <v>15658.3</v>
      </c>
      <c r="C349" s="4">
        <f t="shared" si="9"/>
        <v>11.94975298314851</v>
      </c>
      <c r="D349" s="4">
        <f>'IPC-IPM'!C349</f>
        <v>8.5979860573198721</v>
      </c>
      <c r="E349" s="4">
        <f t="shared" si="10"/>
        <v>3.0863987883343658</v>
      </c>
    </row>
    <row r="350" spans="1:5" x14ac:dyDescent="0.25">
      <c r="A350" s="19">
        <v>22190</v>
      </c>
      <c r="B350" s="105">
        <v>15753.3</v>
      </c>
      <c r="C350" s="4">
        <f t="shared" si="9"/>
        <v>11.740589157404191</v>
      </c>
      <c r="D350" s="4">
        <f>'IPC-IPM'!C350</f>
        <v>6.4516129032258007</v>
      </c>
      <c r="E350" s="4">
        <f t="shared" si="10"/>
        <v>4.9684322387736346</v>
      </c>
    </row>
    <row r="351" spans="1:5" x14ac:dyDescent="0.25">
      <c r="A351" s="19">
        <v>22221</v>
      </c>
      <c r="B351" s="105">
        <v>16073.4</v>
      </c>
      <c r="C351" s="4">
        <f t="shared" si="9"/>
        <v>10.174789224758385</v>
      </c>
      <c r="D351" s="4">
        <f>'IPC-IPM'!C351</f>
        <v>5.2591463414634054</v>
      </c>
      <c r="E351" s="4">
        <f t="shared" si="10"/>
        <v>4.6700387131665577</v>
      </c>
    </row>
    <row r="352" spans="1:5" x14ac:dyDescent="0.25">
      <c r="A352" s="19">
        <v>22251</v>
      </c>
      <c r="B352" s="105">
        <v>16888.900000000001</v>
      </c>
      <c r="C352" s="4">
        <f t="shared" si="9"/>
        <v>9.4244636944986304</v>
      </c>
      <c r="D352" s="4">
        <f>'IPC-IPM'!C352</f>
        <v>5.3951367781154724</v>
      </c>
      <c r="E352" s="4">
        <f t="shared" si="10"/>
        <v>3.8230672112186337</v>
      </c>
    </row>
    <row r="353" spans="1:5" x14ac:dyDescent="0.25">
      <c r="A353" s="19">
        <v>22282</v>
      </c>
      <c r="B353" s="105">
        <v>16483.8</v>
      </c>
      <c r="C353" s="4">
        <f t="shared" si="9"/>
        <v>9.3670382165605091</v>
      </c>
      <c r="D353" s="4">
        <f>'IPC-IPM'!C353</f>
        <v>4.9811320754716615</v>
      </c>
      <c r="E353" s="4">
        <f t="shared" si="10"/>
        <v>4.1778041962205137</v>
      </c>
    </row>
    <row r="354" spans="1:5" x14ac:dyDescent="0.25">
      <c r="A354" s="19">
        <v>22313</v>
      </c>
      <c r="B354" s="105">
        <v>16511.5</v>
      </c>
      <c r="C354" s="4">
        <f t="shared" si="9"/>
        <v>8.6390104286607325</v>
      </c>
      <c r="D354" s="4">
        <f>'IPC-IPM'!C354</f>
        <v>4.7511312217194401</v>
      </c>
      <c r="E354" s="4">
        <f t="shared" si="10"/>
        <v>3.7115391133219156</v>
      </c>
    </row>
    <row r="355" spans="1:5" x14ac:dyDescent="0.25">
      <c r="A355" s="19">
        <v>22341</v>
      </c>
      <c r="B355" s="105">
        <v>16477</v>
      </c>
      <c r="C355" s="4">
        <f t="shared" si="9"/>
        <v>9.8254337494751098</v>
      </c>
      <c r="D355" s="4">
        <f>'IPC-IPM'!C355</f>
        <v>2.061855670103041</v>
      </c>
      <c r="E355" s="4">
        <f t="shared" si="10"/>
        <v>7.606738118172629</v>
      </c>
    </row>
    <row r="356" spans="1:5" x14ac:dyDescent="0.25">
      <c r="A356" s="19">
        <v>22372</v>
      </c>
      <c r="B356" s="105">
        <v>16544.400000000001</v>
      </c>
      <c r="C356" s="4">
        <f t="shared" si="9"/>
        <v>8.5740161045813501</v>
      </c>
      <c r="D356" s="4">
        <f>'IPC-IPM'!C356</f>
        <v>0.64935064935061071</v>
      </c>
      <c r="E356" s="4">
        <f t="shared" si="10"/>
        <v>7.8735385813260228</v>
      </c>
    </row>
    <row r="357" spans="1:5" x14ac:dyDescent="0.25">
      <c r="A357" s="19">
        <v>22402</v>
      </c>
      <c r="B357" s="105">
        <v>16119.6</v>
      </c>
      <c r="C357" s="4">
        <f t="shared" si="9"/>
        <v>5.2681072820955022</v>
      </c>
      <c r="D357" s="4">
        <f>'IPC-IPM'!C357</f>
        <v>1.0137581462707823</v>
      </c>
      <c r="E357" s="4">
        <f t="shared" si="10"/>
        <v>4.2116531588343609</v>
      </c>
    </row>
    <row r="358" spans="1:5" x14ac:dyDescent="0.25">
      <c r="A358" s="19">
        <v>22433</v>
      </c>
      <c r="B358" s="105">
        <v>16166.7</v>
      </c>
      <c r="C358" s="4">
        <f t="shared" si="9"/>
        <v>5.6571096195698445</v>
      </c>
      <c r="D358" s="4">
        <f>'IPC-IPM'!C358</f>
        <v>1.1594202898550288</v>
      </c>
      <c r="E358" s="4">
        <f t="shared" si="10"/>
        <v>4.4461398818097742</v>
      </c>
    </row>
    <row r="359" spans="1:5" x14ac:dyDescent="0.25">
      <c r="A359" s="19">
        <v>22463</v>
      </c>
      <c r="B359" s="105">
        <v>16171.7</v>
      </c>
      <c r="C359" s="4">
        <f t="shared" si="9"/>
        <v>5.3537808063896186</v>
      </c>
      <c r="D359" s="4">
        <f>'IPC-IPM'!C359</f>
        <v>0.14388489208629895</v>
      </c>
      <c r="E359" s="4">
        <f t="shared" si="10"/>
        <v>5.2024104316678255</v>
      </c>
    </row>
    <row r="360" spans="1:5" x14ac:dyDescent="0.25">
      <c r="A360" s="19">
        <v>22494</v>
      </c>
      <c r="B360" s="105">
        <v>16334.6</v>
      </c>
      <c r="C360" s="4">
        <f t="shared" si="9"/>
        <v>4.689512846970767</v>
      </c>
      <c r="D360" s="4">
        <f>'IPC-IPM'!C360</f>
        <v>-0.93189964157708305</v>
      </c>
      <c r="E360" s="4">
        <f t="shared" si="10"/>
        <v>5.6742911877889046</v>
      </c>
    </row>
    <row r="361" spans="1:5" x14ac:dyDescent="0.25">
      <c r="A361" s="19">
        <v>22525</v>
      </c>
      <c r="B361" s="105">
        <v>16278.2</v>
      </c>
      <c r="C361" s="4">
        <f t="shared" si="9"/>
        <v>3.9589227438483254</v>
      </c>
      <c r="D361" s="4">
        <f>'IPC-IPM'!C361</f>
        <v>-1.711840228245376</v>
      </c>
      <c r="E361" s="4">
        <f t="shared" si="10"/>
        <v>5.7695280746555611</v>
      </c>
    </row>
    <row r="362" spans="1:5" x14ac:dyDescent="0.25">
      <c r="A362" s="19">
        <v>22555</v>
      </c>
      <c r="B362" s="105">
        <v>16491.599999999999</v>
      </c>
      <c r="C362" s="4">
        <f t="shared" si="9"/>
        <v>4.6866370855630279</v>
      </c>
      <c r="D362" s="4">
        <f>'IPC-IPM'!C362</f>
        <v>-0.50505050505054161</v>
      </c>
      <c r="E362" s="4">
        <f t="shared" si="10"/>
        <v>5.2180413347283627</v>
      </c>
    </row>
    <row r="363" spans="1:5" x14ac:dyDescent="0.25">
      <c r="A363" s="19">
        <v>22586</v>
      </c>
      <c r="B363" s="105">
        <v>16846.900000000001</v>
      </c>
      <c r="C363" s="4">
        <f t="shared" si="9"/>
        <v>4.8122985802630636</v>
      </c>
      <c r="D363" s="4">
        <f>'IPC-IPM'!C363</f>
        <v>0.3620564808109572</v>
      </c>
      <c r="E363" s="4">
        <f t="shared" si="10"/>
        <v>4.4341878350240727</v>
      </c>
    </row>
    <row r="364" spans="1:5" x14ac:dyDescent="0.25">
      <c r="A364" s="19">
        <v>22616</v>
      </c>
      <c r="B364" s="105">
        <v>18007.599999999999</v>
      </c>
      <c r="C364" s="4">
        <f t="shared" si="9"/>
        <v>6.6238772211333785</v>
      </c>
      <c r="D364" s="4">
        <f>'IPC-IPM'!C364</f>
        <v>-3.3306690738754696E-14</v>
      </c>
      <c r="E364" s="4">
        <f t="shared" si="10"/>
        <v>6.6238772211334229</v>
      </c>
    </row>
    <row r="365" spans="1:5" x14ac:dyDescent="0.25">
      <c r="A365" s="19">
        <v>22647</v>
      </c>
      <c r="B365" s="105">
        <v>17620</v>
      </c>
      <c r="C365" s="4">
        <f t="shared" si="9"/>
        <v>6.8928281100231859</v>
      </c>
      <c r="D365" s="4">
        <f>'IPC-IPM'!C365</f>
        <v>-0.6470165348670287</v>
      </c>
      <c r="E365" s="4">
        <f t="shared" si="10"/>
        <v>7.5889463828091808</v>
      </c>
    </row>
    <row r="366" spans="1:5" x14ac:dyDescent="0.25">
      <c r="A366" s="19">
        <v>22678</v>
      </c>
      <c r="B366" s="105">
        <v>17416.5</v>
      </c>
      <c r="C366" s="4">
        <f t="shared" si="9"/>
        <v>5.4810283741634658</v>
      </c>
      <c r="D366" s="4">
        <f>'IPC-IPM'!C366</f>
        <v>7.1994240460737657E-2</v>
      </c>
      <c r="E366" s="4">
        <f t="shared" si="10"/>
        <v>5.4051427422396436</v>
      </c>
    </row>
    <row r="367" spans="1:5" x14ac:dyDescent="0.25">
      <c r="A367" s="19">
        <v>22706</v>
      </c>
      <c r="B367" s="105">
        <v>17302.400000000001</v>
      </c>
      <c r="C367" s="4">
        <f t="shared" si="9"/>
        <v>5.0094070522546774</v>
      </c>
      <c r="D367" s="4">
        <f>'IPC-IPM'!C367</f>
        <v>1.1544011544011301</v>
      </c>
      <c r="E367" s="4">
        <f t="shared" si="10"/>
        <v>3.8110115366797537</v>
      </c>
    </row>
    <row r="368" spans="1:5" x14ac:dyDescent="0.25">
      <c r="A368" s="19">
        <v>22737</v>
      </c>
      <c r="B368" s="105">
        <v>17317.400000000001</v>
      </c>
      <c r="C368" s="4">
        <f t="shared" si="9"/>
        <v>4.6722758153816324</v>
      </c>
      <c r="D368" s="4">
        <f>'IPC-IPM'!C368</f>
        <v>1.2903225806451646</v>
      </c>
      <c r="E368" s="4">
        <f t="shared" si="10"/>
        <v>3.3388710279245393</v>
      </c>
    </row>
    <row r="369" spans="1:5" x14ac:dyDescent="0.25">
      <c r="A369" s="19">
        <v>22767</v>
      </c>
      <c r="B369" s="105">
        <v>17099.7</v>
      </c>
      <c r="C369" s="4">
        <f t="shared" si="9"/>
        <v>6.0801756867416179</v>
      </c>
      <c r="D369" s="4">
        <f>'IPC-IPM'!C369</f>
        <v>1.1469534050179142</v>
      </c>
      <c r="E369" s="4">
        <f t="shared" si="10"/>
        <v>4.8772821282810463</v>
      </c>
    </row>
    <row r="370" spans="1:5" x14ac:dyDescent="0.25">
      <c r="A370" s="19">
        <v>22798</v>
      </c>
      <c r="B370" s="105">
        <v>17389.900000000001</v>
      </c>
      <c r="C370" s="4">
        <f t="shared" si="9"/>
        <v>7.5661699666598636</v>
      </c>
      <c r="D370" s="4">
        <f>'IPC-IPM'!C370</f>
        <v>1.2177650429799458</v>
      </c>
      <c r="E370" s="4">
        <f t="shared" si="10"/>
        <v>6.2720263789505681</v>
      </c>
    </row>
    <row r="371" spans="1:5" x14ac:dyDescent="0.25">
      <c r="A371" s="19">
        <v>22828</v>
      </c>
      <c r="B371" s="105">
        <v>17608</v>
      </c>
      <c r="C371" s="4">
        <f t="shared" si="9"/>
        <v>8.881564708719548</v>
      </c>
      <c r="D371" s="4">
        <f>'IPC-IPM'!C371</f>
        <v>2.0833333333333037</v>
      </c>
      <c r="E371" s="4">
        <f t="shared" si="10"/>
        <v>6.6594919595620361</v>
      </c>
    </row>
    <row r="372" spans="1:5" x14ac:dyDescent="0.25">
      <c r="A372" s="19">
        <v>22859</v>
      </c>
      <c r="B372" s="105">
        <v>17807.7</v>
      </c>
      <c r="C372" s="4">
        <f t="shared" si="9"/>
        <v>9.0182802150037276</v>
      </c>
      <c r="D372" s="4">
        <f>'IPC-IPM'!C372</f>
        <v>3.0390738060781297</v>
      </c>
      <c r="E372" s="4">
        <f t="shared" si="10"/>
        <v>5.8028534109095364</v>
      </c>
    </row>
    <row r="373" spans="1:5" x14ac:dyDescent="0.25">
      <c r="A373" s="19">
        <v>22890</v>
      </c>
      <c r="B373" s="105">
        <v>17765.2</v>
      </c>
      <c r="C373" s="4">
        <f t="shared" si="9"/>
        <v>9.1349166369746104</v>
      </c>
      <c r="D373" s="4">
        <f>'IPC-IPM'!C373</f>
        <v>3.8461538461538103</v>
      </c>
      <c r="E373" s="4">
        <f t="shared" si="10"/>
        <v>5.0928826874570676</v>
      </c>
    </row>
    <row r="374" spans="1:5" x14ac:dyDescent="0.25">
      <c r="A374" s="19">
        <v>22920</v>
      </c>
      <c r="B374" s="105">
        <v>18142.8</v>
      </c>
      <c r="C374" s="4">
        <f t="shared" ref="C374:C437" si="11">((B374/B362)-1)*100</f>
        <v>10.01236993378447</v>
      </c>
      <c r="D374" s="4">
        <f>'IPC-IPM'!C374</f>
        <v>3.3357505438723623</v>
      </c>
      <c r="E374" s="4">
        <f t="shared" si="10"/>
        <v>6.4610934306588153</v>
      </c>
    </row>
    <row r="375" spans="1:5" x14ac:dyDescent="0.25">
      <c r="A375" s="19">
        <v>22951</v>
      </c>
      <c r="B375" s="105">
        <v>18578.599999999999</v>
      </c>
      <c r="C375" s="4">
        <f t="shared" si="11"/>
        <v>10.279042435106733</v>
      </c>
      <c r="D375" s="4">
        <f>'IPC-IPM'!C375</f>
        <v>2.813852813852824</v>
      </c>
      <c r="E375" s="4">
        <f t="shared" si="10"/>
        <v>7.260879168461698</v>
      </c>
    </row>
    <row r="376" spans="1:5" x14ac:dyDescent="0.25">
      <c r="A376" s="19">
        <v>22981</v>
      </c>
      <c r="B376" s="105">
        <v>20274.400000000001</v>
      </c>
      <c r="C376" s="4">
        <f t="shared" si="11"/>
        <v>12.588018392234401</v>
      </c>
      <c r="D376" s="4">
        <f>'IPC-IPM'!C376</f>
        <v>2.3071377072819255</v>
      </c>
      <c r="E376" s="4">
        <f t="shared" ref="E376:E439" si="12">((1+(C376/100))/(1+(D376/100))-1)*100</f>
        <v>10.049035595510269</v>
      </c>
    </row>
    <row r="377" spans="1:5" x14ac:dyDescent="0.25">
      <c r="A377" s="19">
        <v>23012</v>
      </c>
      <c r="B377" s="105">
        <v>19673.400000000001</v>
      </c>
      <c r="C377" s="4">
        <f t="shared" si="11"/>
        <v>11.653802497162324</v>
      </c>
      <c r="D377" s="4">
        <f>'IPC-IPM'!C377</f>
        <v>2.460202604920414</v>
      </c>
      <c r="E377" s="4">
        <f t="shared" si="12"/>
        <v>8.9728496123434365</v>
      </c>
    </row>
    <row r="378" spans="1:5" x14ac:dyDescent="0.25">
      <c r="A378" s="19">
        <v>23043</v>
      </c>
      <c r="B378" s="105">
        <v>19697.5</v>
      </c>
      <c r="C378" s="4">
        <f t="shared" si="11"/>
        <v>13.096776045703784</v>
      </c>
      <c r="D378" s="4">
        <f>'IPC-IPM'!C378</f>
        <v>2.302158273381294</v>
      </c>
      <c r="E378" s="4">
        <f t="shared" si="12"/>
        <v>10.551700916686535</v>
      </c>
    </row>
    <row r="379" spans="1:5" x14ac:dyDescent="0.25">
      <c r="A379" s="19">
        <v>23071</v>
      </c>
      <c r="B379" s="105">
        <v>19673.2</v>
      </c>
      <c r="C379" s="4">
        <f t="shared" si="11"/>
        <v>13.702145367116692</v>
      </c>
      <c r="D379" s="4">
        <f>'IPC-IPM'!C379</f>
        <v>1.4265335235378318</v>
      </c>
      <c r="E379" s="4">
        <f t="shared" si="12"/>
        <v>12.102959075033448</v>
      </c>
    </row>
    <row r="380" spans="1:5" x14ac:dyDescent="0.25">
      <c r="A380" s="19">
        <v>23102</v>
      </c>
      <c r="B380" s="105">
        <v>19585.3</v>
      </c>
      <c r="C380" s="4">
        <f t="shared" si="11"/>
        <v>13.09607677826925</v>
      </c>
      <c r="D380" s="4">
        <f>'IPC-IPM'!C380</f>
        <v>0.77848549186130267</v>
      </c>
      <c r="E380" s="4">
        <f t="shared" si="12"/>
        <v>12.222441353717993</v>
      </c>
    </row>
    <row r="381" spans="1:5" x14ac:dyDescent="0.25">
      <c r="A381" s="19">
        <v>23132</v>
      </c>
      <c r="B381" s="105">
        <v>19613.400000000001</v>
      </c>
      <c r="C381" s="4">
        <f t="shared" si="11"/>
        <v>14.700257899261393</v>
      </c>
      <c r="D381" s="4">
        <f>'IPC-IPM'!C381</f>
        <v>1.2048192771084709</v>
      </c>
      <c r="E381" s="4">
        <f t="shared" si="12"/>
        <v>13.334778638555855</v>
      </c>
    </row>
    <row r="382" spans="1:5" x14ac:dyDescent="0.25">
      <c r="A382" s="19">
        <v>23163</v>
      </c>
      <c r="B382" s="105">
        <v>19885.099999999999</v>
      </c>
      <c r="C382" s="4">
        <f t="shared" si="11"/>
        <v>14.348558646110664</v>
      </c>
      <c r="D382" s="4">
        <f>'IPC-IPM'!C382</f>
        <v>0.63694267515923553</v>
      </c>
      <c r="E382" s="4">
        <f t="shared" si="12"/>
        <v>13.624833591388441</v>
      </c>
    </row>
    <row r="383" spans="1:5" x14ac:dyDescent="0.25">
      <c r="A383" s="19">
        <v>23193</v>
      </c>
      <c r="B383" s="105">
        <v>19994.599999999999</v>
      </c>
      <c r="C383" s="4">
        <f t="shared" si="11"/>
        <v>13.554066333484771</v>
      </c>
      <c r="D383" s="4">
        <f>'IPC-IPM'!C383</f>
        <v>0.35186488388461168</v>
      </c>
      <c r="E383" s="4">
        <f t="shared" si="12"/>
        <v>13.155910420674498</v>
      </c>
    </row>
    <row r="384" spans="1:5" x14ac:dyDescent="0.25">
      <c r="A384" s="19">
        <v>23224</v>
      </c>
      <c r="B384" s="105">
        <v>20296.400000000001</v>
      </c>
      <c r="C384" s="4">
        <f t="shared" si="11"/>
        <v>13.975415129410319</v>
      </c>
      <c r="D384" s="4">
        <f>'IPC-IPM'!C384</f>
        <v>-0.21067415730334771</v>
      </c>
      <c r="E384" s="4">
        <f t="shared" si="12"/>
        <v>14.216038806671527</v>
      </c>
    </row>
    <row r="385" spans="1:5" x14ac:dyDescent="0.25">
      <c r="A385" s="19">
        <v>23255</v>
      </c>
      <c r="B385" s="105">
        <v>20424.900000000001</v>
      </c>
      <c r="C385" s="4">
        <f t="shared" si="11"/>
        <v>14.971404768873974</v>
      </c>
      <c r="D385" s="4">
        <f>'IPC-IPM'!C385</f>
        <v>-0.76869322152337549</v>
      </c>
      <c r="E385" s="4">
        <f t="shared" si="12"/>
        <v>15.862028326942678</v>
      </c>
    </row>
    <row r="386" spans="1:5" x14ac:dyDescent="0.25">
      <c r="A386" s="19">
        <v>23285</v>
      </c>
      <c r="B386" s="105">
        <v>20978.1</v>
      </c>
      <c r="C386" s="4">
        <f t="shared" si="11"/>
        <v>15.627687016337056</v>
      </c>
      <c r="D386" s="4">
        <f>'IPC-IPM'!C386</f>
        <v>-0.70175438596489226</v>
      </c>
      <c r="E386" s="4">
        <f t="shared" si="12"/>
        <v>16.444843815039057</v>
      </c>
    </row>
    <row r="387" spans="1:5" x14ac:dyDescent="0.25">
      <c r="A387" s="19">
        <v>23316</v>
      </c>
      <c r="B387" s="105">
        <v>21645.9</v>
      </c>
      <c r="C387" s="4">
        <f t="shared" si="11"/>
        <v>16.509855425058962</v>
      </c>
      <c r="D387" s="4">
        <f>'IPC-IPM'!C387</f>
        <v>-0.77192982456139037</v>
      </c>
      <c r="E387" s="4">
        <f t="shared" si="12"/>
        <v>17.416226294702252</v>
      </c>
    </row>
    <row r="388" spans="1:5" x14ac:dyDescent="0.25">
      <c r="A388" s="19">
        <v>23346</v>
      </c>
      <c r="B388" s="105">
        <v>23680.2</v>
      </c>
      <c r="C388" s="4">
        <f t="shared" si="11"/>
        <v>16.798524247326661</v>
      </c>
      <c r="D388" s="4">
        <f>'IPC-IPM'!C388</f>
        <v>0.35236081747709314</v>
      </c>
      <c r="E388" s="4">
        <f t="shared" si="12"/>
        <v>16.388417069491943</v>
      </c>
    </row>
    <row r="389" spans="1:5" x14ac:dyDescent="0.25">
      <c r="A389" s="19">
        <v>23377</v>
      </c>
      <c r="B389" s="105">
        <v>23189</v>
      </c>
      <c r="C389" s="4">
        <f t="shared" si="11"/>
        <v>17.86981406365955</v>
      </c>
      <c r="D389" s="4">
        <f>'IPC-IPM'!C389</f>
        <v>1.765536723163863</v>
      </c>
      <c r="E389" s="4">
        <f t="shared" si="12"/>
        <v>15.824883215920815</v>
      </c>
    </row>
    <row r="390" spans="1:5" x14ac:dyDescent="0.25">
      <c r="A390" s="19">
        <v>23408</v>
      </c>
      <c r="B390" s="105">
        <v>23420.3</v>
      </c>
      <c r="C390" s="4">
        <f t="shared" si="11"/>
        <v>18.899860388374144</v>
      </c>
      <c r="D390" s="4">
        <f>'IPC-IPM'!C390</f>
        <v>3.2348804500703432</v>
      </c>
      <c r="E390" s="4">
        <f t="shared" si="12"/>
        <v>15.174115444324254</v>
      </c>
    </row>
    <row r="391" spans="1:5" x14ac:dyDescent="0.25">
      <c r="A391" s="19">
        <v>23437</v>
      </c>
      <c r="B391" s="105">
        <v>23831.200000000001</v>
      </c>
      <c r="C391" s="4">
        <f t="shared" si="11"/>
        <v>21.135351645893905</v>
      </c>
      <c r="D391" s="4">
        <f>'IPC-IPM'!C391</f>
        <v>3.0239099859353136</v>
      </c>
      <c r="E391" s="4">
        <f t="shared" si="12"/>
        <v>17.579843031031483</v>
      </c>
    </row>
    <row r="392" spans="1:5" x14ac:dyDescent="0.25">
      <c r="A392" s="19">
        <v>23468</v>
      </c>
      <c r="B392" s="105">
        <v>23456.3</v>
      </c>
      <c r="C392" s="4">
        <f t="shared" si="11"/>
        <v>19.764823617713279</v>
      </c>
      <c r="D392" s="4">
        <f>'IPC-IPM'!C392</f>
        <v>3.4410112359550826</v>
      </c>
      <c r="E392" s="4">
        <f t="shared" si="12"/>
        <v>15.780793504157264</v>
      </c>
    </row>
    <row r="393" spans="1:5" x14ac:dyDescent="0.25">
      <c r="A393" s="19">
        <v>23498</v>
      </c>
      <c r="B393" s="105">
        <v>23606</v>
      </c>
      <c r="C393" s="4">
        <f t="shared" si="11"/>
        <v>20.356490970458974</v>
      </c>
      <c r="D393" s="4">
        <f>'IPC-IPM'!C393</f>
        <v>3.4313725490195957</v>
      </c>
      <c r="E393" s="4">
        <f t="shared" si="12"/>
        <v>16.363621601770785</v>
      </c>
    </row>
    <row r="394" spans="1:5" x14ac:dyDescent="0.25">
      <c r="A394" s="19">
        <v>23529</v>
      </c>
      <c r="B394" s="105">
        <v>23762.1</v>
      </c>
      <c r="C394" s="4">
        <f t="shared" si="11"/>
        <v>19.497010324313191</v>
      </c>
      <c r="D394" s="4">
        <f>'IPC-IPM'!C394</f>
        <v>3.9381153305204197</v>
      </c>
      <c r="E394" s="4">
        <f t="shared" si="12"/>
        <v>14.96938341080738</v>
      </c>
    </row>
    <row r="395" spans="1:5" x14ac:dyDescent="0.25">
      <c r="A395" s="19">
        <v>23559</v>
      </c>
      <c r="B395" s="105">
        <v>24309</v>
      </c>
      <c r="C395" s="4">
        <f t="shared" si="11"/>
        <v>21.577826013023515</v>
      </c>
      <c r="D395" s="4">
        <f>'IPC-IPM'!C395</f>
        <v>4.628330995792429</v>
      </c>
      <c r="E395" s="4">
        <f t="shared" si="12"/>
        <v>16.199718427997013</v>
      </c>
    </row>
    <row r="396" spans="1:5" x14ac:dyDescent="0.25">
      <c r="A396" s="19">
        <v>23590</v>
      </c>
      <c r="B396" s="105">
        <v>24619.200000000001</v>
      </c>
      <c r="C396" s="4">
        <f t="shared" si="11"/>
        <v>21.298358329555978</v>
      </c>
      <c r="D396" s="4">
        <f>'IPC-IPM'!C396</f>
        <v>6.1224489795918657</v>
      </c>
      <c r="E396" s="4">
        <f t="shared" si="12"/>
        <v>14.300376118235402</v>
      </c>
    </row>
    <row r="397" spans="1:5" x14ac:dyDescent="0.25">
      <c r="A397" s="19">
        <v>23621</v>
      </c>
      <c r="B397" s="105">
        <v>24671.9</v>
      </c>
      <c r="C397" s="4">
        <f t="shared" si="11"/>
        <v>20.7932474577599</v>
      </c>
      <c r="D397" s="4">
        <f>'IPC-IPM'!C397</f>
        <v>4.7183098591549344</v>
      </c>
      <c r="E397" s="4">
        <f t="shared" si="12"/>
        <v>15.350646529938828</v>
      </c>
    </row>
    <row r="398" spans="1:5" x14ac:dyDescent="0.25">
      <c r="A398" s="19">
        <v>23651</v>
      </c>
      <c r="B398" s="105">
        <v>25238.2</v>
      </c>
      <c r="C398" s="4">
        <f t="shared" si="11"/>
        <v>20.307368160128902</v>
      </c>
      <c r="D398" s="4">
        <f>'IPC-IPM'!C398</f>
        <v>4.9469964664311084</v>
      </c>
      <c r="E398" s="4">
        <f t="shared" si="12"/>
        <v>14.636313768742347</v>
      </c>
    </row>
    <row r="399" spans="1:5" x14ac:dyDescent="0.25">
      <c r="A399" s="19">
        <v>23682</v>
      </c>
      <c r="B399" s="105">
        <v>25871.8</v>
      </c>
      <c r="C399" s="4">
        <f t="shared" si="11"/>
        <v>19.522865762107354</v>
      </c>
      <c r="D399" s="4">
        <f>'IPC-IPM'!C399</f>
        <v>6.0820367751061033</v>
      </c>
      <c r="E399" s="4">
        <f t="shared" si="12"/>
        <v>12.670221458413167</v>
      </c>
    </row>
    <row r="400" spans="1:5" x14ac:dyDescent="0.25">
      <c r="A400" s="19">
        <v>23712</v>
      </c>
      <c r="B400" s="105">
        <v>27640.2</v>
      </c>
      <c r="C400" s="4">
        <f t="shared" si="11"/>
        <v>16.722831732840106</v>
      </c>
      <c r="D400" s="4">
        <f>'IPC-IPM'!C400</f>
        <v>5.5477528089887818</v>
      </c>
      <c r="E400" s="4">
        <f t="shared" si="12"/>
        <v>10.587699525990878</v>
      </c>
    </row>
    <row r="401" spans="1:5" x14ac:dyDescent="0.25">
      <c r="A401" s="19">
        <v>23743</v>
      </c>
      <c r="B401" s="105">
        <v>26889</v>
      </c>
      <c r="C401" s="4">
        <f t="shared" si="11"/>
        <v>15.955841131571002</v>
      </c>
      <c r="D401" s="4">
        <f>'IPC-IPM'!C401</f>
        <v>3.8167938931297662</v>
      </c>
      <c r="E401" s="4">
        <f t="shared" si="12"/>
        <v>11.692758737027953</v>
      </c>
    </row>
    <row r="402" spans="1:5" x14ac:dyDescent="0.25">
      <c r="A402" s="19">
        <v>23774</v>
      </c>
      <c r="B402" s="105">
        <v>26756.6</v>
      </c>
      <c r="C402" s="4">
        <f t="shared" si="11"/>
        <v>14.245334175907232</v>
      </c>
      <c r="D402" s="4">
        <f>'IPC-IPM'!C402</f>
        <v>2.3160762942779023</v>
      </c>
      <c r="E402" s="4">
        <f t="shared" si="12"/>
        <v>11.659221418263567</v>
      </c>
    </row>
    <row r="403" spans="1:5" x14ac:dyDescent="0.25">
      <c r="A403" s="19">
        <v>23802</v>
      </c>
      <c r="B403" s="105">
        <v>26720.3</v>
      </c>
      <c r="C403" s="4">
        <f t="shared" si="11"/>
        <v>12.123183054147502</v>
      </c>
      <c r="D403" s="4">
        <f>'IPC-IPM'!C403</f>
        <v>2.8668941979522078</v>
      </c>
      <c r="E403" s="4">
        <f t="shared" si="12"/>
        <v>8.9983166385707349</v>
      </c>
    </row>
    <row r="404" spans="1:5" x14ac:dyDescent="0.25">
      <c r="A404" s="19">
        <v>23833</v>
      </c>
      <c r="B404" s="105">
        <v>26534.3</v>
      </c>
      <c r="C404" s="4">
        <f t="shared" si="11"/>
        <v>13.122274186465898</v>
      </c>
      <c r="D404" s="4">
        <f>'IPC-IPM'!C404</f>
        <v>2.7834351663272194</v>
      </c>
      <c r="E404" s="4">
        <f t="shared" si="12"/>
        <v>10.05885725010851</v>
      </c>
    </row>
    <row r="405" spans="1:5" x14ac:dyDescent="0.25">
      <c r="A405" s="19">
        <v>23863</v>
      </c>
      <c r="B405" s="105">
        <v>26207</v>
      </c>
      <c r="C405" s="4">
        <f t="shared" si="11"/>
        <v>11.018385156316191</v>
      </c>
      <c r="D405" s="4">
        <f>'IPC-IPM'!C405</f>
        <v>2.5727826675693954</v>
      </c>
      <c r="E405" s="4">
        <f t="shared" si="12"/>
        <v>8.2337655946396193</v>
      </c>
    </row>
    <row r="406" spans="1:5" x14ac:dyDescent="0.25">
      <c r="A406" s="19">
        <v>23894</v>
      </c>
      <c r="B406" s="105">
        <v>26379.4</v>
      </c>
      <c r="C406" s="4">
        <f t="shared" si="11"/>
        <v>11.014598878045302</v>
      </c>
      <c r="D406" s="4">
        <f>'IPC-IPM'!C406</f>
        <v>2.638700947225936</v>
      </c>
      <c r="E406" s="4">
        <f t="shared" si="12"/>
        <v>8.1605650242261305</v>
      </c>
    </row>
    <row r="407" spans="1:5" x14ac:dyDescent="0.25">
      <c r="A407" s="19">
        <v>23924</v>
      </c>
      <c r="B407" s="105">
        <v>26086.3</v>
      </c>
      <c r="C407" s="4">
        <f t="shared" si="11"/>
        <v>7.3112838866263408</v>
      </c>
      <c r="D407" s="4">
        <f>'IPC-IPM'!C407</f>
        <v>1.2064343163538771</v>
      </c>
      <c r="E407" s="4">
        <f t="shared" si="12"/>
        <v>6.0320765290374334</v>
      </c>
    </row>
    <row r="408" spans="1:5" x14ac:dyDescent="0.25">
      <c r="A408" s="19">
        <v>23955</v>
      </c>
      <c r="B408" s="105">
        <v>26218.400000000001</v>
      </c>
      <c r="C408" s="4">
        <f t="shared" si="11"/>
        <v>6.49574315981023</v>
      </c>
      <c r="D408" s="4">
        <f>'IPC-IPM'!C408</f>
        <v>-0.13262599469497927</v>
      </c>
      <c r="E408" s="4">
        <f t="shared" si="12"/>
        <v>6.6371717695842269</v>
      </c>
    </row>
    <row r="409" spans="1:5" x14ac:dyDescent="0.25">
      <c r="A409" s="19">
        <v>23986</v>
      </c>
      <c r="B409" s="105">
        <v>25840.400000000001</v>
      </c>
      <c r="C409" s="4">
        <f t="shared" si="11"/>
        <v>4.7361573287829417</v>
      </c>
      <c r="D409" s="4">
        <f>'IPC-IPM'!C409</f>
        <v>1.6812373907195699</v>
      </c>
      <c r="E409" s="4">
        <f t="shared" si="12"/>
        <v>3.0044086957012217</v>
      </c>
    </row>
    <row r="410" spans="1:5" x14ac:dyDescent="0.25">
      <c r="A410" s="19">
        <v>24016</v>
      </c>
      <c r="B410" s="105">
        <v>26342.799999999999</v>
      </c>
      <c r="C410" s="4">
        <f t="shared" si="11"/>
        <v>4.3766988137030394</v>
      </c>
      <c r="D410" s="4">
        <f>'IPC-IPM'!C410</f>
        <v>1.7508417508417473</v>
      </c>
      <c r="E410" s="4">
        <f t="shared" si="12"/>
        <v>2.5806735528451474</v>
      </c>
    </row>
    <row r="411" spans="1:5" x14ac:dyDescent="0.25">
      <c r="A411" s="19">
        <v>24047</v>
      </c>
      <c r="B411" s="105">
        <v>27038.799999999999</v>
      </c>
      <c r="C411" s="4">
        <f t="shared" si="11"/>
        <v>4.5107027729033078</v>
      </c>
      <c r="D411" s="4">
        <f>'IPC-IPM'!C411</f>
        <v>0.40000000000000036</v>
      </c>
      <c r="E411" s="4">
        <f t="shared" si="12"/>
        <v>4.0943254710192223</v>
      </c>
    </row>
    <row r="412" spans="1:5" x14ac:dyDescent="0.25">
      <c r="A412" s="19">
        <v>24077</v>
      </c>
      <c r="B412" s="105">
        <v>29518.9</v>
      </c>
      <c r="C412" s="4">
        <f t="shared" si="11"/>
        <v>6.7969841028646671</v>
      </c>
      <c r="D412" s="4">
        <f>'IPC-IPM'!C412</f>
        <v>0.19960079840319889</v>
      </c>
      <c r="E412" s="4">
        <f t="shared" si="12"/>
        <v>6.5842411066438178</v>
      </c>
    </row>
    <row r="413" spans="1:5" x14ac:dyDescent="0.25">
      <c r="A413" s="19">
        <v>24108</v>
      </c>
      <c r="B413" s="105">
        <v>28834.400000000001</v>
      </c>
      <c r="C413" s="4">
        <f t="shared" si="11"/>
        <v>7.234928781286043</v>
      </c>
      <c r="D413" s="4">
        <f>'IPC-IPM'!C413</f>
        <v>1.0026737967914645</v>
      </c>
      <c r="E413" s="4">
        <f t="shared" si="12"/>
        <v>6.1703861395128401</v>
      </c>
    </row>
    <row r="414" spans="1:5" x14ac:dyDescent="0.25">
      <c r="A414" s="19">
        <v>24139</v>
      </c>
      <c r="B414" s="105">
        <v>28597.7</v>
      </c>
      <c r="C414" s="4">
        <f t="shared" si="11"/>
        <v>6.8809191003341263</v>
      </c>
      <c r="D414" s="4">
        <f>'IPC-IPM'!C414</f>
        <v>0.53262316910789309</v>
      </c>
      <c r="E414" s="4">
        <f t="shared" si="12"/>
        <v>6.3146625752992014</v>
      </c>
    </row>
    <row r="415" spans="1:5" x14ac:dyDescent="0.25">
      <c r="A415" s="19">
        <v>24167</v>
      </c>
      <c r="B415" s="105">
        <v>28514.400000000001</v>
      </c>
      <c r="C415" s="4">
        <f t="shared" si="11"/>
        <v>6.7143707218856097</v>
      </c>
      <c r="D415" s="4">
        <f>'IPC-IPM'!C415</f>
        <v>2.2204460492503131E-14</v>
      </c>
      <c r="E415" s="4">
        <f t="shared" si="12"/>
        <v>6.7143707218855875</v>
      </c>
    </row>
    <row r="416" spans="1:5" x14ac:dyDescent="0.25">
      <c r="A416" s="19">
        <v>24198</v>
      </c>
      <c r="B416" s="105">
        <v>28710</v>
      </c>
      <c r="C416" s="4">
        <f t="shared" si="11"/>
        <v>8.1995756436009195</v>
      </c>
      <c r="D416" s="4">
        <f>'IPC-IPM'!C416</f>
        <v>0.13210039630118242</v>
      </c>
      <c r="E416" s="4">
        <f t="shared" si="12"/>
        <v>8.0568321401133236</v>
      </c>
    </row>
    <row r="417" spans="1:5" x14ac:dyDescent="0.25">
      <c r="A417" s="19">
        <v>24228</v>
      </c>
      <c r="B417" s="105">
        <v>28012.3</v>
      </c>
      <c r="C417" s="4">
        <f t="shared" si="11"/>
        <v>6.8886175449307308</v>
      </c>
      <c r="D417" s="4">
        <f>'IPC-IPM'!C417</f>
        <v>6.6006600660073467E-2</v>
      </c>
      <c r="E417" s="4">
        <f t="shared" si="12"/>
        <v>6.8181105412731258</v>
      </c>
    </row>
    <row r="418" spans="1:5" x14ac:dyDescent="0.25">
      <c r="A418" s="19">
        <v>24259</v>
      </c>
      <c r="B418" s="105">
        <v>28288.400000000001</v>
      </c>
      <c r="C418" s="4">
        <f t="shared" si="11"/>
        <v>7.2367074307982726</v>
      </c>
      <c r="D418" s="4">
        <f>'IPC-IPM'!C418</f>
        <v>0.32959789057349642</v>
      </c>
      <c r="E418" s="4">
        <f t="shared" si="12"/>
        <v>6.8844186416038067</v>
      </c>
    </row>
    <row r="419" spans="1:5" x14ac:dyDescent="0.25">
      <c r="A419" s="19">
        <v>24289</v>
      </c>
      <c r="B419" s="105">
        <v>28238.1</v>
      </c>
      <c r="C419" s="4">
        <f t="shared" si="11"/>
        <v>8.248774260818891</v>
      </c>
      <c r="D419" s="4">
        <f>'IPC-IPM'!C419</f>
        <v>1.4569536423840956</v>
      </c>
      <c r="E419" s="4">
        <f t="shared" si="12"/>
        <v>6.6942879463685045</v>
      </c>
    </row>
    <row r="420" spans="1:5" x14ac:dyDescent="0.25">
      <c r="A420" s="19">
        <v>24320</v>
      </c>
      <c r="B420" s="105">
        <v>28536.400000000001</v>
      </c>
      <c r="C420" s="4">
        <f t="shared" si="11"/>
        <v>8.8411192139871133</v>
      </c>
      <c r="D420" s="4">
        <f>'IPC-IPM'!C420</f>
        <v>2.3240371845949293</v>
      </c>
      <c r="E420" s="4">
        <f t="shared" si="12"/>
        <v>6.3690626452074239</v>
      </c>
    </row>
    <row r="421" spans="1:5" x14ac:dyDescent="0.25">
      <c r="A421" s="19">
        <v>24351</v>
      </c>
      <c r="B421" s="105">
        <v>28305.9</v>
      </c>
      <c r="C421" s="4">
        <f t="shared" si="11"/>
        <v>9.5412609711923899</v>
      </c>
      <c r="D421" s="4">
        <f>'IPC-IPM'!C421</f>
        <v>1.9179894179893964</v>
      </c>
      <c r="E421" s="4">
        <f t="shared" si="12"/>
        <v>7.4798095966534195</v>
      </c>
    </row>
    <row r="422" spans="1:5" x14ac:dyDescent="0.25">
      <c r="A422" s="19">
        <v>24381</v>
      </c>
      <c r="B422" s="105">
        <v>28700</v>
      </c>
      <c r="C422" s="4">
        <f t="shared" si="11"/>
        <v>8.9481755925717934</v>
      </c>
      <c r="D422" s="4">
        <f>'IPC-IPM'!C422</f>
        <v>2.3163467902051371</v>
      </c>
      <c r="E422" s="4">
        <f t="shared" si="12"/>
        <v>6.481690375404936</v>
      </c>
    </row>
    <row r="423" spans="1:5" x14ac:dyDescent="0.25">
      <c r="A423" s="19">
        <v>24412</v>
      </c>
      <c r="B423" s="105">
        <v>29551.1</v>
      </c>
      <c r="C423" s="4">
        <f t="shared" si="11"/>
        <v>9.2914626388745027</v>
      </c>
      <c r="D423" s="4">
        <f>'IPC-IPM'!C423</f>
        <v>2.7888446215139195</v>
      </c>
      <c r="E423" s="4">
        <f t="shared" si="12"/>
        <v>6.3261903967345212</v>
      </c>
    </row>
    <row r="424" spans="1:5" x14ac:dyDescent="0.25">
      <c r="A424" s="19">
        <v>24442</v>
      </c>
      <c r="B424" s="105">
        <v>32751.4</v>
      </c>
      <c r="C424" s="4">
        <f t="shared" si="11"/>
        <v>10.950611303266712</v>
      </c>
      <c r="D424" s="4">
        <f>'IPC-IPM'!C424</f>
        <v>2.855245683930896</v>
      </c>
      <c r="E424" s="4">
        <f t="shared" si="12"/>
        <v>7.8706395240282445</v>
      </c>
    </row>
    <row r="425" spans="1:5" x14ac:dyDescent="0.25">
      <c r="A425" s="19">
        <v>24473</v>
      </c>
      <c r="B425" s="105">
        <v>31349.200000000001</v>
      </c>
      <c r="C425" s="4">
        <f t="shared" si="11"/>
        <v>8.7215270648947083</v>
      </c>
      <c r="D425" s="4">
        <f>'IPC-IPM'!C425</f>
        <v>3.3090668431501769</v>
      </c>
      <c r="E425" s="4">
        <f t="shared" si="12"/>
        <v>5.2390950640973655</v>
      </c>
    </row>
    <row r="426" spans="1:5" x14ac:dyDescent="0.25">
      <c r="A426" s="19">
        <v>24504</v>
      </c>
      <c r="B426" s="105">
        <v>31271.9</v>
      </c>
      <c r="C426" s="4">
        <f t="shared" si="11"/>
        <v>9.351101662021776</v>
      </c>
      <c r="D426" s="4">
        <f>'IPC-IPM'!C426</f>
        <v>4.0397350993376824</v>
      </c>
      <c r="E426" s="4">
        <f t="shared" si="12"/>
        <v>5.1051327241584898</v>
      </c>
    </row>
    <row r="427" spans="1:5" x14ac:dyDescent="0.25">
      <c r="A427" s="19">
        <v>24532</v>
      </c>
      <c r="B427" s="105">
        <v>31076.3</v>
      </c>
      <c r="C427" s="4">
        <f t="shared" si="11"/>
        <v>8.9845832281233218</v>
      </c>
      <c r="D427" s="4">
        <f>'IPC-IPM'!C427</f>
        <v>4.4459190444591457</v>
      </c>
      <c r="E427" s="4">
        <f t="shared" si="12"/>
        <v>4.3454681860113809</v>
      </c>
    </row>
    <row r="428" spans="1:5" x14ac:dyDescent="0.25">
      <c r="A428" s="19">
        <v>24563</v>
      </c>
      <c r="B428" s="105">
        <v>30958.9</v>
      </c>
      <c r="C428" s="4">
        <f t="shared" si="11"/>
        <v>7.8331591779867704</v>
      </c>
      <c r="D428" s="4">
        <f>'IPC-IPM'!C428</f>
        <v>3.6939313984168276</v>
      </c>
      <c r="E428" s="4">
        <f t="shared" si="12"/>
        <v>3.9917743726641364</v>
      </c>
    </row>
    <row r="429" spans="1:5" x14ac:dyDescent="0.25">
      <c r="A429" s="19">
        <v>24593</v>
      </c>
      <c r="B429" s="105">
        <v>30509.8</v>
      </c>
      <c r="C429" s="4">
        <f t="shared" si="11"/>
        <v>8.9157263059441725</v>
      </c>
      <c r="D429" s="4">
        <f>'IPC-IPM'!C429</f>
        <v>3.0343007915566655</v>
      </c>
      <c r="E429" s="4">
        <f t="shared" si="12"/>
        <v>5.7082209217742985</v>
      </c>
    </row>
    <row r="430" spans="1:5" x14ac:dyDescent="0.25">
      <c r="A430" s="19">
        <v>24624</v>
      </c>
      <c r="B430" s="105">
        <v>31202.2</v>
      </c>
      <c r="C430" s="4">
        <f t="shared" si="11"/>
        <v>10.300335119695703</v>
      </c>
      <c r="D430" s="4">
        <f>'IPC-IPM'!C430</f>
        <v>2.102496714848856</v>
      </c>
      <c r="E430" s="4">
        <f t="shared" si="12"/>
        <v>8.0290283476041946</v>
      </c>
    </row>
    <row r="431" spans="1:5" x14ac:dyDescent="0.25">
      <c r="A431" s="19">
        <v>24654</v>
      </c>
      <c r="B431" s="105">
        <v>31039.7</v>
      </c>
      <c r="C431" s="4">
        <f t="shared" si="11"/>
        <v>9.9213473994355326</v>
      </c>
      <c r="D431" s="4">
        <f>'IPC-IPM'!C431</f>
        <v>2.154046997388992</v>
      </c>
      <c r="E431" s="4">
        <f t="shared" si="12"/>
        <v>7.6035170708851796</v>
      </c>
    </row>
    <row r="432" spans="1:5" x14ac:dyDescent="0.25">
      <c r="A432" s="19">
        <v>24685</v>
      </c>
      <c r="B432" s="105">
        <v>31066.3</v>
      </c>
      <c r="C432" s="4">
        <f t="shared" si="11"/>
        <v>8.8655191264490174</v>
      </c>
      <c r="D432" s="4">
        <f>'IPC-IPM'!C432</f>
        <v>1.9467878001297345</v>
      </c>
      <c r="E432" s="4">
        <f t="shared" si="12"/>
        <v>6.7866104225703605</v>
      </c>
    </row>
    <row r="433" spans="1:5" x14ac:dyDescent="0.25">
      <c r="A433" s="19">
        <v>24716</v>
      </c>
      <c r="B433" s="105">
        <v>30905.200000000001</v>
      </c>
      <c r="C433" s="4">
        <f t="shared" si="11"/>
        <v>9.182891199361265</v>
      </c>
      <c r="D433" s="4">
        <f>'IPC-IPM'!C433</f>
        <v>2.7255029201816772</v>
      </c>
      <c r="E433" s="4">
        <f t="shared" si="12"/>
        <v>6.2860614897130462</v>
      </c>
    </row>
    <row r="434" spans="1:5" x14ac:dyDescent="0.25">
      <c r="A434" s="19">
        <v>24746</v>
      </c>
      <c r="B434" s="105">
        <v>31324.6</v>
      </c>
      <c r="C434" s="4">
        <f t="shared" si="11"/>
        <v>9.1449477351916322</v>
      </c>
      <c r="D434" s="4">
        <f>'IPC-IPM'!C434</f>
        <v>2.7166882276843163</v>
      </c>
      <c r="E434" s="4">
        <f t="shared" si="12"/>
        <v>6.2582425683918919</v>
      </c>
    </row>
    <row r="435" spans="1:5" x14ac:dyDescent="0.25">
      <c r="A435" s="19">
        <v>24777</v>
      </c>
      <c r="B435" s="105">
        <v>31864.2</v>
      </c>
      <c r="C435" s="4">
        <f t="shared" si="11"/>
        <v>7.8274581995255721</v>
      </c>
      <c r="D435" s="4">
        <f>'IPC-IPM'!C435</f>
        <v>2.3901808785529388</v>
      </c>
      <c r="E435" s="4">
        <f t="shared" si="12"/>
        <v>5.3103503425019793</v>
      </c>
    </row>
    <row r="436" spans="1:5" x14ac:dyDescent="0.25">
      <c r="A436" s="19">
        <v>24807</v>
      </c>
      <c r="B436" s="105">
        <v>35386.800000000003</v>
      </c>
      <c r="C436" s="4">
        <f t="shared" si="11"/>
        <v>8.0466789205957632</v>
      </c>
      <c r="D436" s="4">
        <f>'IPC-IPM'!C436</f>
        <v>1.7430600387346562</v>
      </c>
      <c r="E436" s="4">
        <f t="shared" si="12"/>
        <v>6.1956254111693143</v>
      </c>
    </row>
    <row r="437" spans="1:5" x14ac:dyDescent="0.25">
      <c r="A437" s="19">
        <v>24838</v>
      </c>
      <c r="B437" s="105">
        <v>33846.400000000001</v>
      </c>
      <c r="C437" s="4">
        <f t="shared" si="11"/>
        <v>7.9657535120513545</v>
      </c>
      <c r="D437" s="4">
        <f>'IPC-IPM'!C437</f>
        <v>1.2171684817424699</v>
      </c>
      <c r="E437" s="4">
        <f t="shared" si="12"/>
        <v>6.6674311596912395</v>
      </c>
    </row>
    <row r="438" spans="1:5" x14ac:dyDescent="0.25">
      <c r="A438" s="19">
        <v>24869</v>
      </c>
      <c r="B438" s="105">
        <v>34128</v>
      </c>
      <c r="C438" s="4">
        <f t="shared" ref="C438:C501" si="13">((B438/B426)-1)*100</f>
        <v>9.1331195098474982</v>
      </c>
      <c r="D438" s="4">
        <f>'IPC-IPM'!C438</f>
        <v>0.57288351368556256</v>
      </c>
      <c r="E438" s="4">
        <f t="shared" si="12"/>
        <v>8.5114751582091142</v>
      </c>
    </row>
    <row r="439" spans="1:5" x14ac:dyDescent="0.25">
      <c r="A439" s="19">
        <v>24898</v>
      </c>
      <c r="B439" s="105">
        <v>34117.1</v>
      </c>
      <c r="C439" s="4">
        <f t="shared" si="13"/>
        <v>9.7849486586240921</v>
      </c>
      <c r="D439" s="4">
        <f>'IPC-IPM'!C439</f>
        <v>1.2071156289707785</v>
      </c>
      <c r="E439" s="4">
        <f t="shared" si="12"/>
        <v>8.4755236589292728</v>
      </c>
    </row>
    <row r="440" spans="1:5" x14ac:dyDescent="0.25">
      <c r="A440" s="19">
        <v>24929</v>
      </c>
      <c r="B440" s="105">
        <v>34396.800000000003</v>
      </c>
      <c r="C440" s="4">
        <f t="shared" si="13"/>
        <v>11.104722713016301</v>
      </c>
      <c r="D440" s="4">
        <f>'IPC-IPM'!C440</f>
        <v>2.0992366412213803</v>
      </c>
      <c r="E440" s="4">
        <f t="shared" ref="E440:E503" si="14">((1+(C440/100))/(1+(D440/100))-1)*100</f>
        <v>8.8203265450851109</v>
      </c>
    </row>
    <row r="441" spans="1:5" x14ac:dyDescent="0.25">
      <c r="A441" s="19">
        <v>24959</v>
      </c>
      <c r="B441" s="105">
        <v>34082.5</v>
      </c>
      <c r="C441" s="4">
        <f t="shared" si="13"/>
        <v>11.71000793187762</v>
      </c>
      <c r="D441" s="4">
        <f>'IPC-IPM'!C441</f>
        <v>3.5211267605633534</v>
      </c>
      <c r="E441" s="4">
        <f t="shared" si="14"/>
        <v>7.9103477981403048</v>
      </c>
    </row>
    <row r="442" spans="1:5" x14ac:dyDescent="0.25">
      <c r="A442" s="19">
        <v>24990</v>
      </c>
      <c r="B442" s="105">
        <v>34038.199999999997</v>
      </c>
      <c r="C442" s="4">
        <f t="shared" si="13"/>
        <v>9.0891026914768691</v>
      </c>
      <c r="D442" s="4">
        <f>'IPC-IPM'!C442</f>
        <v>3.2175032175032037</v>
      </c>
      <c r="E442" s="4">
        <f t="shared" si="14"/>
        <v>5.6885695651839541</v>
      </c>
    </row>
    <row r="443" spans="1:5" x14ac:dyDescent="0.25">
      <c r="A443" s="19">
        <v>25020</v>
      </c>
      <c r="B443" s="105">
        <v>34291.599999999999</v>
      </c>
      <c r="C443" s="4">
        <f t="shared" si="13"/>
        <v>10.476583214399614</v>
      </c>
      <c r="D443" s="4">
        <f>'IPC-IPM'!C443</f>
        <v>2.2364217252395902</v>
      </c>
      <c r="E443" s="4">
        <f t="shared" si="14"/>
        <v>8.0599079565846452</v>
      </c>
    </row>
    <row r="444" spans="1:5" x14ac:dyDescent="0.25">
      <c r="A444" s="19">
        <v>25051</v>
      </c>
      <c r="B444" s="105">
        <v>34566.6</v>
      </c>
      <c r="C444" s="4">
        <f t="shared" si="13"/>
        <v>11.267193067729341</v>
      </c>
      <c r="D444" s="4">
        <f>'IPC-IPM'!C444</f>
        <v>2.3551877784850461</v>
      </c>
      <c r="E444" s="4">
        <f t="shared" si="14"/>
        <v>8.7069404909221326</v>
      </c>
    </row>
    <row r="445" spans="1:5" x14ac:dyDescent="0.25">
      <c r="A445" s="19">
        <v>25082</v>
      </c>
      <c r="B445" s="105">
        <v>34472.6</v>
      </c>
      <c r="C445" s="4">
        <f t="shared" si="13"/>
        <v>11.543041300493107</v>
      </c>
      <c r="D445" s="4">
        <f>'IPC-IPM'!C445</f>
        <v>1.8951358180669509</v>
      </c>
      <c r="E445" s="4">
        <f t="shared" si="14"/>
        <v>9.4684652068695705</v>
      </c>
    </row>
    <row r="446" spans="1:5" x14ac:dyDescent="0.25">
      <c r="A446" s="19">
        <v>25112</v>
      </c>
      <c r="B446" s="105">
        <v>35014</v>
      </c>
      <c r="C446" s="4">
        <f t="shared" si="13"/>
        <v>11.777963645186219</v>
      </c>
      <c r="D446" s="4">
        <f>'IPC-IPM'!C446</f>
        <v>1.2594458438286882</v>
      </c>
      <c r="E446" s="4">
        <f t="shared" si="14"/>
        <v>10.38769046551975</v>
      </c>
    </row>
    <row r="447" spans="1:5" x14ac:dyDescent="0.25">
      <c r="A447" s="19">
        <v>25143</v>
      </c>
      <c r="B447" s="105">
        <v>35870.800000000003</v>
      </c>
      <c r="C447" s="4">
        <f t="shared" si="13"/>
        <v>12.573985852461389</v>
      </c>
      <c r="D447" s="4">
        <f>'IPC-IPM'!C447</f>
        <v>1.6403785488958711</v>
      </c>
      <c r="E447" s="4">
        <f t="shared" si="14"/>
        <v>10.757149333427286</v>
      </c>
    </row>
    <row r="448" spans="1:5" x14ac:dyDescent="0.25">
      <c r="A448" s="19">
        <v>25173</v>
      </c>
      <c r="B448" s="105">
        <v>39991.300000000003</v>
      </c>
      <c r="C448" s="4">
        <f t="shared" si="13"/>
        <v>13.011914047045781</v>
      </c>
      <c r="D448" s="4">
        <f>'IPC-IPM'!C448</f>
        <v>2.0304568527918621</v>
      </c>
      <c r="E448" s="4">
        <f t="shared" si="14"/>
        <v>10.762920732676729</v>
      </c>
    </row>
    <row r="449" spans="1:5" x14ac:dyDescent="0.25">
      <c r="A449" s="19">
        <v>25204</v>
      </c>
      <c r="B449" s="105">
        <v>38811.9</v>
      </c>
      <c r="C449" s="4">
        <f t="shared" si="13"/>
        <v>14.670688758627204</v>
      </c>
      <c r="D449" s="4">
        <f>'IPC-IPM'!C449</f>
        <v>2.2151898734176889</v>
      </c>
      <c r="E449" s="4">
        <f t="shared" si="14"/>
        <v>12.185565472836558</v>
      </c>
    </row>
    <row r="450" spans="1:5" x14ac:dyDescent="0.25">
      <c r="A450" s="19">
        <v>25235</v>
      </c>
      <c r="B450" s="105">
        <v>37782.6</v>
      </c>
      <c r="C450" s="4">
        <f t="shared" si="13"/>
        <v>10.708509142053435</v>
      </c>
      <c r="D450" s="4">
        <f>'IPC-IPM'!C450</f>
        <v>2.5820531216177223</v>
      </c>
      <c r="E450" s="4">
        <f t="shared" si="14"/>
        <v>7.9219081439140915</v>
      </c>
    </row>
    <row r="451" spans="1:5" x14ac:dyDescent="0.25">
      <c r="A451" s="19">
        <v>25263</v>
      </c>
      <c r="B451" s="105">
        <v>38050.800000000003</v>
      </c>
      <c r="C451" s="4">
        <f t="shared" si="13"/>
        <v>11.529995222337197</v>
      </c>
      <c r="D451" s="4">
        <f>'IPC-IPM'!C451</f>
        <v>1.8453345079818995</v>
      </c>
      <c r="E451" s="4">
        <f t="shared" si="14"/>
        <v>9.5091844522306346</v>
      </c>
    </row>
    <row r="452" spans="1:5" x14ac:dyDescent="0.25">
      <c r="A452" s="19">
        <v>25294</v>
      </c>
      <c r="B452" s="105">
        <v>37735.9</v>
      </c>
      <c r="C452" s="4">
        <f t="shared" si="13"/>
        <v>9.7075890780537577</v>
      </c>
      <c r="D452" s="4">
        <f>'IPC-IPM'!C452</f>
        <v>1.3578490650084429</v>
      </c>
      <c r="E452" s="4">
        <f t="shared" si="14"/>
        <v>8.2378820092068104</v>
      </c>
    </row>
    <row r="453" spans="1:5" x14ac:dyDescent="0.25">
      <c r="A453" s="19">
        <v>25324</v>
      </c>
      <c r="B453" s="105">
        <v>37499.1</v>
      </c>
      <c r="C453" s="4">
        <f t="shared" si="13"/>
        <v>10.024499376512864</v>
      </c>
      <c r="D453" s="4">
        <f>'IPC-IPM'!C453</f>
        <v>0.60565723521248671</v>
      </c>
      <c r="E453" s="4">
        <f t="shared" si="14"/>
        <v>9.3621396650483071</v>
      </c>
    </row>
    <row r="454" spans="1:5" x14ac:dyDescent="0.25">
      <c r="A454" s="19">
        <v>25355</v>
      </c>
      <c r="B454" s="105">
        <v>37878.800000000003</v>
      </c>
      <c r="C454" s="4">
        <f t="shared" si="13"/>
        <v>11.283205339882851</v>
      </c>
      <c r="D454" s="4">
        <f>'IPC-IPM'!C454</f>
        <v>1.7824587596607211</v>
      </c>
      <c r="E454" s="4">
        <f t="shared" si="14"/>
        <v>9.3343653670779236</v>
      </c>
    </row>
    <row r="455" spans="1:5" x14ac:dyDescent="0.25">
      <c r="A455" s="19">
        <v>25385</v>
      </c>
      <c r="B455" s="105">
        <v>37981.9</v>
      </c>
      <c r="C455" s="4">
        <f t="shared" si="13"/>
        <v>10.761527604427922</v>
      </c>
      <c r="D455" s="4">
        <f>'IPC-IPM'!C455</f>
        <v>2.4242221148148113</v>
      </c>
      <c r="E455" s="4">
        <f t="shared" si="14"/>
        <v>8.1399744293563892</v>
      </c>
    </row>
    <row r="456" spans="1:5" x14ac:dyDescent="0.25">
      <c r="A456" s="19">
        <v>25416</v>
      </c>
      <c r="B456" s="105">
        <v>37991</v>
      </c>
      <c r="C456" s="4">
        <f t="shared" si="13"/>
        <v>9.9066729154733135</v>
      </c>
      <c r="D456" s="4">
        <f>'IPC-IPM'!C456</f>
        <v>2.0265653226294589</v>
      </c>
      <c r="E456" s="4">
        <f t="shared" si="14"/>
        <v>7.723584115495119</v>
      </c>
    </row>
    <row r="457" spans="1:5" x14ac:dyDescent="0.25">
      <c r="A457" s="19">
        <v>25447</v>
      </c>
      <c r="B457" s="105">
        <v>37450</v>
      </c>
      <c r="C457" s="4">
        <f t="shared" si="13"/>
        <v>8.6370044615143637</v>
      </c>
      <c r="D457" s="4">
        <f>'IPC-IPM'!C457</f>
        <v>2.6645480162568624</v>
      </c>
      <c r="E457" s="4">
        <f t="shared" si="14"/>
        <v>5.8174477564658211</v>
      </c>
    </row>
    <row r="458" spans="1:5" x14ac:dyDescent="0.25">
      <c r="A458" s="19">
        <v>25477</v>
      </c>
      <c r="B458" s="105">
        <v>37949.4</v>
      </c>
      <c r="C458" s="4">
        <f t="shared" si="13"/>
        <v>8.3835037413606095</v>
      </c>
      <c r="D458" s="4">
        <f>'IPC-IPM'!C458</f>
        <v>4.0653384597202358</v>
      </c>
      <c r="E458" s="4">
        <f t="shared" si="14"/>
        <v>4.1494750755187937</v>
      </c>
    </row>
    <row r="459" spans="1:5" x14ac:dyDescent="0.25">
      <c r="A459" s="19">
        <v>25508</v>
      </c>
      <c r="B459" s="105">
        <v>38941.199999999997</v>
      </c>
      <c r="C459" s="4">
        <f t="shared" si="13"/>
        <v>8.559608372269345</v>
      </c>
      <c r="D459" s="4">
        <f>'IPC-IPM'!C459</f>
        <v>3.8839552819711187</v>
      </c>
      <c r="E459" s="4">
        <f t="shared" si="14"/>
        <v>4.5008423847620715</v>
      </c>
    </row>
    <row r="460" spans="1:5" x14ac:dyDescent="0.25">
      <c r="A460" s="19">
        <v>25538</v>
      </c>
      <c r="B460" s="105">
        <v>44340</v>
      </c>
      <c r="C460" s="4">
        <f t="shared" si="13"/>
        <v>10.874115120038596</v>
      </c>
      <c r="D460" s="4">
        <f>'IPC-IPM'!C460</f>
        <v>4.8609594294927172</v>
      </c>
      <c r="E460" s="4">
        <f t="shared" si="14"/>
        <v>5.7344084235554371</v>
      </c>
    </row>
    <row r="461" spans="1:5" x14ac:dyDescent="0.25">
      <c r="A461" s="19">
        <v>25569</v>
      </c>
      <c r="B461" s="105">
        <v>41673.199999999997</v>
      </c>
      <c r="C461" s="4">
        <f t="shared" si="13"/>
        <v>7.3722234675447362</v>
      </c>
      <c r="D461" s="4">
        <f>'IPC-IPM'!C461</f>
        <v>5.1986261808163459</v>
      </c>
      <c r="E461" s="4">
        <f t="shared" si="14"/>
        <v>2.0661840992033387</v>
      </c>
    </row>
    <row r="462" spans="1:5" x14ac:dyDescent="0.25">
      <c r="A462" s="19">
        <v>25600</v>
      </c>
      <c r="B462" s="105">
        <v>41185.699999999997</v>
      </c>
      <c r="C462" s="4">
        <f t="shared" si="13"/>
        <v>9.0070561581256925</v>
      </c>
      <c r="D462" s="4">
        <f>'IPC-IPM'!C462</f>
        <v>4.8100732730511186</v>
      </c>
      <c r="E462" s="4">
        <f t="shared" si="14"/>
        <v>4.0043697652424992</v>
      </c>
    </row>
    <row r="463" spans="1:5" x14ac:dyDescent="0.25">
      <c r="A463" s="19">
        <v>25628</v>
      </c>
      <c r="B463" s="105">
        <v>41969.2</v>
      </c>
      <c r="C463" s="4">
        <f t="shared" si="13"/>
        <v>10.297812398162431</v>
      </c>
      <c r="D463" s="4">
        <f>'IPC-IPM'!C463</f>
        <v>5.0147682836016783</v>
      </c>
      <c r="E463" s="4">
        <f t="shared" si="14"/>
        <v>5.03076300686911</v>
      </c>
    </row>
    <row r="464" spans="1:5" x14ac:dyDescent="0.25">
      <c r="A464" s="19">
        <v>25659</v>
      </c>
      <c r="B464" s="105">
        <v>41460.1</v>
      </c>
      <c r="C464" s="4">
        <f t="shared" si="13"/>
        <v>9.8691166766924798</v>
      </c>
      <c r="D464" s="4">
        <f>'IPC-IPM'!C464</f>
        <v>4.8660607943780576</v>
      </c>
      <c r="E464" s="4">
        <f t="shared" si="14"/>
        <v>4.7709009420354276</v>
      </c>
    </row>
    <row r="465" spans="1:5" x14ac:dyDescent="0.25">
      <c r="A465" s="19">
        <v>25689</v>
      </c>
      <c r="B465" s="105">
        <v>41262.199999999997</v>
      </c>
      <c r="C465" s="4">
        <f t="shared" si="13"/>
        <v>10.035174177513584</v>
      </c>
      <c r="D465" s="4">
        <f>'IPC-IPM'!C465</f>
        <v>5.0872635202373839</v>
      </c>
      <c r="E465" s="4">
        <f t="shared" si="14"/>
        <v>4.7083828158902774</v>
      </c>
    </row>
    <row r="466" spans="1:5" x14ac:dyDescent="0.25">
      <c r="A466" s="19">
        <v>25720</v>
      </c>
      <c r="B466" s="105">
        <v>41543.300000000003</v>
      </c>
      <c r="C466" s="4">
        <f t="shared" si="13"/>
        <v>9.6742769042313945</v>
      </c>
      <c r="D466" s="4">
        <f>'IPC-IPM'!C466</f>
        <v>5.3508311698772237</v>
      </c>
      <c r="E466" s="4">
        <f t="shared" si="14"/>
        <v>4.1038553624533458</v>
      </c>
    </row>
    <row r="467" spans="1:5" x14ac:dyDescent="0.25">
      <c r="A467" s="19">
        <v>25750</v>
      </c>
      <c r="B467" s="105">
        <v>41899.599999999999</v>
      </c>
      <c r="C467" s="4">
        <f t="shared" si="13"/>
        <v>10.314649872702519</v>
      </c>
      <c r="D467" s="4">
        <f>'IPC-IPM'!C467</f>
        <v>5.4647607035574364</v>
      </c>
      <c r="E467" s="4">
        <f t="shared" si="14"/>
        <v>4.5985873734424532</v>
      </c>
    </row>
    <row r="468" spans="1:5" x14ac:dyDescent="0.25">
      <c r="A468" s="19">
        <v>25781</v>
      </c>
      <c r="B468" s="105">
        <v>41625.4</v>
      </c>
      <c r="C468" s="4">
        <f t="shared" si="13"/>
        <v>9.5664762706956896</v>
      </c>
      <c r="D468" s="4">
        <f>'IPC-IPM'!C468</f>
        <v>5.8364476960759193</v>
      </c>
      <c r="E468" s="4">
        <f t="shared" si="14"/>
        <v>3.5243327377455724</v>
      </c>
    </row>
    <row r="469" spans="1:5" x14ac:dyDescent="0.25">
      <c r="A469" s="19">
        <v>25812</v>
      </c>
      <c r="B469" s="105">
        <v>41056.1</v>
      </c>
      <c r="C469" s="4">
        <f t="shared" si="13"/>
        <v>9.6291054739652928</v>
      </c>
      <c r="D469" s="4">
        <f>'IPC-IPM'!C469</f>
        <v>5.1062337176785544</v>
      </c>
      <c r="E469" s="4">
        <f t="shared" si="14"/>
        <v>4.3031432069342568</v>
      </c>
    </row>
    <row r="470" spans="1:5" x14ac:dyDescent="0.25">
      <c r="A470" s="19">
        <v>25842</v>
      </c>
      <c r="B470" s="105">
        <v>42117.2</v>
      </c>
      <c r="C470" s="4">
        <f t="shared" si="13"/>
        <v>10.982518827702137</v>
      </c>
      <c r="D470" s="4">
        <f>'IPC-IPM'!C470</f>
        <v>4.0496894792568128</v>
      </c>
      <c r="E470" s="4">
        <f t="shared" si="14"/>
        <v>6.6629985953273296</v>
      </c>
    </row>
    <row r="471" spans="1:5" x14ac:dyDescent="0.25">
      <c r="A471" s="19">
        <v>25873</v>
      </c>
      <c r="B471" s="105">
        <v>43843.1</v>
      </c>
      <c r="C471" s="4">
        <f t="shared" si="13"/>
        <v>12.587953119061556</v>
      </c>
      <c r="D471" s="4">
        <f>'IPC-IPM'!C471</f>
        <v>4.5986774576984191</v>
      </c>
      <c r="E471" s="4">
        <f t="shared" si="14"/>
        <v>7.6380274163544204</v>
      </c>
    </row>
    <row r="472" spans="1:5" x14ac:dyDescent="0.25">
      <c r="A472" s="19">
        <v>25903</v>
      </c>
      <c r="B472" s="105">
        <v>49012.7</v>
      </c>
      <c r="C472" s="4">
        <f t="shared" si="13"/>
        <v>10.538340099233201</v>
      </c>
      <c r="D472" s="4">
        <f>'IPC-IPM'!C472</f>
        <v>4.6947241743615198</v>
      </c>
      <c r="E472" s="4">
        <f t="shared" si="14"/>
        <v>5.5815763124219764</v>
      </c>
    </row>
    <row r="473" spans="1:5" x14ac:dyDescent="0.25">
      <c r="A473" s="19">
        <v>25934</v>
      </c>
      <c r="B473" s="105">
        <v>45462.8</v>
      </c>
      <c r="C473" s="4">
        <f t="shared" si="13"/>
        <v>9.093614121305805</v>
      </c>
      <c r="D473" s="4">
        <f>'IPC-IPM'!C473</f>
        <v>4.9300021882772604</v>
      </c>
      <c r="E473" s="4">
        <f t="shared" si="14"/>
        <v>3.9679899420546283</v>
      </c>
    </row>
    <row r="474" spans="1:5" x14ac:dyDescent="0.25">
      <c r="A474" s="19">
        <v>25965</v>
      </c>
      <c r="B474" s="105">
        <v>45064.9</v>
      </c>
      <c r="C474" s="4">
        <f t="shared" si="13"/>
        <v>9.4188031282702589</v>
      </c>
      <c r="D474" s="4">
        <f>'IPC-IPM'!C474</f>
        <v>5.3777357741589427</v>
      </c>
      <c r="E474" s="4">
        <f t="shared" si="14"/>
        <v>3.8348398021873953</v>
      </c>
    </row>
    <row r="475" spans="1:5" x14ac:dyDescent="0.25">
      <c r="A475" s="19">
        <v>25993</v>
      </c>
      <c r="B475" s="105">
        <v>44454.3</v>
      </c>
      <c r="C475" s="4">
        <f t="shared" si="13"/>
        <v>5.9212470097119052</v>
      </c>
      <c r="D475" s="4">
        <f>'IPC-IPM'!C475</f>
        <v>5.4675452781738132</v>
      </c>
      <c r="E475" s="4">
        <f t="shared" si="14"/>
        <v>0.43018137033665749</v>
      </c>
    </row>
    <row r="476" spans="1:5" x14ac:dyDescent="0.25">
      <c r="A476" s="19">
        <v>26024</v>
      </c>
      <c r="B476" s="105">
        <v>45347.4</v>
      </c>
      <c r="C476" s="4">
        <f t="shared" si="13"/>
        <v>9.3760024698445132</v>
      </c>
      <c r="D476" s="4">
        <f>'IPC-IPM'!C476</f>
        <v>5.8706588888356004</v>
      </c>
      <c r="E476" s="4">
        <f t="shared" si="14"/>
        <v>3.3109679469262021</v>
      </c>
    </row>
    <row r="477" spans="1:5" x14ac:dyDescent="0.25">
      <c r="A477" s="19">
        <v>26054</v>
      </c>
      <c r="B477" s="105">
        <v>44329.5</v>
      </c>
      <c r="C477" s="4">
        <f t="shared" si="13"/>
        <v>7.4336802206377728</v>
      </c>
      <c r="D477" s="4">
        <f>'IPC-IPM'!C477</f>
        <v>5.8699932719766812</v>
      </c>
      <c r="E477" s="4">
        <f t="shared" si="14"/>
        <v>1.4769878606150755</v>
      </c>
    </row>
    <row r="478" spans="1:5" x14ac:dyDescent="0.25">
      <c r="A478" s="19">
        <v>26085</v>
      </c>
      <c r="B478" s="105">
        <v>44473.5</v>
      </c>
      <c r="C478" s="4">
        <f t="shared" si="13"/>
        <v>7.0533635989437515</v>
      </c>
      <c r="D478" s="4">
        <f>'IPC-IPM'!C478</f>
        <v>5.7066417846975526</v>
      </c>
      <c r="E478" s="4">
        <f t="shared" si="14"/>
        <v>1.2740181614975477</v>
      </c>
    </row>
    <row r="479" spans="1:5" x14ac:dyDescent="0.25">
      <c r="A479" s="19">
        <v>26115</v>
      </c>
      <c r="B479" s="105">
        <v>44870.9</v>
      </c>
      <c r="C479" s="4">
        <f t="shared" si="13"/>
        <v>7.091475813611603</v>
      </c>
      <c r="D479" s="4">
        <f>'IPC-IPM'!C479</f>
        <v>5.112210704390141</v>
      </c>
      <c r="E479" s="4">
        <f t="shared" si="14"/>
        <v>1.8830020755512322</v>
      </c>
    </row>
    <row r="480" spans="1:5" x14ac:dyDescent="0.25">
      <c r="A480" s="19">
        <v>26146</v>
      </c>
      <c r="B480" s="105">
        <v>45023.5</v>
      </c>
      <c r="C480" s="4">
        <f t="shared" si="13"/>
        <v>8.1635251553138222</v>
      </c>
      <c r="D480" s="4">
        <f>'IPC-IPM'!C480</f>
        <v>5.5837014934499107</v>
      </c>
      <c r="E480" s="4">
        <f t="shared" si="14"/>
        <v>2.4433919491105849</v>
      </c>
    </row>
    <row r="481" spans="1:5" x14ac:dyDescent="0.25">
      <c r="A481" s="19">
        <v>26177</v>
      </c>
      <c r="B481" s="105">
        <v>43990.400000000001</v>
      </c>
      <c r="C481" s="4">
        <f t="shared" si="13"/>
        <v>7.1470500120566882</v>
      </c>
      <c r="D481" s="4">
        <f>'IPC-IPM'!C481</f>
        <v>5.6735865627017157</v>
      </c>
      <c r="E481" s="4">
        <f t="shared" si="14"/>
        <v>1.3943535913590654</v>
      </c>
    </row>
    <row r="482" spans="1:5" x14ac:dyDescent="0.25">
      <c r="A482" s="19">
        <v>26207</v>
      </c>
      <c r="B482" s="105">
        <v>44528.7</v>
      </c>
      <c r="C482" s="4">
        <f t="shared" si="13"/>
        <v>5.7256892670927817</v>
      </c>
      <c r="D482" s="4">
        <f>'IPC-IPM'!C482</f>
        <v>5.7405522510418416</v>
      </c>
      <c r="E482" s="4">
        <f t="shared" si="14"/>
        <v>-1.4056086934155498E-2</v>
      </c>
    </row>
    <row r="483" spans="1:5" x14ac:dyDescent="0.25">
      <c r="A483" s="19">
        <v>26238</v>
      </c>
      <c r="B483" s="105">
        <v>46584.6</v>
      </c>
      <c r="C483" s="4">
        <f t="shared" si="13"/>
        <v>6.2529793741774586</v>
      </c>
      <c r="D483" s="4">
        <f>'IPC-IPM'!C483</f>
        <v>5.3442798505739741</v>
      </c>
      <c r="E483" s="4">
        <f t="shared" si="14"/>
        <v>0.8625997775032701</v>
      </c>
    </row>
    <row r="484" spans="1:5" x14ac:dyDescent="0.25">
      <c r="A484" s="19">
        <v>26268</v>
      </c>
      <c r="B484" s="105">
        <v>53060.3</v>
      </c>
      <c r="C484" s="4">
        <f t="shared" si="13"/>
        <v>8.2582677550920636</v>
      </c>
      <c r="D484" s="4">
        <f>'IPC-IPM'!C484</f>
        <v>4.9598259051101046</v>
      </c>
      <c r="E484" s="4">
        <f t="shared" si="14"/>
        <v>3.1425755726423699</v>
      </c>
    </row>
    <row r="485" spans="1:5" x14ac:dyDescent="0.25">
      <c r="A485" s="19">
        <v>26299</v>
      </c>
      <c r="B485" s="105">
        <v>50840.9</v>
      </c>
      <c r="C485" s="4">
        <f t="shared" si="13"/>
        <v>11.829671731613534</v>
      </c>
      <c r="D485" s="4">
        <f>'IPC-IPM'!C485</f>
        <v>4.3956092833651983</v>
      </c>
      <c r="E485" s="4">
        <f t="shared" si="14"/>
        <v>7.1210489591279291</v>
      </c>
    </row>
    <row r="486" spans="1:5" x14ac:dyDescent="0.25">
      <c r="A486" s="19">
        <v>26330</v>
      </c>
      <c r="B486" s="105">
        <v>50445.4</v>
      </c>
      <c r="C486" s="4">
        <f t="shared" si="13"/>
        <v>11.939447330405706</v>
      </c>
      <c r="D486" s="4">
        <f>'IPC-IPM'!C486</f>
        <v>4.288123041096159</v>
      </c>
      <c r="E486" s="4">
        <f t="shared" si="14"/>
        <v>7.3367168438676744</v>
      </c>
    </row>
    <row r="487" spans="1:5" x14ac:dyDescent="0.25">
      <c r="A487" s="19">
        <v>26359</v>
      </c>
      <c r="B487" s="105">
        <v>50052.800000000003</v>
      </c>
      <c r="C487" s="4">
        <f t="shared" si="13"/>
        <v>12.593832317683562</v>
      </c>
      <c r="D487" s="4">
        <f>'IPC-IPM'!C487</f>
        <v>4.4610416317679258</v>
      </c>
      <c r="E487" s="4">
        <f t="shared" si="14"/>
        <v>7.7854773022312473</v>
      </c>
    </row>
    <row r="488" spans="1:5" x14ac:dyDescent="0.25">
      <c r="A488" s="19">
        <v>26390</v>
      </c>
      <c r="B488" s="105">
        <v>49934.8</v>
      </c>
      <c r="C488" s="4">
        <f t="shared" si="13"/>
        <v>10.116125731574478</v>
      </c>
      <c r="D488" s="4">
        <f>'IPC-IPM'!C488</f>
        <v>4.5821960259702976</v>
      </c>
      <c r="E488" s="4">
        <f t="shared" si="14"/>
        <v>5.2914644326554017</v>
      </c>
    </row>
    <row r="489" spans="1:5" x14ac:dyDescent="0.25">
      <c r="A489" s="19">
        <v>26420</v>
      </c>
      <c r="B489" s="105">
        <v>49937.7</v>
      </c>
      <c r="C489" s="4">
        <f t="shared" si="13"/>
        <v>12.651169086048796</v>
      </c>
      <c r="D489" s="4">
        <f>'IPC-IPM'!C489</f>
        <v>4.5725396428123455</v>
      </c>
      <c r="E489" s="4">
        <f t="shared" si="14"/>
        <v>7.7253832323768368</v>
      </c>
    </row>
    <row r="490" spans="1:5" x14ac:dyDescent="0.25">
      <c r="A490" s="19">
        <v>26451</v>
      </c>
      <c r="B490" s="105">
        <v>51169</v>
      </c>
      <c r="C490" s="4">
        <f t="shared" si="13"/>
        <v>15.055032772325095</v>
      </c>
      <c r="D490" s="4">
        <f>'IPC-IPM'!C490</f>
        <v>4.8707857640317709</v>
      </c>
      <c r="E490" s="4">
        <f t="shared" si="14"/>
        <v>9.7112336234504326</v>
      </c>
    </row>
    <row r="491" spans="1:5" x14ac:dyDescent="0.25">
      <c r="A491" s="19">
        <v>26481</v>
      </c>
      <c r="B491" s="105">
        <v>51461.8</v>
      </c>
      <c r="C491" s="4">
        <f t="shared" si="13"/>
        <v>14.688584360910962</v>
      </c>
      <c r="D491" s="4">
        <f>'IPC-IPM'!C491</f>
        <v>5.3477116769240496</v>
      </c>
      <c r="E491" s="4">
        <f t="shared" si="14"/>
        <v>8.8667067706540195</v>
      </c>
    </row>
    <row r="492" spans="1:5" x14ac:dyDescent="0.25">
      <c r="A492" s="19">
        <v>26512</v>
      </c>
      <c r="B492" s="105">
        <v>52365.599999999999</v>
      </c>
      <c r="C492" s="4">
        <f t="shared" si="13"/>
        <v>16.307261763301373</v>
      </c>
      <c r="D492" s="4">
        <f>'IPC-IPM'!C492</f>
        <v>5.0812620942020548</v>
      </c>
      <c r="E492" s="4">
        <f t="shared" si="14"/>
        <v>10.683160294587601</v>
      </c>
    </row>
    <row r="493" spans="1:5" x14ac:dyDescent="0.25">
      <c r="A493" s="19">
        <v>26543</v>
      </c>
      <c r="B493" s="105">
        <v>51907.199999999997</v>
      </c>
      <c r="C493" s="4">
        <f t="shared" si="13"/>
        <v>17.996653815377893</v>
      </c>
      <c r="D493" s="4">
        <f>'IPC-IPM'!C493</f>
        <v>5.2168338784110535</v>
      </c>
      <c r="E493" s="4">
        <f t="shared" si="14"/>
        <v>12.146174206054571</v>
      </c>
    </row>
    <row r="494" spans="1:5" x14ac:dyDescent="0.25">
      <c r="A494" s="19">
        <v>26573</v>
      </c>
      <c r="B494" s="105">
        <v>53311.8</v>
      </c>
      <c r="C494" s="4">
        <f t="shared" si="13"/>
        <v>19.724582123439504</v>
      </c>
      <c r="D494" s="4">
        <f>'IPC-IPM'!C494</f>
        <v>5.1899824155273722</v>
      </c>
      <c r="E494" s="4">
        <f t="shared" si="14"/>
        <v>13.817475176007488</v>
      </c>
    </row>
    <row r="495" spans="1:5" x14ac:dyDescent="0.25">
      <c r="A495" s="19">
        <v>26604</v>
      </c>
      <c r="B495" s="105">
        <v>55843.3</v>
      </c>
      <c r="C495" s="4">
        <f t="shared" si="13"/>
        <v>19.875023076295605</v>
      </c>
      <c r="D495" s="4">
        <f>'IPC-IPM'!C495</f>
        <v>5.7018861898619821</v>
      </c>
      <c r="E495" s="4">
        <f t="shared" si="14"/>
        <v>13.408594110587391</v>
      </c>
    </row>
    <row r="496" spans="1:5" x14ac:dyDescent="0.25">
      <c r="A496" s="19">
        <v>26634</v>
      </c>
      <c r="B496" s="105">
        <v>64327.6</v>
      </c>
      <c r="C496" s="4">
        <f t="shared" si="13"/>
        <v>21.234896900319058</v>
      </c>
      <c r="D496" s="4">
        <f>'IPC-IPM'!C496</f>
        <v>5.5561570187692588</v>
      </c>
      <c r="E496" s="4">
        <f t="shared" si="14"/>
        <v>14.85345840959511</v>
      </c>
    </row>
    <row r="497" spans="1:5" x14ac:dyDescent="0.25">
      <c r="A497" s="19">
        <v>26665</v>
      </c>
      <c r="B497" s="105">
        <v>61029.4</v>
      </c>
      <c r="C497" s="4">
        <f t="shared" si="13"/>
        <v>20.039967821183335</v>
      </c>
      <c r="D497" s="4">
        <f>'IPC-IPM'!C497</f>
        <v>6.6165317962505465</v>
      </c>
      <c r="E497" s="4">
        <f t="shared" si="14"/>
        <v>12.59038893760458</v>
      </c>
    </row>
    <row r="498" spans="1:5" x14ac:dyDescent="0.25">
      <c r="A498" s="19">
        <v>26696</v>
      </c>
      <c r="B498" s="105">
        <v>61364.4</v>
      </c>
      <c r="C498" s="4">
        <f t="shared" si="13"/>
        <v>21.64518469473926</v>
      </c>
      <c r="D498" s="4">
        <f>'IPC-IPM'!C498</f>
        <v>7.1635081788888888</v>
      </c>
      <c r="E498" s="4">
        <f t="shared" si="14"/>
        <v>13.513626757791464</v>
      </c>
    </row>
    <row r="499" spans="1:5" x14ac:dyDescent="0.25">
      <c r="A499" s="19">
        <v>26724</v>
      </c>
      <c r="B499" s="105">
        <v>62058.400000000001</v>
      </c>
      <c r="C499" s="4">
        <f t="shared" si="13"/>
        <v>23.985870920308152</v>
      </c>
      <c r="D499" s="4">
        <f>'IPC-IPM'!C499</f>
        <v>7.5186279046195237</v>
      </c>
      <c r="E499" s="4">
        <f t="shared" si="14"/>
        <v>15.315711646075725</v>
      </c>
    </row>
    <row r="500" spans="1:5" x14ac:dyDescent="0.25">
      <c r="A500" s="19">
        <v>26755</v>
      </c>
      <c r="B500" s="105">
        <v>63243.9</v>
      </c>
      <c r="C500" s="4">
        <f t="shared" si="13"/>
        <v>26.652955453911886</v>
      </c>
      <c r="D500" s="4">
        <f>'IPC-IPM'!C500</f>
        <v>8.5405648671088574</v>
      </c>
      <c r="E500" s="4">
        <f t="shared" si="14"/>
        <v>16.687208703012413</v>
      </c>
    </row>
    <row r="501" spans="1:5" x14ac:dyDescent="0.25">
      <c r="A501" s="19">
        <v>26785</v>
      </c>
      <c r="B501" s="105">
        <v>62601.599999999999</v>
      </c>
      <c r="C501" s="4">
        <f t="shared" si="13"/>
        <v>25.359397809670845</v>
      </c>
      <c r="D501" s="4">
        <f>'IPC-IPM'!C501</f>
        <v>9.4740381723642741</v>
      </c>
      <c r="E501" s="4">
        <f t="shared" si="14"/>
        <v>14.510618136051079</v>
      </c>
    </row>
    <row r="502" spans="1:5" x14ac:dyDescent="0.25">
      <c r="A502" s="19">
        <v>26816</v>
      </c>
      <c r="B502" s="105">
        <v>63731.3</v>
      </c>
      <c r="C502" s="4">
        <f t="shared" ref="C502:C565" si="15">((B502/B490)-1)*100</f>
        <v>24.550606812718634</v>
      </c>
      <c r="D502" s="4">
        <f>'IPC-IPM'!C502</f>
        <v>9.5617556996713926</v>
      </c>
      <c r="E502" s="4">
        <f t="shared" si="14"/>
        <v>13.680732859132338</v>
      </c>
    </row>
    <row r="503" spans="1:5" x14ac:dyDescent="0.25">
      <c r="A503" s="19">
        <v>26846</v>
      </c>
      <c r="B503" s="105">
        <v>65016.2</v>
      </c>
      <c r="C503" s="4">
        <f t="shared" si="15"/>
        <v>26.33876001228095</v>
      </c>
      <c r="D503" s="4">
        <f>'IPC-IPM'!C503</f>
        <v>11.949004514182482</v>
      </c>
      <c r="E503" s="4">
        <f t="shared" si="14"/>
        <v>12.853848554120439</v>
      </c>
    </row>
    <row r="504" spans="1:5" x14ac:dyDescent="0.25">
      <c r="A504" s="19">
        <v>26877</v>
      </c>
      <c r="B504" s="105">
        <v>65913.100000000006</v>
      </c>
      <c r="C504" s="4">
        <f t="shared" si="15"/>
        <v>25.870991643368946</v>
      </c>
      <c r="D504" s="4">
        <f>'IPC-IPM'!C504</f>
        <v>13.001963471965761</v>
      </c>
      <c r="E504" s="4">
        <f t="shared" ref="E504:E567" si="16">((1+(C504/100))/(1+(D504/100))-1)*100</f>
        <v>11.388322623788572</v>
      </c>
    </row>
    <row r="505" spans="1:5" x14ac:dyDescent="0.25">
      <c r="A505" s="19">
        <v>26908</v>
      </c>
      <c r="B505" s="105">
        <v>65506.8</v>
      </c>
      <c r="C505" s="4">
        <f t="shared" si="15"/>
        <v>26.199833549103026</v>
      </c>
      <c r="D505" s="4">
        <f>'IPC-IPM'!C505</f>
        <v>15.163714531982265</v>
      </c>
      <c r="E505" s="4">
        <f t="shared" si="16"/>
        <v>9.582982853558363</v>
      </c>
    </row>
    <row r="506" spans="1:5" x14ac:dyDescent="0.25">
      <c r="A506" s="19">
        <v>26938</v>
      </c>
      <c r="B506" s="105">
        <v>66922.8</v>
      </c>
      <c r="C506" s="4">
        <f t="shared" si="15"/>
        <v>25.530933114244881</v>
      </c>
      <c r="D506" s="4">
        <f>'IPC-IPM'!C506</f>
        <v>16.556577869197731</v>
      </c>
      <c r="E506" s="4">
        <f t="shared" si="16"/>
        <v>7.6995699505851611</v>
      </c>
    </row>
    <row r="507" spans="1:5" x14ac:dyDescent="0.25">
      <c r="A507" s="19">
        <v>26969</v>
      </c>
      <c r="B507" s="105">
        <v>71841.7</v>
      </c>
      <c r="C507" s="4">
        <f t="shared" si="15"/>
        <v>28.648736732965261</v>
      </c>
      <c r="D507" s="4">
        <f>'IPC-IPM'!C507</f>
        <v>17.229034256163512</v>
      </c>
      <c r="E507" s="4">
        <f t="shared" si="16"/>
        <v>9.7413601922608617</v>
      </c>
    </row>
    <row r="508" spans="1:5" x14ac:dyDescent="0.25">
      <c r="A508" s="19">
        <v>26999</v>
      </c>
      <c r="B508" s="105">
        <v>79874.7</v>
      </c>
      <c r="C508" s="4">
        <f t="shared" si="15"/>
        <v>24.168630572258245</v>
      </c>
      <c r="D508" s="4">
        <f>'IPC-IPM'!C508</f>
        <v>21.37159701353173</v>
      </c>
      <c r="E508" s="4">
        <f t="shared" si="16"/>
        <v>2.3045206848639088</v>
      </c>
    </row>
    <row r="509" spans="1:5" x14ac:dyDescent="0.25">
      <c r="A509" s="19">
        <v>27030</v>
      </c>
      <c r="B509" s="105">
        <v>74671.3</v>
      </c>
      <c r="C509" s="4">
        <f t="shared" si="15"/>
        <v>22.352997080095815</v>
      </c>
      <c r="D509" s="4">
        <f>'IPC-IPM'!C509</f>
        <v>23.916986804561557</v>
      </c>
      <c r="E509" s="4">
        <f t="shared" si="16"/>
        <v>-1.2621269809702684</v>
      </c>
    </row>
    <row r="510" spans="1:5" x14ac:dyDescent="0.25">
      <c r="A510" s="19">
        <v>27061</v>
      </c>
      <c r="B510" s="105">
        <v>74692.5</v>
      </c>
      <c r="C510" s="4">
        <f t="shared" si="15"/>
        <v>21.719596378356187</v>
      </c>
      <c r="D510" s="4">
        <f>'IPC-IPM'!C510</f>
        <v>25.679438927382513</v>
      </c>
      <c r="E510" s="4">
        <f t="shared" si="16"/>
        <v>-3.1507481118803526</v>
      </c>
    </row>
    <row r="511" spans="1:5" x14ac:dyDescent="0.25">
      <c r="A511" s="19">
        <v>27089</v>
      </c>
      <c r="B511" s="105">
        <v>75851.399999999994</v>
      </c>
      <c r="C511" s="4">
        <f t="shared" si="15"/>
        <v>22.225838887241679</v>
      </c>
      <c r="D511" s="4">
        <f>'IPC-IPM'!C511</f>
        <v>25.544777047919908</v>
      </c>
      <c r="E511" s="4">
        <f t="shared" si="16"/>
        <v>-2.6436290212307312</v>
      </c>
    </row>
    <row r="512" spans="1:5" x14ac:dyDescent="0.25">
      <c r="A512" s="19">
        <v>27120</v>
      </c>
      <c r="B512" s="105">
        <v>75792.899999999994</v>
      </c>
      <c r="C512" s="4">
        <f t="shared" si="15"/>
        <v>19.842229843510584</v>
      </c>
      <c r="D512" s="4">
        <f>'IPC-IPM'!C512</f>
        <v>25.263255702710509</v>
      </c>
      <c r="E512" s="4">
        <f t="shared" si="16"/>
        <v>-4.327706340369863</v>
      </c>
    </row>
    <row r="513" spans="1:5" x14ac:dyDescent="0.25">
      <c r="A513" s="19">
        <v>27150</v>
      </c>
      <c r="B513" s="105">
        <v>76585.7</v>
      </c>
      <c r="C513" s="4">
        <f t="shared" si="15"/>
        <v>22.338246945764961</v>
      </c>
      <c r="D513" s="4">
        <f>'IPC-IPM'!C513</f>
        <v>24.92040595418521</v>
      </c>
      <c r="E513" s="4">
        <f t="shared" si="16"/>
        <v>-2.0670434015138128</v>
      </c>
    </row>
    <row r="514" spans="1:5" x14ac:dyDescent="0.25">
      <c r="A514" s="19">
        <v>27181</v>
      </c>
      <c r="B514" s="105">
        <v>78774.899999999994</v>
      </c>
      <c r="C514" s="4">
        <f t="shared" si="15"/>
        <v>23.604727975107977</v>
      </c>
      <c r="D514" s="4">
        <f>'IPC-IPM'!C514</f>
        <v>25.129214476688055</v>
      </c>
      <c r="E514" s="4">
        <f t="shared" si="16"/>
        <v>-1.2183297944894367</v>
      </c>
    </row>
    <row r="515" spans="1:5" x14ac:dyDescent="0.25">
      <c r="A515" s="19">
        <v>27211</v>
      </c>
      <c r="B515" s="105">
        <v>78364.2</v>
      </c>
      <c r="C515" s="4">
        <f t="shared" si="15"/>
        <v>20.530267840938098</v>
      </c>
      <c r="D515" s="4">
        <f>'IPC-IPM'!C515</f>
        <v>23.763773736363426</v>
      </c>
      <c r="E515" s="4">
        <f t="shared" si="16"/>
        <v>-2.6126432620850792</v>
      </c>
    </row>
    <row r="516" spans="1:5" x14ac:dyDescent="0.25">
      <c r="A516" s="19">
        <v>27242</v>
      </c>
      <c r="B516" s="105">
        <v>77861.3</v>
      </c>
      <c r="C516" s="4">
        <f t="shared" si="15"/>
        <v>18.127200814405619</v>
      </c>
      <c r="D516" s="4">
        <f>'IPC-IPM'!C516</f>
        <v>23.094592835040029</v>
      </c>
      <c r="E516" s="4">
        <f t="shared" si="16"/>
        <v>-4.03542666353448</v>
      </c>
    </row>
    <row r="517" spans="1:5" x14ac:dyDescent="0.25">
      <c r="A517" s="19">
        <v>27273</v>
      </c>
      <c r="B517" s="105">
        <v>79304.899999999994</v>
      </c>
      <c r="C517" s="4">
        <f t="shared" si="15"/>
        <v>21.063614769764349</v>
      </c>
      <c r="D517" s="4">
        <f>'IPC-IPM'!C517</f>
        <v>21.598380387710471</v>
      </c>
      <c r="E517" s="4">
        <f t="shared" si="16"/>
        <v>-0.43978021437542925</v>
      </c>
    </row>
    <row r="518" spans="1:5" x14ac:dyDescent="0.25">
      <c r="A518" s="19">
        <v>27303</v>
      </c>
      <c r="B518" s="105">
        <v>79828.399999999994</v>
      </c>
      <c r="C518" s="4">
        <f t="shared" si="15"/>
        <v>19.284309682200963</v>
      </c>
      <c r="D518" s="4">
        <f>'IPC-IPM'!C518</f>
        <v>22.440657813219509</v>
      </c>
      <c r="E518" s="4">
        <f t="shared" si="16"/>
        <v>-2.5778595014031125</v>
      </c>
    </row>
    <row r="519" spans="1:5" x14ac:dyDescent="0.25">
      <c r="A519" s="19">
        <v>27334</v>
      </c>
      <c r="B519" s="105">
        <v>84222.399999999994</v>
      </c>
      <c r="C519" s="4">
        <f t="shared" si="15"/>
        <v>17.233306004729833</v>
      </c>
      <c r="D519" s="4">
        <f>'IPC-IPM'!C519</f>
        <v>24.311070959038904</v>
      </c>
      <c r="E519" s="4">
        <f t="shared" si="16"/>
        <v>-5.6935918094062838</v>
      </c>
    </row>
    <row r="520" spans="1:5" x14ac:dyDescent="0.25">
      <c r="A520" s="19">
        <v>27364</v>
      </c>
      <c r="B520" s="105">
        <v>97473.7</v>
      </c>
      <c r="C520" s="4">
        <f t="shared" si="15"/>
        <v>22.033259592837283</v>
      </c>
      <c r="D520" s="4">
        <f>'IPC-IPM'!C520</f>
        <v>20.597915051669723</v>
      </c>
      <c r="E520" s="4">
        <f t="shared" si="16"/>
        <v>1.1901901791192548</v>
      </c>
    </row>
    <row r="521" spans="1:5" x14ac:dyDescent="0.25">
      <c r="A521" s="19">
        <v>27395</v>
      </c>
      <c r="B521" s="105">
        <v>89986</v>
      </c>
      <c r="C521" s="4">
        <f t="shared" si="15"/>
        <v>20.509486241701968</v>
      </c>
      <c r="D521" s="4">
        <f>'IPC-IPM'!C521</f>
        <v>17.918717044027964</v>
      </c>
      <c r="E521" s="4">
        <f t="shared" si="16"/>
        <v>2.1970805505852509</v>
      </c>
    </row>
    <row r="522" spans="1:5" x14ac:dyDescent="0.25">
      <c r="A522" s="19">
        <v>27426</v>
      </c>
      <c r="B522" s="105">
        <v>90498</v>
      </c>
      <c r="C522" s="4">
        <f t="shared" si="15"/>
        <v>21.160759112360683</v>
      </c>
      <c r="D522" s="4">
        <f>'IPC-IPM'!C522</f>
        <v>15.948485284637526</v>
      </c>
      <c r="E522" s="4">
        <f t="shared" si="16"/>
        <v>4.4953358510270602</v>
      </c>
    </row>
    <row r="523" spans="1:5" x14ac:dyDescent="0.25">
      <c r="A523" s="19">
        <v>27454</v>
      </c>
      <c r="B523" s="105">
        <v>93171.7</v>
      </c>
      <c r="C523" s="4">
        <f t="shared" si="15"/>
        <v>22.834515908737352</v>
      </c>
      <c r="D523" s="4">
        <f>'IPC-IPM'!C523</f>
        <v>15.786958564336739</v>
      </c>
      <c r="E523" s="4">
        <f t="shared" si="16"/>
        <v>6.086659008738593</v>
      </c>
    </row>
    <row r="524" spans="1:5" x14ac:dyDescent="0.25">
      <c r="A524" s="19">
        <v>27485</v>
      </c>
      <c r="B524" s="105">
        <v>92995.6</v>
      </c>
      <c r="C524" s="4">
        <f t="shared" si="15"/>
        <v>22.696980851768455</v>
      </c>
      <c r="D524" s="4">
        <f>'IPC-IPM'!C524</f>
        <v>15.201988399945598</v>
      </c>
      <c r="E524" s="4">
        <f t="shared" si="16"/>
        <v>6.5059575411168913</v>
      </c>
    </row>
    <row r="525" spans="1:5" x14ac:dyDescent="0.25">
      <c r="A525" s="19">
        <v>27515</v>
      </c>
      <c r="B525" s="105">
        <v>94455.8</v>
      </c>
      <c r="C525" s="4">
        <f t="shared" si="15"/>
        <v>23.333468258434674</v>
      </c>
      <c r="D525" s="4">
        <f>'IPC-IPM'!C525</f>
        <v>15.832548562585069</v>
      </c>
      <c r="E525" s="4">
        <f t="shared" si="16"/>
        <v>6.4756579984915019</v>
      </c>
    </row>
    <row r="526" spans="1:5" x14ac:dyDescent="0.25">
      <c r="A526" s="19">
        <v>27546</v>
      </c>
      <c r="B526" s="105">
        <v>97219</v>
      </c>
      <c r="C526" s="4">
        <f t="shared" si="15"/>
        <v>23.413676183657483</v>
      </c>
      <c r="D526" s="4">
        <f>'IPC-IPM'!C526</f>
        <v>16.648805986221781</v>
      </c>
      <c r="E526" s="4">
        <f t="shared" si="16"/>
        <v>5.7993480003856623</v>
      </c>
    </row>
    <row r="527" spans="1:5" x14ac:dyDescent="0.25">
      <c r="A527" s="19">
        <v>27576</v>
      </c>
      <c r="B527" s="105">
        <v>95523.6</v>
      </c>
      <c r="C527" s="4">
        <f t="shared" si="15"/>
        <v>21.896988675951533</v>
      </c>
      <c r="D527" s="4">
        <f>'IPC-IPM'!C527</f>
        <v>15.906511327225781</v>
      </c>
      <c r="E527" s="4">
        <f t="shared" si="16"/>
        <v>5.1683699907190794</v>
      </c>
    </row>
    <row r="528" spans="1:5" x14ac:dyDescent="0.25">
      <c r="A528" s="19">
        <v>27607</v>
      </c>
      <c r="B528" s="105">
        <v>97247.6</v>
      </c>
      <c r="C528" s="4">
        <f t="shared" si="15"/>
        <v>24.898505419251936</v>
      </c>
      <c r="D528" s="4">
        <f>'IPC-IPM'!C528</f>
        <v>15.68817107806677</v>
      </c>
      <c r="E528" s="4">
        <f t="shared" si="16"/>
        <v>7.9613449286617177</v>
      </c>
    </row>
    <row r="529" spans="1:5" x14ac:dyDescent="0.25">
      <c r="A529" s="19">
        <v>27638</v>
      </c>
      <c r="B529" s="105">
        <v>95532</v>
      </c>
      <c r="C529" s="4">
        <f t="shared" si="15"/>
        <v>20.46166125926645</v>
      </c>
      <c r="D529" s="4">
        <f>'IPC-IPM'!C529</f>
        <v>15.224583202463094</v>
      </c>
      <c r="E529" s="4">
        <f t="shared" si="16"/>
        <v>4.5451047955636259</v>
      </c>
    </row>
    <row r="530" spans="1:5" x14ac:dyDescent="0.25">
      <c r="A530" s="19">
        <v>27668</v>
      </c>
      <c r="B530" s="105">
        <v>98169.5</v>
      </c>
      <c r="C530" s="4">
        <f t="shared" si="15"/>
        <v>22.975657785950876</v>
      </c>
      <c r="D530" s="4">
        <f>'IPC-IPM'!C530</f>
        <v>13.561417301344992</v>
      </c>
      <c r="E530" s="4">
        <f t="shared" si="16"/>
        <v>8.2899991108990712</v>
      </c>
    </row>
    <row r="531" spans="1:5" x14ac:dyDescent="0.25">
      <c r="A531" s="19">
        <v>27699</v>
      </c>
      <c r="B531" s="105">
        <v>102735.8</v>
      </c>
      <c r="C531" s="4">
        <f t="shared" si="15"/>
        <v>21.981563099602972</v>
      </c>
      <c r="D531" s="4">
        <f>'IPC-IPM'!C531</f>
        <v>11.266723347506158</v>
      </c>
      <c r="E531" s="4">
        <f t="shared" si="16"/>
        <v>9.6298690477587101</v>
      </c>
    </row>
    <row r="532" spans="1:5" x14ac:dyDescent="0.25">
      <c r="A532" s="19">
        <v>27729</v>
      </c>
      <c r="B532" s="105">
        <v>118267</v>
      </c>
      <c r="C532" s="4">
        <f t="shared" si="15"/>
        <v>21.332215766919703</v>
      </c>
      <c r="D532" s="4">
        <f>'IPC-IPM'!C532</f>
        <v>11.305070236321836</v>
      </c>
      <c r="E532" s="4">
        <f t="shared" si="16"/>
        <v>9.0087050925068635</v>
      </c>
    </row>
    <row r="533" spans="1:5" x14ac:dyDescent="0.25">
      <c r="A533" s="19">
        <v>27760</v>
      </c>
      <c r="B533" s="105">
        <v>110274.4</v>
      </c>
      <c r="C533" s="4">
        <f t="shared" si="15"/>
        <v>22.546173849265429</v>
      </c>
      <c r="D533" s="4">
        <f>'IPC-IPM'!C533</f>
        <v>12.02426031152697</v>
      </c>
      <c r="E533" s="4">
        <f t="shared" si="16"/>
        <v>9.3925311432346845</v>
      </c>
    </row>
    <row r="534" spans="1:5" x14ac:dyDescent="0.25">
      <c r="A534" s="19">
        <v>27791</v>
      </c>
      <c r="B534" s="105">
        <v>110121.7</v>
      </c>
      <c r="C534" s="4">
        <f t="shared" si="15"/>
        <v>21.684125616035722</v>
      </c>
      <c r="D534" s="4">
        <f>'IPC-IPM'!C534</f>
        <v>13.49424923899425</v>
      </c>
      <c r="E534" s="4">
        <f t="shared" si="16"/>
        <v>7.2161157344592608</v>
      </c>
    </row>
    <row r="535" spans="1:5" x14ac:dyDescent="0.25">
      <c r="A535" s="19">
        <v>27820</v>
      </c>
      <c r="B535" s="105">
        <v>110007.9</v>
      </c>
      <c r="C535" s="4">
        <f t="shared" si="15"/>
        <v>18.070079219333767</v>
      </c>
      <c r="D535" s="4">
        <f>'IPC-IPM'!C535</f>
        <v>13.886619240692145</v>
      </c>
      <c r="E535" s="4">
        <f t="shared" si="16"/>
        <v>3.6733551373582696</v>
      </c>
    </row>
    <row r="536" spans="1:5" x14ac:dyDescent="0.25">
      <c r="A536" s="19">
        <v>27851</v>
      </c>
      <c r="B536" s="105">
        <v>111490.8</v>
      </c>
      <c r="C536" s="4">
        <f t="shared" si="15"/>
        <v>19.888252777550754</v>
      </c>
      <c r="D536" s="4">
        <f>'IPC-IPM'!C536</f>
        <v>13.722980446592437</v>
      </c>
      <c r="E536" s="4">
        <f t="shared" si="16"/>
        <v>5.4213073793415889</v>
      </c>
    </row>
    <row r="537" spans="1:5" x14ac:dyDescent="0.25">
      <c r="A537" s="19">
        <v>27881</v>
      </c>
      <c r="B537" s="105">
        <v>113033.60000000001</v>
      </c>
      <c r="C537" s="4">
        <f t="shared" si="15"/>
        <v>19.668246947249401</v>
      </c>
      <c r="D537" s="4">
        <f>'IPC-IPM'!C537</f>
        <v>13.008397956859818</v>
      </c>
      <c r="E537" s="4">
        <f t="shared" si="16"/>
        <v>5.8932336983769318</v>
      </c>
    </row>
    <row r="538" spans="1:5" x14ac:dyDescent="0.25">
      <c r="A538" s="19">
        <v>27912</v>
      </c>
      <c r="B538" s="105">
        <v>113315.4</v>
      </c>
      <c r="C538" s="4">
        <f t="shared" si="15"/>
        <v>16.55684588403501</v>
      </c>
      <c r="D538" s="4">
        <f>'IPC-IPM'!C538</f>
        <v>11.564939454143342</v>
      </c>
      <c r="E538" s="4">
        <f t="shared" si="16"/>
        <v>4.4744401371216602</v>
      </c>
    </row>
    <row r="539" spans="1:5" x14ac:dyDescent="0.25">
      <c r="A539" s="19">
        <v>27942</v>
      </c>
      <c r="B539" s="105">
        <v>114933.8</v>
      </c>
      <c r="C539" s="4">
        <f t="shared" si="15"/>
        <v>20.319795317596913</v>
      </c>
      <c r="D539" s="4">
        <f>'IPC-IPM'!C539</f>
        <v>11.616268094544079</v>
      </c>
      <c r="E539" s="4">
        <f t="shared" si="16"/>
        <v>7.7977228334498161</v>
      </c>
    </row>
    <row r="540" spans="1:5" x14ac:dyDescent="0.25">
      <c r="A540" s="19">
        <v>27973</v>
      </c>
      <c r="B540" s="105">
        <v>113378.3</v>
      </c>
      <c r="C540" s="4">
        <f t="shared" si="15"/>
        <v>16.587247397365079</v>
      </c>
      <c r="D540" s="4">
        <f>'IPC-IPM'!C540</f>
        <v>11.716515844439579</v>
      </c>
      <c r="E540" s="4">
        <f t="shared" si="16"/>
        <v>4.3599028452586008</v>
      </c>
    </row>
    <row r="541" spans="1:5" x14ac:dyDescent="0.25">
      <c r="A541" s="19">
        <v>28004</v>
      </c>
      <c r="B541" s="105">
        <v>120669.9</v>
      </c>
      <c r="C541" s="4">
        <f t="shared" si="15"/>
        <v>26.313591257379709</v>
      </c>
      <c r="D541" s="4">
        <f>'IPC-IPM'!C541</f>
        <v>14.691775676077711</v>
      </c>
      <c r="E541" s="4">
        <f t="shared" si="16"/>
        <v>10.133085404593722</v>
      </c>
    </row>
    <row r="542" spans="1:5" x14ac:dyDescent="0.25">
      <c r="A542" s="19">
        <v>28034</v>
      </c>
      <c r="B542" s="105">
        <v>124562.3</v>
      </c>
      <c r="C542" s="4">
        <f t="shared" si="15"/>
        <v>26.884928618359073</v>
      </c>
      <c r="D542" s="4">
        <f>'IPC-IPM'!C542</f>
        <v>20.533725025039516</v>
      </c>
      <c r="E542" s="4">
        <f t="shared" si="16"/>
        <v>5.2692336456042987</v>
      </c>
    </row>
    <row r="543" spans="1:5" x14ac:dyDescent="0.25">
      <c r="A543" s="19">
        <v>28065</v>
      </c>
      <c r="B543" s="105">
        <v>137220</v>
      </c>
      <c r="C543" s="4">
        <f t="shared" si="15"/>
        <v>33.565903998411464</v>
      </c>
      <c r="D543" s="4">
        <f>'IPC-IPM'!C543</f>
        <v>25.102764345751961</v>
      </c>
      <c r="E543" s="4">
        <f t="shared" si="16"/>
        <v>6.7649501567124126</v>
      </c>
    </row>
    <row r="544" spans="1:5" x14ac:dyDescent="0.25">
      <c r="A544" s="19">
        <v>28095</v>
      </c>
      <c r="B544" s="105">
        <v>154800.20000000001</v>
      </c>
      <c r="C544" s="4">
        <f t="shared" si="15"/>
        <v>30.890442811604267</v>
      </c>
      <c r="D544" s="4">
        <f>'IPC-IPM'!C544</f>
        <v>27.201995333856701</v>
      </c>
      <c r="E544" s="4">
        <f t="shared" si="16"/>
        <v>2.8996773738232617</v>
      </c>
    </row>
    <row r="545" spans="1:5" x14ac:dyDescent="0.25">
      <c r="A545" s="19">
        <v>28126</v>
      </c>
      <c r="B545" s="105">
        <v>143204.1</v>
      </c>
      <c r="C545" s="4">
        <f t="shared" si="15"/>
        <v>29.861599791066663</v>
      </c>
      <c r="D545" s="4">
        <f>'IPC-IPM'!C545</f>
        <v>28.766626011566498</v>
      </c>
      <c r="E545" s="4">
        <f t="shared" si="16"/>
        <v>0.85035526162020592</v>
      </c>
    </row>
    <row r="546" spans="1:5" x14ac:dyDescent="0.25">
      <c r="A546" s="19">
        <v>28157</v>
      </c>
      <c r="B546" s="105">
        <v>144349.79999999999</v>
      </c>
      <c r="C546" s="4">
        <f t="shared" si="15"/>
        <v>31.082066477360961</v>
      </c>
      <c r="D546" s="4">
        <f>'IPC-IPM'!C546</f>
        <v>29.192850950166171</v>
      </c>
      <c r="E546" s="4">
        <f t="shared" si="16"/>
        <v>1.4623220350818977</v>
      </c>
    </row>
    <row r="547" spans="1:5" x14ac:dyDescent="0.25">
      <c r="A547" s="19">
        <v>28185</v>
      </c>
      <c r="B547" s="105">
        <v>143655.9</v>
      </c>
      <c r="C547" s="4">
        <f t="shared" si="15"/>
        <v>30.586894213960992</v>
      </c>
      <c r="D547" s="4">
        <f>'IPC-IPM'!C547</f>
        <v>30.172318284455677</v>
      </c>
      <c r="E547" s="4">
        <f t="shared" si="16"/>
        <v>0.31848240468406175</v>
      </c>
    </row>
    <row r="548" spans="1:5" x14ac:dyDescent="0.25">
      <c r="A548" s="19">
        <v>28216</v>
      </c>
      <c r="B548" s="105">
        <v>144172.20000000001</v>
      </c>
      <c r="C548" s="4">
        <f t="shared" si="15"/>
        <v>29.313091304394632</v>
      </c>
      <c r="D548" s="4">
        <f>'IPC-IPM'!C548</f>
        <v>31.222156928215462</v>
      </c>
      <c r="E548" s="4">
        <f t="shared" si="16"/>
        <v>-1.4548348148744172</v>
      </c>
    </row>
    <row r="549" spans="1:5" x14ac:dyDescent="0.25">
      <c r="A549" s="19">
        <v>28246</v>
      </c>
      <c r="B549" s="105">
        <v>144487</v>
      </c>
      <c r="C549" s="4">
        <f t="shared" si="15"/>
        <v>27.826593154601809</v>
      </c>
      <c r="D549" s="4">
        <f>'IPC-IPM'!C549</f>
        <v>31.453178940449721</v>
      </c>
      <c r="E549" s="4">
        <f t="shared" si="16"/>
        <v>-2.7588422091266551</v>
      </c>
    </row>
    <row r="550" spans="1:5" x14ac:dyDescent="0.25">
      <c r="A550" s="19">
        <v>28277</v>
      </c>
      <c r="B550" s="105">
        <v>144198.70000000001</v>
      </c>
      <c r="C550" s="4">
        <f t="shared" si="15"/>
        <v>27.254283177749915</v>
      </c>
      <c r="D550" s="4">
        <f>'IPC-IPM'!C550</f>
        <v>32.532176788103918</v>
      </c>
      <c r="E550" s="4">
        <f t="shared" si="16"/>
        <v>-3.9823488440791532</v>
      </c>
    </row>
    <row r="551" spans="1:5" x14ac:dyDescent="0.25">
      <c r="A551" s="19">
        <v>28307</v>
      </c>
      <c r="B551" s="105">
        <v>145610.5</v>
      </c>
      <c r="C551" s="4">
        <f t="shared" si="15"/>
        <v>26.690755896002738</v>
      </c>
      <c r="D551" s="4">
        <f>'IPC-IPM'!C551</f>
        <v>32.906016435007146</v>
      </c>
      <c r="E551" s="4">
        <f t="shared" si="16"/>
        <v>-4.6764327949320172</v>
      </c>
    </row>
    <row r="552" spans="1:5" x14ac:dyDescent="0.25">
      <c r="A552" s="19">
        <v>28338</v>
      </c>
      <c r="B552" s="105">
        <v>147174.79999999999</v>
      </c>
      <c r="C552" s="4">
        <f t="shared" si="15"/>
        <v>29.808614170436478</v>
      </c>
      <c r="D552" s="4">
        <f>'IPC-IPM'!C552</f>
        <v>34.349217868273563</v>
      </c>
      <c r="E552" s="4">
        <f t="shared" si="16"/>
        <v>-3.3797023681143012</v>
      </c>
    </row>
    <row r="553" spans="1:5" x14ac:dyDescent="0.25">
      <c r="A553" s="19">
        <v>28369</v>
      </c>
      <c r="B553" s="105">
        <v>148745</v>
      </c>
      <c r="C553" s="4">
        <f t="shared" si="15"/>
        <v>23.266034031684789</v>
      </c>
      <c r="D553" s="4">
        <f>'IPC-IPM'!C553</f>
        <v>32.222598539715896</v>
      </c>
      <c r="E553" s="4">
        <f t="shared" si="16"/>
        <v>-6.7738530379440443</v>
      </c>
    </row>
    <row r="554" spans="1:5" x14ac:dyDescent="0.25">
      <c r="A554" s="19">
        <v>28399</v>
      </c>
      <c r="B554" s="105">
        <v>157316.1</v>
      </c>
      <c r="C554" s="4">
        <f t="shared" si="15"/>
        <v>26.295114974595045</v>
      </c>
      <c r="D554" s="4">
        <f>'IPC-IPM'!C554</f>
        <v>26.129467443996425</v>
      </c>
      <c r="E554" s="4">
        <f t="shared" si="16"/>
        <v>0.13133134861778029</v>
      </c>
    </row>
    <row r="555" spans="1:5" x14ac:dyDescent="0.25">
      <c r="A555" s="19">
        <v>28430</v>
      </c>
      <c r="B555" s="105">
        <v>166054.79999999999</v>
      </c>
      <c r="C555" s="4">
        <f t="shared" si="15"/>
        <v>21.013554875382589</v>
      </c>
      <c r="D555" s="4">
        <f>'IPC-IPM'!C555</f>
        <v>21.996966991885291</v>
      </c>
      <c r="E555" s="4">
        <f t="shared" si="16"/>
        <v>-0.80609554544754936</v>
      </c>
    </row>
    <row r="556" spans="1:5" x14ac:dyDescent="0.25">
      <c r="A556" s="19">
        <v>28460</v>
      </c>
      <c r="B556" s="105">
        <v>196007.9</v>
      </c>
      <c r="C556" s="4">
        <f t="shared" si="15"/>
        <v>26.619926847639718</v>
      </c>
      <c r="D556" s="4">
        <f>'IPC-IPM'!C556</f>
        <v>20.659900681564803</v>
      </c>
      <c r="E556" s="4">
        <f t="shared" si="16"/>
        <v>4.9395251715017574</v>
      </c>
    </row>
    <row r="557" spans="1:5" x14ac:dyDescent="0.25">
      <c r="A557" s="19">
        <v>28491</v>
      </c>
      <c r="B557" s="105">
        <v>184901.3</v>
      </c>
      <c r="C557" s="4">
        <f t="shared" si="15"/>
        <v>29.117322758217099</v>
      </c>
      <c r="D557" s="4">
        <f>'IPC-IPM'!C557</f>
        <v>19.534454483344412</v>
      </c>
      <c r="E557" s="4">
        <f t="shared" si="16"/>
        <v>8.0168252043246078</v>
      </c>
    </row>
    <row r="558" spans="1:5" x14ac:dyDescent="0.25">
      <c r="A558" s="19">
        <v>28522</v>
      </c>
      <c r="B558" s="105">
        <v>183525.8</v>
      </c>
      <c r="C558" s="4">
        <f t="shared" si="15"/>
        <v>27.139628873749743</v>
      </c>
      <c r="D558" s="4">
        <f>'IPC-IPM'!C558</f>
        <v>18.630752400433547</v>
      </c>
      <c r="E558" s="4">
        <f t="shared" si="16"/>
        <v>7.1725722893460242</v>
      </c>
    </row>
    <row r="559" spans="1:5" x14ac:dyDescent="0.25">
      <c r="A559" s="19">
        <v>28550</v>
      </c>
      <c r="B559" s="105">
        <v>188245.7</v>
      </c>
      <c r="C559" s="4">
        <f t="shared" si="15"/>
        <v>31.039309906519684</v>
      </c>
      <c r="D559" s="4">
        <f>'IPC-IPM'!C559</f>
        <v>17.810354176156284</v>
      </c>
      <c r="E559" s="4">
        <f t="shared" si="16"/>
        <v>11.229026364340399</v>
      </c>
    </row>
    <row r="560" spans="1:5" x14ac:dyDescent="0.25">
      <c r="A560" s="19">
        <v>28581</v>
      </c>
      <c r="B560" s="105">
        <v>188770.2</v>
      </c>
      <c r="C560" s="4">
        <f t="shared" si="15"/>
        <v>30.93384161440278</v>
      </c>
      <c r="D560" s="4">
        <f>'IPC-IPM'!C560</f>
        <v>17.34583107028287</v>
      </c>
      <c r="E560" s="4">
        <f t="shared" si="16"/>
        <v>11.57945742101527</v>
      </c>
    </row>
    <row r="561" spans="1:5" x14ac:dyDescent="0.25">
      <c r="A561" s="19">
        <v>28611</v>
      </c>
      <c r="B561" s="105">
        <v>194261.6</v>
      </c>
      <c r="C561" s="4">
        <f t="shared" si="15"/>
        <v>34.449189200412491</v>
      </c>
      <c r="D561" s="4">
        <f>'IPC-IPM'!C561</f>
        <v>17.464095995889274</v>
      </c>
      <c r="E561" s="4">
        <f t="shared" si="16"/>
        <v>14.459816900236145</v>
      </c>
    </row>
    <row r="562" spans="1:5" x14ac:dyDescent="0.25">
      <c r="A562" s="19">
        <v>28642</v>
      </c>
      <c r="B562" s="105">
        <v>199326.2</v>
      </c>
      <c r="C562" s="4">
        <f t="shared" si="15"/>
        <v>38.230233698362049</v>
      </c>
      <c r="D562" s="4">
        <f>'IPC-IPM'!C562</f>
        <v>17.638456435783212</v>
      </c>
      <c r="E562" s="4">
        <f t="shared" si="16"/>
        <v>17.504290592098613</v>
      </c>
    </row>
    <row r="563" spans="1:5" x14ac:dyDescent="0.25">
      <c r="A563" s="19">
        <v>28672</v>
      </c>
      <c r="B563" s="105">
        <v>200472.5</v>
      </c>
      <c r="C563" s="4">
        <f t="shared" si="15"/>
        <v>37.677227947160397</v>
      </c>
      <c r="D563" s="4">
        <f>'IPC-IPM'!C563</f>
        <v>18.296208350562647</v>
      </c>
      <c r="E563" s="4">
        <f t="shared" si="16"/>
        <v>16.383466441429317</v>
      </c>
    </row>
    <row r="564" spans="1:5" x14ac:dyDescent="0.25">
      <c r="A564" s="19">
        <v>28703</v>
      </c>
      <c r="B564" s="105">
        <v>203882.2</v>
      </c>
      <c r="C564" s="4">
        <f t="shared" si="15"/>
        <v>38.530645191975822</v>
      </c>
      <c r="D564" s="4">
        <f>'IPC-IPM'!C564</f>
        <v>17.073386333102668</v>
      </c>
      <c r="E564" s="4">
        <f t="shared" si="16"/>
        <v>18.32804152245324</v>
      </c>
    </row>
    <row r="565" spans="1:5" x14ac:dyDescent="0.25">
      <c r="A565" s="19">
        <v>28734</v>
      </c>
      <c r="B565" s="105">
        <v>203803.2</v>
      </c>
      <c r="C565" s="4">
        <f t="shared" si="15"/>
        <v>37.015160173451214</v>
      </c>
      <c r="D565" s="4">
        <f>'IPC-IPM'!C565</f>
        <v>16.345134086316971</v>
      </c>
      <c r="E565" s="4">
        <f t="shared" si="16"/>
        <v>17.76612855317099</v>
      </c>
    </row>
    <row r="566" spans="1:5" x14ac:dyDescent="0.25">
      <c r="A566" s="19">
        <v>28764</v>
      </c>
      <c r="B566" s="105">
        <v>213114.9</v>
      </c>
      <c r="C566" s="4">
        <f t="shared" ref="C566:C616" si="17">((B566/B554)-1)*100</f>
        <v>35.469224065432584</v>
      </c>
      <c r="D566" s="4">
        <f>'IPC-IPM'!C566</f>
        <v>16.862164522343637</v>
      </c>
      <c r="E566" s="4">
        <f t="shared" si="16"/>
        <v>15.922227368577735</v>
      </c>
    </row>
    <row r="567" spans="1:5" x14ac:dyDescent="0.25">
      <c r="A567" s="19">
        <v>28795</v>
      </c>
      <c r="B567" s="105">
        <v>220870.7</v>
      </c>
      <c r="C567" s="4">
        <f t="shared" si="17"/>
        <v>33.010728988261718</v>
      </c>
      <c r="D567" s="4">
        <f>'IPC-IPM'!C567</f>
        <v>16.787532834844264</v>
      </c>
      <c r="E567" s="4">
        <f t="shared" si="16"/>
        <v>13.891205473412626</v>
      </c>
    </row>
    <row r="568" spans="1:5" x14ac:dyDescent="0.25">
      <c r="A568" s="19">
        <v>28825</v>
      </c>
      <c r="B568" s="105">
        <v>260000.3</v>
      </c>
      <c r="C568" s="4">
        <f t="shared" si="17"/>
        <v>32.647867764513563</v>
      </c>
      <c r="D568" s="4">
        <f>'IPC-IPM'!C568</f>
        <v>16.17003872654319</v>
      </c>
      <c r="E568" s="4">
        <f t="shared" ref="E568:E616" si="18">((1+(C568/100))/(1+(D568/100))-1)*100</f>
        <v>14.184233059229779</v>
      </c>
    </row>
    <row r="569" spans="1:5" x14ac:dyDescent="0.25">
      <c r="A569" s="19">
        <v>28856</v>
      </c>
      <c r="B569" s="105">
        <v>247394.9</v>
      </c>
      <c r="C569" s="4">
        <f t="shared" si="17"/>
        <v>33.79835620409375</v>
      </c>
      <c r="D569" s="4">
        <f>'IPC-IPM'!C569</f>
        <v>17.6776315736759</v>
      </c>
      <c r="E569" s="4">
        <f t="shared" si="18"/>
        <v>13.699055984420404</v>
      </c>
    </row>
    <row r="570" spans="1:5" x14ac:dyDescent="0.25">
      <c r="A570" s="19">
        <v>28887</v>
      </c>
      <c r="B570" s="105">
        <v>251394.3</v>
      </c>
      <c r="C570" s="4">
        <f t="shared" si="17"/>
        <v>36.980359164760479</v>
      </c>
      <c r="D570" s="4">
        <f>'IPC-IPM'!C570</f>
        <v>17.679747628466004</v>
      </c>
      <c r="E570" s="4">
        <f t="shared" si="18"/>
        <v>16.400962718946023</v>
      </c>
    </row>
    <row r="571" spans="1:5" x14ac:dyDescent="0.25">
      <c r="A571" s="19">
        <v>28915</v>
      </c>
      <c r="B571" s="105">
        <v>257864</v>
      </c>
      <c r="C571" s="4">
        <f t="shared" si="17"/>
        <v>36.982677426363523</v>
      </c>
      <c r="D571" s="4">
        <f>'IPC-IPM'!C571</f>
        <v>18.047753341522</v>
      </c>
      <c r="E571" s="4">
        <f t="shared" si="18"/>
        <v>16.040054595584884</v>
      </c>
    </row>
    <row r="572" spans="1:5" x14ac:dyDescent="0.25">
      <c r="A572" s="19">
        <v>28946</v>
      </c>
      <c r="B572" s="105">
        <v>263963.7</v>
      </c>
      <c r="C572" s="4">
        <f t="shared" si="17"/>
        <v>39.833352933884683</v>
      </c>
      <c r="D572" s="4">
        <f>'IPC-IPM'!C572</f>
        <v>17.795260939263159</v>
      </c>
      <c r="E572" s="4">
        <f t="shared" si="18"/>
        <v>18.708810370550189</v>
      </c>
    </row>
    <row r="573" spans="1:5" x14ac:dyDescent="0.25">
      <c r="A573" s="19">
        <v>28976</v>
      </c>
      <c r="B573" s="105">
        <v>268227.40000000002</v>
      </c>
      <c r="C573" s="4">
        <f t="shared" si="17"/>
        <v>38.075358176809004</v>
      </c>
      <c r="D573" s="4">
        <f>'IPC-IPM'!C573</f>
        <v>18.180437661461003</v>
      </c>
      <c r="E573" s="4">
        <f t="shared" si="18"/>
        <v>16.834360160637484</v>
      </c>
    </row>
    <row r="574" spans="1:5" x14ac:dyDescent="0.25">
      <c r="A574" s="19">
        <v>29007</v>
      </c>
      <c r="B574" s="105">
        <v>271006.3</v>
      </c>
      <c r="C574" s="4">
        <f t="shared" si="17"/>
        <v>35.961203293897114</v>
      </c>
      <c r="D574" s="4">
        <f>'IPC-IPM'!C574</f>
        <v>17.869664306792089</v>
      </c>
      <c r="E574" s="4">
        <f t="shared" si="18"/>
        <v>15.348766023475079</v>
      </c>
    </row>
    <row r="575" spans="1:5" x14ac:dyDescent="0.25">
      <c r="A575" s="19">
        <v>29037</v>
      </c>
      <c r="B575" s="105">
        <v>270974.40000000002</v>
      </c>
      <c r="C575" s="4">
        <f t="shared" si="17"/>
        <v>35.167865916771632</v>
      </c>
      <c r="D575" s="4">
        <f>'IPC-IPM'!C575</f>
        <v>17.308469294009534</v>
      </c>
      <c r="E575" s="4">
        <f t="shared" si="18"/>
        <v>15.224302840403791</v>
      </c>
    </row>
    <row r="576" spans="1:5" x14ac:dyDescent="0.25">
      <c r="A576" s="19">
        <v>29068</v>
      </c>
      <c r="B576" s="105">
        <v>272228.40000000002</v>
      </c>
      <c r="C576" s="4">
        <f t="shared" si="17"/>
        <v>33.522396756558436</v>
      </c>
      <c r="D576" s="4">
        <f>'IPC-IPM'!C576</f>
        <v>17.90825081594911</v>
      </c>
      <c r="E576" s="4">
        <f t="shared" si="18"/>
        <v>13.242623677780173</v>
      </c>
    </row>
    <row r="577" spans="1:5" x14ac:dyDescent="0.25">
      <c r="A577" s="19">
        <v>29099</v>
      </c>
      <c r="B577" s="105">
        <v>273120.7</v>
      </c>
      <c r="C577" s="4">
        <f t="shared" si="17"/>
        <v>34.011978222128</v>
      </c>
      <c r="D577" s="4">
        <f>'IPC-IPM'!C577</f>
        <v>18.007327281096753</v>
      </c>
      <c r="E577" s="4">
        <f t="shared" si="18"/>
        <v>13.562421342623686</v>
      </c>
    </row>
    <row r="578" spans="1:5" x14ac:dyDescent="0.25">
      <c r="A578" s="19">
        <v>29129</v>
      </c>
      <c r="B578" s="105">
        <v>280637.09999999998</v>
      </c>
      <c r="C578" s="4">
        <f t="shared" si="17"/>
        <v>31.683472155161361</v>
      </c>
      <c r="D578" s="4">
        <f>'IPC-IPM'!C578</f>
        <v>18.630580995616029</v>
      </c>
      <c r="E578" s="4">
        <f t="shared" si="18"/>
        <v>11.002973305869347</v>
      </c>
    </row>
    <row r="579" spans="1:5" x14ac:dyDescent="0.25">
      <c r="A579" s="19">
        <v>29160</v>
      </c>
      <c r="B579" s="105">
        <v>298457.8</v>
      </c>
      <c r="C579" s="4">
        <f t="shared" si="17"/>
        <v>35.127837236899225</v>
      </c>
      <c r="D579" s="4">
        <f>'IPC-IPM'!C579</f>
        <v>18.934079982643691</v>
      </c>
      <c r="E579" s="4">
        <f t="shared" si="18"/>
        <v>13.615741809764481</v>
      </c>
    </row>
    <row r="580" spans="1:5" x14ac:dyDescent="0.25">
      <c r="A580" s="19">
        <v>29190</v>
      </c>
      <c r="B580" s="105">
        <v>346550</v>
      </c>
      <c r="C580" s="4">
        <f t="shared" si="17"/>
        <v>33.288307744260301</v>
      </c>
      <c r="D580" s="4">
        <f>'IPC-IPM'!C580</f>
        <v>20.020407565443165</v>
      </c>
      <c r="E580" s="4">
        <f t="shared" si="18"/>
        <v>11.054703485807259</v>
      </c>
    </row>
    <row r="581" spans="1:5" x14ac:dyDescent="0.25">
      <c r="A581" s="19">
        <v>29221</v>
      </c>
      <c r="B581" s="105">
        <v>326400</v>
      </c>
      <c r="C581" s="4">
        <f t="shared" si="17"/>
        <v>31.934813530917584</v>
      </c>
      <c r="D581" s="4">
        <f>'IPC-IPM'!C581</f>
        <v>21.556241894359452</v>
      </c>
      <c r="E581" s="4">
        <f t="shared" si="18"/>
        <v>8.5380820226227616</v>
      </c>
    </row>
    <row r="582" spans="1:5" x14ac:dyDescent="0.25">
      <c r="A582" s="19">
        <v>29252</v>
      </c>
      <c r="B582" s="105">
        <v>331100</v>
      </c>
      <c r="C582" s="4">
        <f t="shared" si="17"/>
        <v>31.705452351147191</v>
      </c>
      <c r="D582" s="4">
        <f>'IPC-IPM'!C582</f>
        <v>22.604096460484911</v>
      </c>
      <c r="E582" s="4">
        <f t="shared" si="18"/>
        <v>7.4233701429345267</v>
      </c>
    </row>
    <row r="583" spans="1:5" x14ac:dyDescent="0.25">
      <c r="A583" s="19">
        <v>29281</v>
      </c>
      <c r="B583" s="105">
        <v>341100</v>
      </c>
      <c r="C583" s="4">
        <f t="shared" si="17"/>
        <v>32.279030806936994</v>
      </c>
      <c r="D583" s="4">
        <f>'IPC-IPM'!C583</f>
        <v>23.451659775942481</v>
      </c>
      <c r="E583" s="4">
        <f t="shared" si="18"/>
        <v>7.1504676786166232</v>
      </c>
    </row>
    <row r="584" spans="1:5" x14ac:dyDescent="0.25">
      <c r="A584" s="19">
        <v>29312</v>
      </c>
      <c r="B584" s="105">
        <v>336500</v>
      </c>
      <c r="C584" s="4">
        <f t="shared" si="17"/>
        <v>27.479649663949999</v>
      </c>
      <c r="D584" s="4">
        <f>'IPC-IPM'!C584</f>
        <v>24.494746458649132</v>
      </c>
      <c r="E584" s="4">
        <f t="shared" si="18"/>
        <v>2.3976137870944658</v>
      </c>
    </row>
    <row r="585" spans="1:5" x14ac:dyDescent="0.25">
      <c r="A585" s="19">
        <v>29342</v>
      </c>
      <c r="B585" s="105">
        <v>345200</v>
      </c>
      <c r="C585" s="4">
        <f t="shared" si="17"/>
        <v>28.696769979502456</v>
      </c>
      <c r="D585" s="4">
        <f>'IPC-IPM'!C585</f>
        <v>24.889261059532309</v>
      </c>
      <c r="E585" s="4">
        <f t="shared" si="18"/>
        <v>3.0487080215449325</v>
      </c>
    </row>
    <row r="586" spans="1:5" x14ac:dyDescent="0.25">
      <c r="A586" s="19">
        <v>29373</v>
      </c>
      <c r="B586" s="105">
        <v>365000</v>
      </c>
      <c r="C586" s="4">
        <f t="shared" si="17"/>
        <v>34.683215851439627</v>
      </c>
      <c r="D586" s="4">
        <f>'IPC-IPM'!C586</f>
        <v>25.968918337209423</v>
      </c>
      <c r="E586" s="4">
        <f t="shared" si="18"/>
        <v>6.9178156240912392</v>
      </c>
    </row>
    <row r="587" spans="1:5" x14ac:dyDescent="0.25">
      <c r="A587" s="19">
        <v>29403</v>
      </c>
      <c r="B587" s="105">
        <v>363600</v>
      </c>
      <c r="C587" s="4">
        <f t="shared" si="17"/>
        <v>34.182417232033721</v>
      </c>
      <c r="D587" s="4">
        <f>'IPC-IPM'!C587</f>
        <v>27.935931515137202</v>
      </c>
      <c r="E587" s="4">
        <f t="shared" si="18"/>
        <v>4.8825108340712298</v>
      </c>
    </row>
    <row r="588" spans="1:5" x14ac:dyDescent="0.25">
      <c r="A588" s="19">
        <v>29434</v>
      </c>
      <c r="B588" s="105">
        <v>366900</v>
      </c>
      <c r="C588" s="4">
        <f t="shared" si="17"/>
        <v>34.776533234592712</v>
      </c>
      <c r="D588" s="4">
        <f>'IPC-IPM'!C588</f>
        <v>28.639895490995059</v>
      </c>
      <c r="E588" s="4">
        <f t="shared" si="18"/>
        <v>4.7704001314485156</v>
      </c>
    </row>
    <row r="589" spans="1:5" x14ac:dyDescent="0.25">
      <c r="A589" s="19">
        <v>29465</v>
      </c>
      <c r="B589" s="105">
        <v>368600</v>
      </c>
      <c r="C589" s="4">
        <f t="shared" si="17"/>
        <v>34.958646488530533</v>
      </c>
      <c r="D589" s="4">
        <f>'IPC-IPM'!C589</f>
        <v>28.492809882979707</v>
      </c>
      <c r="E589" s="4">
        <f t="shared" si="18"/>
        <v>5.0320610246124664</v>
      </c>
    </row>
    <row r="590" spans="1:5" x14ac:dyDescent="0.25">
      <c r="A590" s="19">
        <v>29495</v>
      </c>
      <c r="B590" s="105">
        <v>382600</v>
      </c>
      <c r="C590" s="4">
        <f t="shared" si="17"/>
        <v>36.332651670075002</v>
      </c>
      <c r="D590" s="4">
        <f>'IPC-IPM'!C590</f>
        <v>28.200160304502742</v>
      </c>
      <c r="E590" s="4">
        <f t="shared" si="18"/>
        <v>6.34358907684347</v>
      </c>
    </row>
    <row r="591" spans="1:5" x14ac:dyDescent="0.25">
      <c r="A591" s="19">
        <v>29526</v>
      </c>
      <c r="B591" s="105">
        <v>406900</v>
      </c>
      <c r="C591" s="4">
        <f t="shared" si="17"/>
        <v>36.334181917845676</v>
      </c>
      <c r="D591" s="4">
        <f>'IPC-IPM'!C591</f>
        <v>28.766632764362974</v>
      </c>
      <c r="E591" s="4">
        <f t="shared" si="18"/>
        <v>5.8769488578077178</v>
      </c>
    </row>
    <row r="592" spans="1:5" x14ac:dyDescent="0.25">
      <c r="A592" s="19">
        <v>29556</v>
      </c>
      <c r="B592" s="105">
        <v>461200</v>
      </c>
      <c r="C592" s="4">
        <f t="shared" si="17"/>
        <v>33.083249170393891</v>
      </c>
      <c r="D592" s="4">
        <f>'IPC-IPM'!C592</f>
        <v>29.846681455460633</v>
      </c>
      <c r="E592" s="4">
        <f t="shared" si="18"/>
        <v>2.4926071876880895</v>
      </c>
    </row>
    <row r="593" spans="1:5" x14ac:dyDescent="0.25">
      <c r="A593" s="19">
        <v>29587</v>
      </c>
      <c r="B593" s="105">
        <v>439400</v>
      </c>
      <c r="C593" s="4">
        <f t="shared" si="17"/>
        <v>34.620098039215684</v>
      </c>
      <c r="D593" s="4">
        <f>'IPC-IPM'!C593</f>
        <v>27.799519986993282</v>
      </c>
      <c r="E593" s="4">
        <f t="shared" si="18"/>
        <v>5.3369355791919704</v>
      </c>
    </row>
    <row r="594" spans="1:5" x14ac:dyDescent="0.25">
      <c r="A594" s="19">
        <v>29618</v>
      </c>
      <c r="B594" s="105">
        <v>444300</v>
      </c>
      <c r="C594" s="4">
        <f t="shared" si="17"/>
        <v>34.189066747206276</v>
      </c>
      <c r="D594" s="4">
        <f>'IPC-IPM'!C594</f>
        <v>27.980113771542236</v>
      </c>
      <c r="E594" s="4">
        <f t="shared" si="18"/>
        <v>4.8514982466320244</v>
      </c>
    </row>
    <row r="595" spans="1:5" x14ac:dyDescent="0.25">
      <c r="A595" s="19">
        <v>29646</v>
      </c>
      <c r="B595" s="105">
        <v>458200</v>
      </c>
      <c r="C595" s="4">
        <f t="shared" si="17"/>
        <v>34.330108472588684</v>
      </c>
      <c r="D595" s="4">
        <f>'IPC-IPM'!C595</f>
        <v>28.082660258723415</v>
      </c>
      <c r="E595" s="4">
        <f t="shared" si="18"/>
        <v>4.8776690000391865</v>
      </c>
    </row>
    <row r="596" spans="1:5" x14ac:dyDescent="0.25">
      <c r="A596" s="19">
        <v>29677</v>
      </c>
      <c r="B596" s="105">
        <v>470300</v>
      </c>
      <c r="C596" s="4">
        <f t="shared" si="17"/>
        <v>39.762258543833575</v>
      </c>
      <c r="D596" s="4">
        <f>'IPC-IPM'!C596</f>
        <v>28.721027681545053</v>
      </c>
      <c r="E596" s="4">
        <f t="shared" si="18"/>
        <v>8.5776434986243757</v>
      </c>
    </row>
    <row r="597" spans="1:5" x14ac:dyDescent="0.25">
      <c r="A597" s="19">
        <v>29707</v>
      </c>
      <c r="B597" s="105">
        <v>482700</v>
      </c>
      <c r="C597" s="4">
        <f t="shared" si="17"/>
        <v>39.831981460023179</v>
      </c>
      <c r="D597" s="4">
        <f>'IPC-IPM'!C597</f>
        <v>28.570680973358421</v>
      </c>
      <c r="E597" s="4">
        <f t="shared" si="18"/>
        <v>8.7588401970105867</v>
      </c>
    </row>
    <row r="598" spans="1:5" x14ac:dyDescent="0.25">
      <c r="A598" s="19">
        <v>29738</v>
      </c>
      <c r="B598" s="105">
        <v>487800</v>
      </c>
      <c r="C598" s="4">
        <f t="shared" si="17"/>
        <v>33.643835616438352</v>
      </c>
      <c r="D598" s="4">
        <f>'IPC-IPM'!C598</f>
        <v>27.832352071833633</v>
      </c>
      <c r="E598" s="4">
        <f t="shared" si="18"/>
        <v>4.5461758705175326</v>
      </c>
    </row>
    <row r="599" spans="1:5" x14ac:dyDescent="0.25">
      <c r="A599" s="19">
        <v>29768</v>
      </c>
      <c r="B599" s="105">
        <v>483000</v>
      </c>
      <c r="C599" s="4">
        <f t="shared" si="17"/>
        <v>32.838283828382828</v>
      </c>
      <c r="D599" s="4">
        <f>'IPC-IPM'!C599</f>
        <v>26.55026452303504</v>
      </c>
      <c r="E599" s="4">
        <f t="shared" si="18"/>
        <v>4.9687919097183952</v>
      </c>
    </row>
    <row r="600" spans="1:5" x14ac:dyDescent="0.25">
      <c r="A600" s="19">
        <v>29799</v>
      </c>
      <c r="B600" s="105">
        <v>484800</v>
      </c>
      <c r="C600" s="4">
        <f t="shared" si="17"/>
        <v>32.134096484055604</v>
      </c>
      <c r="D600" s="4">
        <f>'IPC-IPM'!C600</f>
        <v>26.536345439580234</v>
      </c>
      <c r="E600" s="4">
        <f t="shared" si="18"/>
        <v>4.4238286043658759</v>
      </c>
    </row>
    <row r="601" spans="1:5" x14ac:dyDescent="0.25">
      <c r="A601" s="19">
        <v>29830</v>
      </c>
      <c r="B601" s="105">
        <v>481500</v>
      </c>
      <c r="C601" s="4">
        <f t="shared" si="17"/>
        <v>30.629408572978846</v>
      </c>
      <c r="D601" s="4">
        <f>'IPC-IPM'!C601</f>
        <v>27.47481079871481</v>
      </c>
      <c r="E601" s="4">
        <f t="shared" si="18"/>
        <v>2.4746832370241334</v>
      </c>
    </row>
    <row r="602" spans="1:5" x14ac:dyDescent="0.25">
      <c r="A602" s="19">
        <v>29860</v>
      </c>
      <c r="B602" s="105">
        <v>503900</v>
      </c>
      <c r="C602" s="4">
        <f t="shared" si="17"/>
        <v>31.704129639309976</v>
      </c>
      <c r="D602" s="4">
        <f>'IPC-IPM'!C602</f>
        <v>28.358953519499043</v>
      </c>
      <c r="E602" s="4">
        <f t="shared" si="18"/>
        <v>2.6061104645129118</v>
      </c>
    </row>
    <row r="603" spans="1:5" x14ac:dyDescent="0.25">
      <c r="A603" s="19">
        <v>29891</v>
      </c>
      <c r="B603" s="105">
        <v>534600</v>
      </c>
      <c r="C603" s="4">
        <f t="shared" si="17"/>
        <v>31.383632342098799</v>
      </c>
      <c r="D603" s="4">
        <f>'IPC-IPM'!C603</f>
        <v>28.598232343353637</v>
      </c>
      <c r="E603" s="4">
        <f t="shared" si="18"/>
        <v>2.165970673149098</v>
      </c>
    </row>
    <row r="604" spans="1:5" x14ac:dyDescent="0.25">
      <c r="A604" s="19">
        <v>29921</v>
      </c>
      <c r="B604" s="105">
        <v>612400</v>
      </c>
      <c r="C604" s="4">
        <f t="shared" si="17"/>
        <v>32.78404163052906</v>
      </c>
      <c r="D604" s="4">
        <f>'IPC-IPM'!C604</f>
        <v>28.684633025344809</v>
      </c>
      <c r="E604" s="4">
        <f t="shared" si="18"/>
        <v>3.185624039800361</v>
      </c>
    </row>
    <row r="605" spans="1:5" x14ac:dyDescent="0.25">
      <c r="A605" s="19">
        <v>29952</v>
      </c>
      <c r="B605" s="105">
        <v>580400</v>
      </c>
      <c r="C605" s="4">
        <f t="shared" si="17"/>
        <v>32.089212562585345</v>
      </c>
      <c r="D605" s="4">
        <f>'IPC-IPM'!C605</f>
        <v>30.862435500942965</v>
      </c>
      <c r="E605" s="4">
        <f t="shared" si="18"/>
        <v>0.9374554714240757</v>
      </c>
    </row>
    <row r="606" spans="1:5" x14ac:dyDescent="0.25">
      <c r="A606" s="19">
        <v>29983</v>
      </c>
      <c r="B606" s="105">
        <v>587400</v>
      </c>
      <c r="C606" s="4">
        <f t="shared" si="17"/>
        <v>32.207967589466577</v>
      </c>
      <c r="D606" s="4">
        <f>'IPC-IPM'!C606</f>
        <v>32.744116526822722</v>
      </c>
      <c r="E606" s="4">
        <f t="shared" si="18"/>
        <v>-0.40389657288336656</v>
      </c>
    </row>
    <row r="607" spans="1:5" x14ac:dyDescent="0.25">
      <c r="A607" s="19">
        <v>30011</v>
      </c>
      <c r="B607" s="105">
        <v>617300</v>
      </c>
      <c r="C607" s="4">
        <f t="shared" si="17"/>
        <v>34.722828459188129</v>
      </c>
      <c r="D607" s="4">
        <f>'IPC-IPM'!C607</f>
        <v>34.710729149565147</v>
      </c>
      <c r="E607" s="4">
        <f t="shared" si="18"/>
        <v>8.9816970774148075E-3</v>
      </c>
    </row>
    <row r="608" spans="1:5" x14ac:dyDescent="0.25">
      <c r="A608" s="19">
        <v>30042</v>
      </c>
      <c r="B608" s="105">
        <v>609700</v>
      </c>
      <c r="C608" s="4">
        <f t="shared" si="17"/>
        <v>29.64065490112695</v>
      </c>
      <c r="D608" s="4">
        <f>'IPC-IPM'!C608</f>
        <v>38.879462304929582</v>
      </c>
      <c r="E608" s="4">
        <f t="shared" si="18"/>
        <v>-6.6523928379831343</v>
      </c>
    </row>
    <row r="609" spans="1:5" x14ac:dyDescent="0.25">
      <c r="A609" s="19">
        <v>30072</v>
      </c>
      <c r="B609" s="105">
        <v>619900</v>
      </c>
      <c r="C609" s="4">
        <f t="shared" si="17"/>
        <v>28.4234514191009</v>
      </c>
      <c r="D609" s="4">
        <f>'IPC-IPM'!C609</f>
        <v>44.499935057593731</v>
      </c>
      <c r="E609" s="4">
        <f t="shared" si="18"/>
        <v>-11.125599213650295</v>
      </c>
    </row>
    <row r="610" spans="1:5" x14ac:dyDescent="0.25">
      <c r="A610" s="19">
        <v>30103</v>
      </c>
      <c r="B610" s="105">
        <v>625200</v>
      </c>
      <c r="C610" s="4">
        <f t="shared" si="17"/>
        <v>28.167281672816724</v>
      </c>
      <c r="D610" s="4">
        <f>'IPC-IPM'!C610</f>
        <v>49.373472460317046</v>
      </c>
      <c r="E610" s="4">
        <f t="shared" si="18"/>
        <v>-14.196758258487973</v>
      </c>
    </row>
    <row r="611" spans="1:5" x14ac:dyDescent="0.25">
      <c r="A611" s="19">
        <v>30133</v>
      </c>
      <c r="B611" s="105">
        <v>632800</v>
      </c>
      <c r="C611" s="4">
        <f t="shared" si="17"/>
        <v>31.01449275362318</v>
      </c>
      <c r="D611" s="4">
        <f>'IPC-IPM'!C611</f>
        <v>54.351734033106894</v>
      </c>
      <c r="E611" s="4">
        <f t="shared" si="18"/>
        <v>-15.119519988339169</v>
      </c>
    </row>
    <row r="612" spans="1:5" x14ac:dyDescent="0.25">
      <c r="A612" s="19">
        <v>30164</v>
      </c>
      <c r="B612" s="105">
        <v>686800</v>
      </c>
      <c r="C612" s="4">
        <f t="shared" si="17"/>
        <v>41.666666666666671</v>
      </c>
      <c r="D612" s="4">
        <f>'IPC-IPM'!C612</f>
        <v>68.206497714034086</v>
      </c>
      <c r="E612" s="4">
        <f t="shared" si="18"/>
        <v>-15.7781247502623</v>
      </c>
    </row>
    <row r="613" spans="1:5" x14ac:dyDescent="0.25">
      <c r="A613" s="19">
        <v>30195</v>
      </c>
      <c r="B613" s="105">
        <v>764700</v>
      </c>
      <c r="C613" s="4">
        <f t="shared" si="17"/>
        <v>58.81619937694704</v>
      </c>
      <c r="D613" s="4">
        <f>'IPC-IPM'!C613</f>
        <v>73.949281127604593</v>
      </c>
      <c r="E613" s="4">
        <f t="shared" si="18"/>
        <v>-8.6997092787962309</v>
      </c>
    </row>
    <row r="614" spans="1:5" x14ac:dyDescent="0.25">
      <c r="A614" s="19">
        <v>30225</v>
      </c>
      <c r="B614" s="105">
        <v>820100</v>
      </c>
      <c r="C614" s="4">
        <f t="shared" si="17"/>
        <v>62.75054574320302</v>
      </c>
      <c r="D614" s="4">
        <f>'IPC-IPM'!C614</f>
        <v>78.995500744152409</v>
      </c>
      <c r="E614" s="4">
        <f t="shared" si="18"/>
        <v>-9.0756219756434895</v>
      </c>
    </row>
    <row r="615" spans="1:5" x14ac:dyDescent="0.25">
      <c r="A615" s="19">
        <v>30256</v>
      </c>
      <c r="B615" s="105">
        <v>933300</v>
      </c>
      <c r="C615" s="4">
        <f t="shared" si="17"/>
        <v>74.579124579124596</v>
      </c>
      <c r="D615" s="4">
        <f>'IPC-IPM'!C615</f>
        <v>84.494537158521155</v>
      </c>
      <c r="E615" s="4">
        <f t="shared" si="18"/>
        <v>-5.3743664891698355</v>
      </c>
    </row>
    <row r="616" spans="1:5" x14ac:dyDescent="0.25">
      <c r="A616" s="21">
        <v>30286</v>
      </c>
      <c r="B616" s="106">
        <v>991500</v>
      </c>
      <c r="C616" s="9">
        <f t="shared" si="17"/>
        <v>61.903984323971258</v>
      </c>
      <c r="D616" s="9">
        <f>'IPC-IPM'!C616</f>
        <v>98.843802949318828</v>
      </c>
      <c r="E616" s="9">
        <f t="shared" si="18"/>
        <v>-18.577304435664388</v>
      </c>
    </row>
  </sheetData>
  <mergeCells count="5">
    <mergeCell ref="A2:A4"/>
    <mergeCell ref="B2:B4"/>
    <mergeCell ref="C2:C4"/>
    <mergeCell ref="D2:D4"/>
    <mergeCell ref="E2:E4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16"/>
  <sheetViews>
    <sheetView workbookViewId="0">
      <selection activeCell="M46" sqref="M46"/>
    </sheetView>
  </sheetViews>
  <sheetFormatPr baseColWidth="10" defaultRowHeight="15.75" x14ac:dyDescent="0.25"/>
  <cols>
    <col min="1" max="16384" width="11.42578125" style="1"/>
  </cols>
  <sheetData>
    <row r="2" spans="1:3" ht="15.75" customHeight="1" x14ac:dyDescent="0.25">
      <c r="A2" s="131" t="s">
        <v>4</v>
      </c>
      <c r="B2" s="125" t="s">
        <v>7</v>
      </c>
    </row>
    <row r="3" spans="1:3" x14ac:dyDescent="0.25">
      <c r="A3" s="132"/>
      <c r="B3" s="126"/>
    </row>
    <row r="4" spans="1:3" x14ac:dyDescent="0.25">
      <c r="A4" s="133"/>
      <c r="B4" s="127"/>
    </row>
    <row r="5" spans="1:3" x14ac:dyDescent="0.25">
      <c r="A5" s="19">
        <v>11689</v>
      </c>
      <c r="B5" s="20" t="s">
        <v>5</v>
      </c>
    </row>
    <row r="6" spans="1:3" x14ac:dyDescent="0.25">
      <c r="A6" s="19">
        <v>11720</v>
      </c>
      <c r="B6" s="20" t="s">
        <v>5</v>
      </c>
    </row>
    <row r="7" spans="1:3" x14ac:dyDescent="0.25">
      <c r="A7" s="19">
        <v>11749</v>
      </c>
      <c r="B7" s="20" t="s">
        <v>5</v>
      </c>
    </row>
    <row r="8" spans="1:3" x14ac:dyDescent="0.25">
      <c r="A8" s="19">
        <v>11780</v>
      </c>
      <c r="B8" s="20" t="s">
        <v>5</v>
      </c>
    </row>
    <row r="9" spans="1:3" x14ac:dyDescent="0.25">
      <c r="A9" s="19">
        <v>11810</v>
      </c>
      <c r="B9" s="20" t="s">
        <v>5</v>
      </c>
    </row>
    <row r="10" spans="1:3" x14ac:dyDescent="0.25">
      <c r="A10" s="19">
        <v>11841</v>
      </c>
      <c r="B10" s="20" t="s">
        <v>5</v>
      </c>
    </row>
    <row r="11" spans="1:3" x14ac:dyDescent="0.25">
      <c r="A11" s="19">
        <v>11871</v>
      </c>
      <c r="B11" s="20" t="s">
        <v>5</v>
      </c>
    </row>
    <row r="12" spans="1:3" x14ac:dyDescent="0.25">
      <c r="A12" s="19">
        <v>11902</v>
      </c>
      <c r="B12" s="20" t="s">
        <v>5</v>
      </c>
    </row>
    <row r="13" spans="1:3" x14ac:dyDescent="0.25">
      <c r="A13" s="19">
        <v>11933</v>
      </c>
      <c r="B13" s="20" t="s">
        <v>5</v>
      </c>
    </row>
    <row r="14" spans="1:3" x14ac:dyDescent="0.25">
      <c r="A14" s="19">
        <v>11963</v>
      </c>
      <c r="B14" s="20" t="s">
        <v>5</v>
      </c>
    </row>
    <row r="15" spans="1:3" x14ac:dyDescent="0.25">
      <c r="A15" s="19">
        <v>11994</v>
      </c>
      <c r="B15" s="20" t="s">
        <v>5</v>
      </c>
    </row>
    <row r="16" spans="1:3" ht="15" customHeight="1" x14ac:dyDescent="0.25">
      <c r="A16" s="19"/>
      <c r="B16" s="134" t="s">
        <v>72</v>
      </c>
      <c r="C16" s="134"/>
    </row>
    <row r="17" spans="1:2" x14ac:dyDescent="0.25">
      <c r="A17" s="19">
        <v>12055</v>
      </c>
      <c r="B17" s="27">
        <v>8.1658291457286758</v>
      </c>
    </row>
    <row r="18" spans="1:2" x14ac:dyDescent="0.25">
      <c r="A18" s="19">
        <v>12086</v>
      </c>
      <c r="B18" s="27">
        <v>10.485933503836353</v>
      </c>
    </row>
    <row r="19" spans="1:2" x14ac:dyDescent="0.25">
      <c r="A19" s="19">
        <v>12114</v>
      </c>
      <c r="B19" s="27">
        <v>13.151041666666718</v>
      </c>
    </row>
    <row r="20" spans="1:2" x14ac:dyDescent="0.25">
      <c r="A20" s="19">
        <v>12145</v>
      </c>
      <c r="B20" s="27">
        <v>13.015463917525816</v>
      </c>
    </row>
    <row r="21" spans="1:2" x14ac:dyDescent="0.25">
      <c r="A21" s="19">
        <v>12175</v>
      </c>
      <c r="B21" s="27">
        <v>8.6956521739130821</v>
      </c>
    </row>
    <row r="22" spans="1:2" x14ac:dyDescent="0.25">
      <c r="A22" s="19">
        <v>12206</v>
      </c>
      <c r="B22" s="27">
        <v>0.56242969628799155</v>
      </c>
    </row>
    <row r="23" spans="1:2" x14ac:dyDescent="0.25">
      <c r="A23" s="19">
        <v>12236</v>
      </c>
      <c r="B23" s="27">
        <v>2.0674646354733373</v>
      </c>
    </row>
    <row r="24" spans="1:2" x14ac:dyDescent="0.25">
      <c r="A24" s="19">
        <v>12267</v>
      </c>
      <c r="B24" s="27">
        <v>3.8245219347581516</v>
      </c>
    </row>
    <row r="25" spans="1:2" x14ac:dyDescent="0.25">
      <c r="A25" s="19">
        <v>12298</v>
      </c>
      <c r="B25" s="27">
        <v>6.127167630057806</v>
      </c>
    </row>
    <row r="26" spans="1:2" x14ac:dyDescent="0.25">
      <c r="A26" s="19">
        <v>12328</v>
      </c>
      <c r="B26" s="27">
        <v>4.218928164196134</v>
      </c>
    </row>
    <row r="27" spans="1:2" x14ac:dyDescent="0.25">
      <c r="A27" s="19">
        <v>12359</v>
      </c>
      <c r="B27" s="27">
        <v>2.9279279279279313</v>
      </c>
    </row>
    <row r="28" spans="1:2" x14ac:dyDescent="0.25">
      <c r="A28" s="19">
        <v>12389</v>
      </c>
      <c r="B28" s="27">
        <v>2.9966703662597238</v>
      </c>
    </row>
    <row r="29" spans="1:2" x14ac:dyDescent="0.25">
      <c r="A29" s="19">
        <v>12420</v>
      </c>
      <c r="B29" s="25">
        <v>8.710801393728218</v>
      </c>
    </row>
    <row r="30" spans="1:2" x14ac:dyDescent="0.25">
      <c r="A30" s="19">
        <v>12451</v>
      </c>
      <c r="B30" s="25">
        <v>9.8379629629629548</v>
      </c>
    </row>
    <row r="31" spans="1:2" x14ac:dyDescent="0.25">
      <c r="A31" s="19">
        <v>12479</v>
      </c>
      <c r="B31" s="25">
        <v>9.551208285385492</v>
      </c>
    </row>
    <row r="32" spans="1:2" x14ac:dyDescent="0.25">
      <c r="A32" s="19">
        <v>12510</v>
      </c>
      <c r="B32" s="25">
        <v>11.516533637400194</v>
      </c>
    </row>
    <row r="33" spans="1:2" x14ac:dyDescent="0.25">
      <c r="A33" s="19">
        <v>12540</v>
      </c>
      <c r="B33" s="25">
        <v>9.2571428571428527</v>
      </c>
    </row>
    <row r="34" spans="1:2" x14ac:dyDescent="0.25">
      <c r="A34" s="19">
        <v>12571</v>
      </c>
      <c r="B34" s="25">
        <v>5.2572706935122726</v>
      </c>
    </row>
    <row r="35" spans="1:2" x14ac:dyDescent="0.25">
      <c r="A35" s="19">
        <v>12601</v>
      </c>
      <c r="B35" s="25">
        <v>1.3859275053304643</v>
      </c>
    </row>
    <row r="36" spans="1:2" x14ac:dyDescent="0.25">
      <c r="A36" s="19">
        <v>12632</v>
      </c>
      <c r="B36" s="25">
        <v>2.058504875406264</v>
      </c>
    </row>
    <row r="37" spans="1:2" x14ac:dyDescent="0.25">
      <c r="A37" s="19">
        <v>12663</v>
      </c>
      <c r="B37" s="25">
        <v>3.5947712418300304</v>
      </c>
    </row>
    <row r="38" spans="1:2" x14ac:dyDescent="0.25">
      <c r="A38" s="19">
        <v>12693</v>
      </c>
      <c r="B38" s="25">
        <v>2.0787746170678023</v>
      </c>
    </row>
    <row r="39" spans="1:2" x14ac:dyDescent="0.25">
      <c r="A39" s="19">
        <v>12724</v>
      </c>
      <c r="B39" s="25">
        <v>1.9693654266958127</v>
      </c>
    </row>
    <row r="40" spans="1:2" x14ac:dyDescent="0.25">
      <c r="A40" s="19">
        <v>12754</v>
      </c>
      <c r="B40" s="25">
        <v>2.1551724137930828</v>
      </c>
    </row>
    <row r="41" spans="1:2" x14ac:dyDescent="0.25">
      <c r="A41" s="19">
        <v>12785</v>
      </c>
      <c r="B41" s="25">
        <v>1.7094017094017033</v>
      </c>
    </row>
    <row r="42" spans="1:2" x14ac:dyDescent="0.25">
      <c r="A42" s="19">
        <v>12816</v>
      </c>
      <c r="B42" s="25">
        <v>-0.42149631190729897</v>
      </c>
    </row>
    <row r="43" spans="1:2" x14ac:dyDescent="0.25">
      <c r="A43" s="19">
        <v>12844</v>
      </c>
      <c r="B43" s="25">
        <v>-0.6302521008403561</v>
      </c>
    </row>
    <row r="44" spans="1:2" x14ac:dyDescent="0.25">
      <c r="A44" s="19">
        <v>12875</v>
      </c>
      <c r="B44" s="25">
        <v>-4.4989775051124781</v>
      </c>
    </row>
    <row r="45" spans="1:2" x14ac:dyDescent="0.25">
      <c r="A45" s="19">
        <v>12905</v>
      </c>
      <c r="B45" s="25">
        <v>-2.6150627615063038</v>
      </c>
    </row>
    <row r="46" spans="1:2" x14ac:dyDescent="0.25">
      <c r="A46" s="19">
        <v>12936</v>
      </c>
      <c r="B46" s="25">
        <v>-0.53134962805528874</v>
      </c>
    </row>
    <row r="47" spans="1:2" x14ac:dyDescent="0.25">
      <c r="A47" s="19">
        <v>12966</v>
      </c>
      <c r="B47" s="25">
        <v>-0.63091482649844099</v>
      </c>
    </row>
    <row r="48" spans="1:2" x14ac:dyDescent="0.25">
      <c r="A48" s="19">
        <v>12997</v>
      </c>
      <c r="B48" s="25">
        <v>0.63694267515921332</v>
      </c>
    </row>
    <row r="49" spans="1:2" x14ac:dyDescent="0.25">
      <c r="A49" s="19">
        <v>13028</v>
      </c>
      <c r="B49" s="25">
        <v>1.2618296529968376</v>
      </c>
    </row>
    <row r="50" spans="1:2" x14ac:dyDescent="0.25">
      <c r="A50" s="19">
        <v>13058</v>
      </c>
      <c r="B50" s="25">
        <v>2.1436227224008508</v>
      </c>
    </row>
    <row r="51" spans="1:2" x14ac:dyDescent="0.25">
      <c r="A51" s="19">
        <v>13089</v>
      </c>
      <c r="B51" s="25">
        <v>1.1802575107296098</v>
      </c>
    </row>
    <row r="52" spans="1:2" x14ac:dyDescent="0.25">
      <c r="A52" s="19">
        <v>13119</v>
      </c>
      <c r="B52" s="25">
        <v>-1.0548523206751037</v>
      </c>
    </row>
    <row r="53" spans="1:2" x14ac:dyDescent="0.25">
      <c r="A53" s="19">
        <v>13150</v>
      </c>
      <c r="B53" s="25">
        <v>-1.8907563025210017</v>
      </c>
    </row>
    <row r="54" spans="1:2" x14ac:dyDescent="0.25">
      <c r="A54" s="19">
        <v>13181</v>
      </c>
      <c r="B54" s="25">
        <v>-0.63492063492063266</v>
      </c>
    </row>
    <row r="55" spans="1:2" x14ac:dyDescent="0.25">
      <c r="A55" s="19">
        <v>13210</v>
      </c>
      <c r="B55" s="25">
        <v>0</v>
      </c>
    </row>
    <row r="56" spans="1:2" x14ac:dyDescent="0.25">
      <c r="A56" s="19">
        <v>13241</v>
      </c>
      <c r="B56" s="25">
        <v>3.3190578158458273</v>
      </c>
    </row>
    <row r="57" spans="1:2" x14ac:dyDescent="0.25">
      <c r="A57" s="19">
        <v>13271</v>
      </c>
      <c r="B57" s="25">
        <v>4.9409237379162585</v>
      </c>
    </row>
    <row r="58" spans="1:2" x14ac:dyDescent="0.25">
      <c r="A58" s="19">
        <v>13302</v>
      </c>
      <c r="B58" s="25">
        <v>4.9145299145299415</v>
      </c>
    </row>
    <row r="59" spans="1:2" x14ac:dyDescent="0.25">
      <c r="A59" s="19">
        <v>13332</v>
      </c>
      <c r="B59" s="25">
        <v>6.7724867724868076</v>
      </c>
    </row>
    <row r="60" spans="1:2" x14ac:dyDescent="0.25">
      <c r="A60" s="19">
        <v>13363</v>
      </c>
      <c r="B60" s="25">
        <v>8.5443037974684</v>
      </c>
    </row>
    <row r="61" spans="1:2" x14ac:dyDescent="0.25">
      <c r="A61" s="19">
        <v>13394</v>
      </c>
      <c r="B61" s="25">
        <v>10.591900311526503</v>
      </c>
    </row>
    <row r="62" spans="1:2" x14ac:dyDescent="0.25">
      <c r="A62" s="19">
        <v>13424</v>
      </c>
      <c r="B62" s="25">
        <v>12.067156348373587</v>
      </c>
    </row>
    <row r="63" spans="1:2" x14ac:dyDescent="0.25">
      <c r="A63" s="19">
        <v>13455</v>
      </c>
      <c r="B63" s="25">
        <v>14.316012725344663</v>
      </c>
    </row>
    <row r="64" spans="1:2" x14ac:dyDescent="0.25">
      <c r="A64" s="19">
        <v>13485</v>
      </c>
      <c r="B64" s="25">
        <v>12.473347547974445</v>
      </c>
    </row>
    <row r="65" spans="1:2" x14ac:dyDescent="0.25">
      <c r="A65" s="19">
        <v>13516</v>
      </c>
      <c r="B65" s="25">
        <v>17.77301927194863</v>
      </c>
    </row>
    <row r="66" spans="1:2" x14ac:dyDescent="0.25">
      <c r="A66" s="19">
        <v>13547</v>
      </c>
      <c r="B66" s="25">
        <v>19.914802981895676</v>
      </c>
    </row>
    <row r="67" spans="1:2" x14ac:dyDescent="0.25">
      <c r="A67" s="19">
        <v>13575</v>
      </c>
      <c r="B67" s="25">
        <v>19.344608879492675</v>
      </c>
    </row>
    <row r="68" spans="1:2" x14ac:dyDescent="0.25">
      <c r="A68" s="19">
        <v>13606</v>
      </c>
      <c r="B68" s="25">
        <v>20.000000000000064</v>
      </c>
    </row>
    <row r="69" spans="1:2" x14ac:dyDescent="0.25">
      <c r="A69" s="19">
        <v>13636</v>
      </c>
      <c r="B69" s="25">
        <v>20.982599795291755</v>
      </c>
    </row>
    <row r="70" spans="1:2" x14ac:dyDescent="0.25">
      <c r="A70" s="19">
        <v>13667</v>
      </c>
      <c r="B70" s="25">
        <v>25.865580448065217</v>
      </c>
    </row>
    <row r="71" spans="1:2" x14ac:dyDescent="0.25">
      <c r="A71" s="19">
        <v>13697</v>
      </c>
      <c r="B71" s="25">
        <v>23.686818632309258</v>
      </c>
    </row>
    <row r="72" spans="1:2" x14ac:dyDescent="0.25">
      <c r="A72" s="19">
        <v>13728</v>
      </c>
      <c r="B72" s="25">
        <v>19.339164237123452</v>
      </c>
    </row>
    <row r="73" spans="1:2" x14ac:dyDescent="0.25">
      <c r="A73" s="19">
        <v>13759</v>
      </c>
      <c r="B73" s="25">
        <v>15.399061032863903</v>
      </c>
    </row>
    <row r="74" spans="1:2" x14ac:dyDescent="0.25">
      <c r="A74" s="19">
        <v>13789</v>
      </c>
      <c r="B74" s="25">
        <v>14.794007490636751</v>
      </c>
    </row>
    <row r="75" spans="1:2" x14ac:dyDescent="0.25">
      <c r="A75" s="19">
        <v>13820</v>
      </c>
      <c r="B75" s="25">
        <v>13.265306122449028</v>
      </c>
    </row>
    <row r="76" spans="1:2" x14ac:dyDescent="0.25">
      <c r="A76" s="19">
        <v>13850</v>
      </c>
      <c r="B76" s="25">
        <v>12.132701421800984</v>
      </c>
    </row>
    <row r="77" spans="1:2" x14ac:dyDescent="0.25">
      <c r="A77" s="19">
        <v>13881</v>
      </c>
      <c r="B77" s="25">
        <v>10.2727272727273</v>
      </c>
    </row>
    <row r="78" spans="1:2" x14ac:dyDescent="0.25">
      <c r="A78" s="19">
        <v>13912</v>
      </c>
      <c r="B78" s="25">
        <v>10.923623445825958</v>
      </c>
    </row>
    <row r="79" spans="1:2" x14ac:dyDescent="0.25">
      <c r="A79" s="19">
        <v>13940</v>
      </c>
      <c r="B79" s="25">
        <v>10.274579273693551</v>
      </c>
    </row>
    <row r="80" spans="1:2" x14ac:dyDescent="0.25">
      <c r="A80" s="19">
        <v>13971</v>
      </c>
      <c r="B80" s="25">
        <v>7.7720207253886064</v>
      </c>
    </row>
    <row r="81" spans="1:2" x14ac:dyDescent="0.25">
      <c r="A81" s="19">
        <v>14001</v>
      </c>
      <c r="B81" s="25">
        <v>7.9526226734348615</v>
      </c>
    </row>
    <row r="82" spans="1:2" x14ac:dyDescent="0.25">
      <c r="A82" s="19">
        <v>14032</v>
      </c>
      <c r="B82" s="25">
        <v>2.5080906148867266</v>
      </c>
    </row>
    <row r="83" spans="1:2" x14ac:dyDescent="0.25">
      <c r="A83" s="19">
        <v>14062</v>
      </c>
      <c r="B83" s="25">
        <v>1.5224358974359031</v>
      </c>
    </row>
    <row r="84" spans="1:2" x14ac:dyDescent="0.25">
      <c r="A84" s="19">
        <v>14093</v>
      </c>
      <c r="B84" s="25">
        <v>3.0944625407166138</v>
      </c>
    </row>
    <row r="85" spans="1:2" x14ac:dyDescent="0.25">
      <c r="A85" s="19">
        <v>14124</v>
      </c>
      <c r="B85" s="25">
        <v>5.5329536208299501</v>
      </c>
    </row>
    <row r="86" spans="1:2" x14ac:dyDescent="0.25">
      <c r="A86" s="19">
        <v>14154</v>
      </c>
      <c r="B86" s="25">
        <v>5.8727569331158636</v>
      </c>
    </row>
    <row r="87" spans="1:2" x14ac:dyDescent="0.25">
      <c r="A87" s="19">
        <v>14185</v>
      </c>
      <c r="B87" s="25">
        <v>5.2416052416052628</v>
      </c>
    </row>
    <row r="88" spans="1:2" x14ac:dyDescent="0.25">
      <c r="A88" s="19">
        <v>14215</v>
      </c>
      <c r="B88" s="25">
        <v>5.6635672020287631</v>
      </c>
    </row>
    <row r="89" spans="1:2" x14ac:dyDescent="0.25">
      <c r="A89" s="19">
        <v>14246</v>
      </c>
      <c r="B89" s="25">
        <v>3.2976092333058649</v>
      </c>
    </row>
    <row r="90" spans="1:2" x14ac:dyDescent="0.25">
      <c r="A90" s="19">
        <v>14277</v>
      </c>
      <c r="B90" s="25">
        <v>-0.24019215372298452</v>
      </c>
    </row>
    <row r="91" spans="1:2" x14ac:dyDescent="0.25">
      <c r="A91" s="19">
        <v>14305</v>
      </c>
      <c r="B91" s="25">
        <v>-0.64257028112448822</v>
      </c>
    </row>
    <row r="92" spans="1:2" x14ac:dyDescent="0.25">
      <c r="A92" s="19">
        <v>14336</v>
      </c>
      <c r="B92" s="25">
        <v>0.16025641025643189</v>
      </c>
    </row>
    <row r="93" spans="1:2" x14ac:dyDescent="0.25">
      <c r="A93" s="19">
        <v>14366</v>
      </c>
      <c r="B93" s="25">
        <v>-1.1755485893416795</v>
      </c>
    </row>
    <row r="94" spans="1:2" x14ac:dyDescent="0.25">
      <c r="A94" s="19">
        <v>14397</v>
      </c>
      <c r="B94" s="25">
        <v>-7.8926598263595604E-2</v>
      </c>
    </row>
    <row r="95" spans="1:2" x14ac:dyDescent="0.25">
      <c r="A95" s="19">
        <v>14427</v>
      </c>
      <c r="B95" s="25">
        <v>0.71033938437254918</v>
      </c>
    </row>
    <row r="96" spans="1:2" x14ac:dyDescent="0.25">
      <c r="A96" s="19">
        <v>14458</v>
      </c>
      <c r="B96" s="25">
        <v>1.9747235387046036</v>
      </c>
    </row>
    <row r="97" spans="1:2" x14ac:dyDescent="0.25">
      <c r="A97" s="19">
        <v>14489</v>
      </c>
      <c r="B97" s="25">
        <v>0.84811102544337658</v>
      </c>
    </row>
    <row r="98" spans="1:2" x14ac:dyDescent="0.25">
      <c r="A98" s="19">
        <v>14519</v>
      </c>
      <c r="B98" s="25">
        <v>1.3097072419106404</v>
      </c>
    </row>
    <row r="99" spans="1:2" x14ac:dyDescent="0.25">
      <c r="A99" s="19">
        <v>14550</v>
      </c>
      <c r="B99" s="25">
        <v>-0.15564202334630295</v>
      </c>
    </row>
    <row r="100" spans="1:2" x14ac:dyDescent="0.25">
      <c r="A100" s="19">
        <v>14580</v>
      </c>
      <c r="B100" s="25">
        <v>0.64000000000001833</v>
      </c>
    </row>
    <row r="101" spans="1:2" x14ac:dyDescent="0.25">
      <c r="A101" s="19">
        <v>14611</v>
      </c>
      <c r="B101" s="25">
        <v>1.8046288906624408</v>
      </c>
    </row>
    <row r="102" spans="1:2" x14ac:dyDescent="0.25">
      <c r="A102" s="19">
        <v>14642</v>
      </c>
      <c r="B102" s="25">
        <v>4.1939004815409353</v>
      </c>
    </row>
    <row r="103" spans="1:2" x14ac:dyDescent="0.25">
      <c r="A103" s="19">
        <v>14671</v>
      </c>
      <c r="B103" s="25">
        <v>6.5791430881164237</v>
      </c>
    </row>
    <row r="104" spans="1:2" x14ac:dyDescent="0.25">
      <c r="A104" s="19">
        <v>14702</v>
      </c>
      <c r="B104" s="25">
        <v>5.4707199999999956</v>
      </c>
    </row>
    <row r="105" spans="1:2" x14ac:dyDescent="0.25">
      <c r="A105" s="19">
        <v>14732</v>
      </c>
      <c r="B105" s="25">
        <v>4.0518636003172182</v>
      </c>
    </row>
    <row r="106" spans="1:2" x14ac:dyDescent="0.25">
      <c r="A106" s="19">
        <v>14763</v>
      </c>
      <c r="B106" s="25">
        <v>2.945339652448653</v>
      </c>
    </row>
    <row r="107" spans="1:2" x14ac:dyDescent="0.25">
      <c r="A107" s="19">
        <v>14793</v>
      </c>
      <c r="B107" s="25">
        <v>2.335736677115996</v>
      </c>
    </row>
    <row r="108" spans="1:2" x14ac:dyDescent="0.25">
      <c r="A108" s="19">
        <v>14824</v>
      </c>
      <c r="B108" s="25">
        <v>-0.99705654531372367</v>
      </c>
    </row>
    <row r="109" spans="1:2" x14ac:dyDescent="0.25">
      <c r="A109" s="19">
        <v>14855</v>
      </c>
      <c r="B109" s="25">
        <v>-3.341743119266094</v>
      </c>
    </row>
    <row r="110" spans="1:2" x14ac:dyDescent="0.25">
      <c r="A110" s="19">
        <v>14885</v>
      </c>
      <c r="B110" s="25">
        <v>-3.3779467680608577</v>
      </c>
    </row>
    <row r="111" spans="1:2" x14ac:dyDescent="0.25">
      <c r="A111" s="19">
        <v>14916</v>
      </c>
      <c r="B111" s="25">
        <v>-1.3602494154326128</v>
      </c>
    </row>
    <row r="112" spans="1:2" x14ac:dyDescent="0.25">
      <c r="A112" s="19">
        <v>14946</v>
      </c>
      <c r="B112" s="25">
        <v>0.79999999999997851</v>
      </c>
    </row>
    <row r="113" spans="1:2" x14ac:dyDescent="0.25">
      <c r="A113" s="19">
        <v>14977</v>
      </c>
      <c r="B113" s="25">
        <v>2.1696252465482679</v>
      </c>
    </row>
    <row r="114" spans="1:2" x14ac:dyDescent="0.25">
      <c r="A114" s="19">
        <v>15008</v>
      </c>
      <c r="B114" s="25">
        <v>1.5503875968991832</v>
      </c>
    </row>
    <row r="115" spans="1:2" x14ac:dyDescent="0.25">
      <c r="A115" s="19">
        <v>15036</v>
      </c>
      <c r="B115" s="25">
        <v>0.95419847328239715</v>
      </c>
    </row>
    <row r="116" spans="1:2" x14ac:dyDescent="0.25">
      <c r="A116" s="19">
        <v>15067</v>
      </c>
      <c r="B116" s="25">
        <v>1.622137404580104</v>
      </c>
    </row>
    <row r="117" spans="1:2" x14ac:dyDescent="0.25">
      <c r="A117" s="19">
        <v>15097</v>
      </c>
      <c r="B117" s="25">
        <v>5.1773729626078291</v>
      </c>
    </row>
    <row r="118" spans="1:2" x14ac:dyDescent="0.25">
      <c r="A118" s="19">
        <v>15128</v>
      </c>
      <c r="B118" s="25">
        <v>6.7567567567567322</v>
      </c>
    </row>
    <row r="119" spans="1:2" x14ac:dyDescent="0.25">
      <c r="A119" s="19">
        <v>15158</v>
      </c>
      <c r="B119" s="25">
        <v>5.8766859344893785</v>
      </c>
    </row>
    <row r="120" spans="1:2" x14ac:dyDescent="0.25">
      <c r="A120" s="19">
        <v>15189</v>
      </c>
      <c r="B120" s="25">
        <v>8.4645669291338432</v>
      </c>
    </row>
    <row r="121" spans="1:2" x14ac:dyDescent="0.25">
      <c r="A121" s="19">
        <v>15220</v>
      </c>
      <c r="B121" s="25">
        <v>10.845771144278604</v>
      </c>
    </row>
    <row r="122" spans="1:2" x14ac:dyDescent="0.25">
      <c r="A122" s="19">
        <v>15250</v>
      </c>
      <c r="B122" s="25">
        <v>11.584158415841571</v>
      </c>
    </row>
    <row r="123" spans="1:2" x14ac:dyDescent="0.25">
      <c r="A123" s="19">
        <v>15281</v>
      </c>
      <c r="B123" s="25">
        <v>12.425447316103376</v>
      </c>
    </row>
    <row r="124" spans="1:2" x14ac:dyDescent="0.25">
      <c r="A124" s="19">
        <v>15311</v>
      </c>
      <c r="B124" s="25">
        <v>12.202380952380953</v>
      </c>
    </row>
    <row r="125" spans="1:2" x14ac:dyDescent="0.25">
      <c r="A125" s="19">
        <v>15342</v>
      </c>
      <c r="B125" s="25">
        <v>10.038610038610063</v>
      </c>
    </row>
    <row r="126" spans="1:2" x14ac:dyDescent="0.25">
      <c r="A126" s="19">
        <v>15373</v>
      </c>
      <c r="B126" s="25">
        <v>10.687022900763377</v>
      </c>
    </row>
    <row r="127" spans="1:2" x14ac:dyDescent="0.25">
      <c r="A127" s="19">
        <v>15401</v>
      </c>
      <c r="B127" s="25">
        <v>11.625708884688102</v>
      </c>
    </row>
    <row r="128" spans="1:2" x14ac:dyDescent="0.25">
      <c r="A128" s="19">
        <v>15432</v>
      </c>
      <c r="B128" s="25">
        <v>12.394366197183126</v>
      </c>
    </row>
    <row r="129" spans="1:2" x14ac:dyDescent="0.25">
      <c r="A129" s="19">
        <v>15462</v>
      </c>
      <c r="B129" s="25">
        <v>11.121239744758448</v>
      </c>
    </row>
    <row r="130" spans="1:2" x14ac:dyDescent="0.25">
      <c r="A130" s="19">
        <v>15493</v>
      </c>
      <c r="B130" s="25">
        <v>10.216998191681759</v>
      </c>
    </row>
    <row r="131" spans="1:2" x14ac:dyDescent="0.25">
      <c r="A131" s="19">
        <v>15523</v>
      </c>
      <c r="B131" s="25">
        <v>10.646041856232946</v>
      </c>
    </row>
    <row r="132" spans="1:2" x14ac:dyDescent="0.25">
      <c r="A132" s="19">
        <v>15554</v>
      </c>
      <c r="B132" s="25">
        <v>9.2558983666061856</v>
      </c>
    </row>
    <row r="133" spans="1:2" x14ac:dyDescent="0.25">
      <c r="A133" s="19">
        <v>15585</v>
      </c>
      <c r="B133" s="25">
        <v>8.7073608617594278</v>
      </c>
    </row>
    <row r="134" spans="1:2" x14ac:dyDescent="0.25">
      <c r="A134" s="19">
        <v>15615</v>
      </c>
      <c r="B134" s="25">
        <v>8.5181898846495407</v>
      </c>
    </row>
    <row r="135" spans="1:2" x14ac:dyDescent="0.25">
      <c r="A135" s="19">
        <v>15646</v>
      </c>
      <c r="B135" s="25">
        <v>10.167992926613611</v>
      </c>
    </row>
    <row r="136" spans="1:2" x14ac:dyDescent="0.25">
      <c r="A136" s="19">
        <v>15676</v>
      </c>
      <c r="B136" s="25">
        <v>11.14058355437666</v>
      </c>
    </row>
    <row r="137" spans="1:2" x14ac:dyDescent="0.25">
      <c r="A137" s="19">
        <v>15707</v>
      </c>
      <c r="B137" s="25">
        <v>12.017543859649148</v>
      </c>
    </row>
    <row r="138" spans="1:2" x14ac:dyDescent="0.25">
      <c r="A138" s="19">
        <v>15738</v>
      </c>
      <c r="B138" s="25">
        <v>14.310344827586196</v>
      </c>
    </row>
    <row r="139" spans="1:2" x14ac:dyDescent="0.25">
      <c r="A139" s="19">
        <v>15766</v>
      </c>
      <c r="B139" s="25">
        <v>14.90262489415748</v>
      </c>
    </row>
    <row r="140" spans="1:2" x14ac:dyDescent="0.25">
      <c r="A140" s="19">
        <v>15797</v>
      </c>
      <c r="B140" s="25">
        <v>18.629908103592307</v>
      </c>
    </row>
    <row r="141" spans="1:2" x14ac:dyDescent="0.25">
      <c r="A141" s="19">
        <v>15827</v>
      </c>
      <c r="B141" s="25">
        <v>21.164889253486429</v>
      </c>
    </row>
    <row r="142" spans="1:2" x14ac:dyDescent="0.25">
      <c r="A142" s="19">
        <v>15858</v>
      </c>
      <c r="B142" s="25">
        <v>22.805578342903978</v>
      </c>
    </row>
    <row r="143" spans="1:2" x14ac:dyDescent="0.25">
      <c r="A143" s="19">
        <v>15888</v>
      </c>
      <c r="B143" s="25">
        <v>22.121710526315773</v>
      </c>
    </row>
    <row r="144" spans="1:2" x14ac:dyDescent="0.25">
      <c r="A144" s="19">
        <v>15919</v>
      </c>
      <c r="B144" s="25">
        <v>24.501661129568131</v>
      </c>
    </row>
    <row r="145" spans="1:2" x14ac:dyDescent="0.25">
      <c r="A145" s="19">
        <v>15950</v>
      </c>
      <c r="B145" s="25">
        <v>24.855491329479772</v>
      </c>
    </row>
    <row r="146" spans="1:2" x14ac:dyDescent="0.25">
      <c r="A146" s="19">
        <v>15980</v>
      </c>
      <c r="B146" s="25">
        <v>24.039247751430935</v>
      </c>
    </row>
    <row r="147" spans="1:2" x14ac:dyDescent="0.25">
      <c r="A147" s="19">
        <v>16011</v>
      </c>
      <c r="B147" s="25">
        <v>24.478330658105985</v>
      </c>
    </row>
    <row r="148" spans="1:2" x14ac:dyDescent="0.25">
      <c r="A148" s="19">
        <v>16041</v>
      </c>
      <c r="B148" s="25">
        <v>24.582338902148027</v>
      </c>
    </row>
    <row r="149" spans="1:2" x14ac:dyDescent="0.25">
      <c r="A149" s="19">
        <v>16072</v>
      </c>
      <c r="B149" s="25">
        <v>23.884103367267052</v>
      </c>
    </row>
    <row r="150" spans="1:2" x14ac:dyDescent="0.25">
      <c r="A150" s="19">
        <v>16103</v>
      </c>
      <c r="B150" s="25">
        <v>23.076923076923105</v>
      </c>
    </row>
    <row r="151" spans="1:2" x14ac:dyDescent="0.25">
      <c r="A151" s="19">
        <v>16132</v>
      </c>
      <c r="B151" s="25">
        <v>24.170965364775299</v>
      </c>
    </row>
    <row r="152" spans="1:2" x14ac:dyDescent="0.25">
      <c r="A152" s="19">
        <v>16163</v>
      </c>
      <c r="B152" s="25">
        <v>23.521126760563416</v>
      </c>
    </row>
    <row r="153" spans="1:2" x14ac:dyDescent="0.25">
      <c r="A153" s="19">
        <v>16193</v>
      </c>
      <c r="B153" s="25">
        <v>20.446851726472648</v>
      </c>
    </row>
    <row r="154" spans="1:2" x14ac:dyDescent="0.25">
      <c r="A154" s="19">
        <v>16224</v>
      </c>
      <c r="B154" s="25">
        <v>20.374081496326045</v>
      </c>
    </row>
    <row r="155" spans="1:2" x14ac:dyDescent="0.25">
      <c r="A155" s="19">
        <v>16254</v>
      </c>
      <c r="B155" s="25">
        <v>24.242424242424288</v>
      </c>
    </row>
    <row r="156" spans="1:2" x14ac:dyDescent="0.25">
      <c r="A156" s="19">
        <v>16285</v>
      </c>
      <c r="B156" s="25">
        <v>22.748498999332934</v>
      </c>
    </row>
    <row r="157" spans="1:2" x14ac:dyDescent="0.25">
      <c r="A157" s="19">
        <v>16316</v>
      </c>
      <c r="B157" s="25">
        <v>23.015873015873069</v>
      </c>
    </row>
    <row r="158" spans="1:2" x14ac:dyDescent="0.25">
      <c r="A158" s="19">
        <v>16346</v>
      </c>
      <c r="B158" s="25">
        <v>23.731048121292055</v>
      </c>
    </row>
    <row r="159" spans="1:2" x14ac:dyDescent="0.25">
      <c r="A159" s="19">
        <v>16377</v>
      </c>
      <c r="B159" s="25">
        <v>21.598968407479056</v>
      </c>
    </row>
    <row r="160" spans="1:2" x14ac:dyDescent="0.25">
      <c r="A160" s="19">
        <v>16407</v>
      </c>
      <c r="B160" s="25">
        <v>19.92337164750959</v>
      </c>
    </row>
    <row r="161" spans="1:2" x14ac:dyDescent="0.25">
      <c r="A161" s="19">
        <v>16438</v>
      </c>
      <c r="B161" s="25">
        <v>18.64728192161822</v>
      </c>
    </row>
    <row r="162" spans="1:2" x14ac:dyDescent="0.25">
      <c r="A162" s="19">
        <v>16469</v>
      </c>
      <c r="B162" s="25">
        <v>15.196078431372563</v>
      </c>
    </row>
    <row r="163" spans="1:2" x14ac:dyDescent="0.25">
      <c r="A163" s="19">
        <v>16497</v>
      </c>
      <c r="B163" s="25">
        <v>13.11572700296737</v>
      </c>
    </row>
    <row r="164" spans="1:2" x14ac:dyDescent="0.25">
      <c r="A164" s="19">
        <v>16528</v>
      </c>
      <c r="B164" s="25">
        <v>11.51653363740024</v>
      </c>
    </row>
    <row r="165" spans="1:2" x14ac:dyDescent="0.25">
      <c r="A165" s="19">
        <v>16558</v>
      </c>
      <c r="B165" s="25">
        <v>11.635750421585156</v>
      </c>
    </row>
    <row r="166" spans="1:2" x14ac:dyDescent="0.25">
      <c r="A166" s="19">
        <v>16589</v>
      </c>
      <c r="B166" s="25">
        <v>10.765815760266339</v>
      </c>
    </row>
    <row r="167" spans="1:2" x14ac:dyDescent="0.25">
      <c r="A167" s="19">
        <v>16619</v>
      </c>
      <c r="B167" s="25">
        <v>9.0514905149051259</v>
      </c>
    </row>
    <row r="168" spans="1:2" x14ac:dyDescent="0.25">
      <c r="A168" s="19">
        <v>16650</v>
      </c>
      <c r="B168" s="25">
        <v>10.326086956521729</v>
      </c>
    </row>
    <row r="169" spans="1:2" x14ac:dyDescent="0.25">
      <c r="A169" s="19">
        <v>16681</v>
      </c>
      <c r="B169" s="25">
        <v>8.9784946236558749</v>
      </c>
    </row>
    <row r="170" spans="1:2" x14ac:dyDescent="0.25">
      <c r="A170" s="19">
        <v>16711</v>
      </c>
      <c r="B170" s="25">
        <v>7.9914757591901697</v>
      </c>
    </row>
    <row r="171" spans="1:2" x14ac:dyDescent="0.25">
      <c r="A171" s="19">
        <v>16742</v>
      </c>
      <c r="B171" s="25">
        <v>9.4379639448568078</v>
      </c>
    </row>
    <row r="172" spans="1:2" x14ac:dyDescent="0.25">
      <c r="A172" s="19">
        <v>16772</v>
      </c>
      <c r="B172" s="25">
        <v>10.809371671991453</v>
      </c>
    </row>
    <row r="173" spans="1:2" x14ac:dyDescent="0.25">
      <c r="A173" s="19">
        <v>16803</v>
      </c>
      <c r="B173" s="25">
        <v>11.454448588172594</v>
      </c>
    </row>
    <row r="174" spans="1:2" x14ac:dyDescent="0.25">
      <c r="A174" s="19">
        <v>16834</v>
      </c>
      <c r="B174" s="25">
        <v>12.925531914893584</v>
      </c>
    </row>
    <row r="175" spans="1:2" x14ac:dyDescent="0.25">
      <c r="A175" s="19">
        <v>16862</v>
      </c>
      <c r="B175" s="25">
        <v>14.165792235047192</v>
      </c>
    </row>
    <row r="176" spans="1:2" x14ac:dyDescent="0.25">
      <c r="A176" s="19">
        <v>16893</v>
      </c>
      <c r="B176" s="25">
        <v>12.678936605316959</v>
      </c>
    </row>
    <row r="177" spans="1:2" x14ac:dyDescent="0.25">
      <c r="A177" s="19">
        <v>16923</v>
      </c>
      <c r="B177" s="25">
        <v>13.041289023162129</v>
      </c>
    </row>
    <row r="178" spans="1:2" x14ac:dyDescent="0.25">
      <c r="A178" s="19">
        <v>16954</v>
      </c>
      <c r="B178" s="25">
        <v>14.028056112224441</v>
      </c>
    </row>
    <row r="179" spans="1:2" x14ac:dyDescent="0.25">
      <c r="A179" s="19">
        <v>16984</v>
      </c>
      <c r="B179" s="25">
        <v>13.369781312127227</v>
      </c>
    </row>
    <row r="180" spans="1:2" x14ac:dyDescent="0.25">
      <c r="A180" s="19">
        <v>17015</v>
      </c>
      <c r="B180" s="25">
        <v>13.743842364532011</v>
      </c>
    </row>
    <row r="181" spans="1:2" x14ac:dyDescent="0.25">
      <c r="A181" s="19">
        <v>17046</v>
      </c>
      <c r="B181" s="25">
        <v>18.105574740996545</v>
      </c>
    </row>
    <row r="182" spans="1:2" x14ac:dyDescent="0.25">
      <c r="A182" s="19">
        <v>17076</v>
      </c>
      <c r="B182" s="25">
        <v>19.930932412432156</v>
      </c>
    </row>
    <row r="183" spans="1:2" x14ac:dyDescent="0.25">
      <c r="A183" s="19">
        <v>17107</v>
      </c>
      <c r="B183" s="25">
        <v>19.137596899224786</v>
      </c>
    </row>
    <row r="184" spans="1:2" x14ac:dyDescent="0.25">
      <c r="A184" s="19">
        <v>17137</v>
      </c>
      <c r="B184" s="25">
        <v>17.827967323402195</v>
      </c>
    </row>
    <row r="185" spans="1:2" x14ac:dyDescent="0.25">
      <c r="A185" s="19">
        <v>17168</v>
      </c>
      <c r="B185" s="25">
        <v>19.168260038240902</v>
      </c>
    </row>
    <row r="186" spans="1:2" x14ac:dyDescent="0.25">
      <c r="A186" s="19">
        <v>17199</v>
      </c>
      <c r="B186" s="25">
        <v>16.297691945360327</v>
      </c>
    </row>
    <row r="187" spans="1:2" x14ac:dyDescent="0.25">
      <c r="A187" s="19">
        <v>17227</v>
      </c>
      <c r="B187" s="25">
        <v>11.71875</v>
      </c>
    </row>
    <row r="188" spans="1:2" x14ac:dyDescent="0.25">
      <c r="A188" s="19">
        <v>17258</v>
      </c>
      <c r="B188" s="25">
        <v>10.707803992740473</v>
      </c>
    </row>
    <row r="189" spans="1:2" x14ac:dyDescent="0.25">
      <c r="A189" s="19">
        <v>17288</v>
      </c>
      <c r="B189" s="25">
        <v>8.5968819599109061</v>
      </c>
    </row>
    <row r="190" spans="1:2" x14ac:dyDescent="0.25">
      <c r="A190" s="19">
        <v>17319</v>
      </c>
      <c r="B190" s="25">
        <v>5.5799648506151156</v>
      </c>
    </row>
    <row r="191" spans="1:2" x14ac:dyDescent="0.25">
      <c r="A191" s="19">
        <v>17349</v>
      </c>
      <c r="B191" s="25">
        <v>3.3757124068391153</v>
      </c>
    </row>
    <row r="192" spans="1:2" x14ac:dyDescent="0.25">
      <c r="A192" s="19">
        <v>17380</v>
      </c>
      <c r="B192" s="25">
        <v>2.2953659592897191</v>
      </c>
    </row>
    <row r="193" spans="1:2" x14ac:dyDescent="0.25">
      <c r="A193" s="19">
        <v>17411</v>
      </c>
      <c r="B193" s="25">
        <v>0.12531328320801727</v>
      </c>
    </row>
    <row r="194" spans="1:2" x14ac:dyDescent="0.25">
      <c r="A194" s="19">
        <v>17441</v>
      </c>
      <c r="B194" s="25">
        <v>-0.69930069930067562</v>
      </c>
    </row>
    <row r="195" spans="1:2" x14ac:dyDescent="0.25">
      <c r="A195" s="19">
        <v>17472</v>
      </c>
      <c r="B195" s="25">
        <v>-0.77267181781208727</v>
      </c>
    </row>
    <row r="196" spans="1:2" x14ac:dyDescent="0.25">
      <c r="A196" s="19">
        <v>17502</v>
      </c>
      <c r="B196" s="25">
        <v>-1.0603588907014405</v>
      </c>
    </row>
    <row r="197" spans="1:2" x14ac:dyDescent="0.25">
      <c r="A197" s="19">
        <v>17533</v>
      </c>
      <c r="B197" s="25">
        <v>-2.5270758122743597</v>
      </c>
    </row>
    <row r="198" spans="1:2" x14ac:dyDescent="0.25">
      <c r="A198" s="19">
        <v>17564</v>
      </c>
      <c r="B198" s="25">
        <v>1.0935601458080368</v>
      </c>
    </row>
    <row r="199" spans="1:2" x14ac:dyDescent="0.25">
      <c r="A199" s="19">
        <v>17593</v>
      </c>
      <c r="B199" s="25">
        <v>2.7149321266968451</v>
      </c>
    </row>
    <row r="200" spans="1:2" x14ac:dyDescent="0.25">
      <c r="A200" s="19">
        <v>17624</v>
      </c>
      <c r="B200" s="25">
        <v>2.2131147540983998</v>
      </c>
    </row>
    <row r="201" spans="1:2" x14ac:dyDescent="0.25">
      <c r="A201" s="19">
        <v>17654</v>
      </c>
      <c r="B201" s="25">
        <v>6.1115668580804083</v>
      </c>
    </row>
    <row r="202" spans="1:2" x14ac:dyDescent="0.25">
      <c r="A202" s="19">
        <v>17685</v>
      </c>
      <c r="B202" s="25">
        <v>7.6987099459009833</v>
      </c>
    </row>
    <row r="203" spans="1:2" x14ac:dyDescent="0.25">
      <c r="A203" s="19">
        <v>17715</v>
      </c>
      <c r="B203" s="25">
        <v>10.432569974554728</v>
      </c>
    </row>
    <row r="204" spans="1:2" x14ac:dyDescent="0.25">
      <c r="A204" s="19">
        <v>17746</v>
      </c>
      <c r="B204" s="25">
        <v>13.590177815410742</v>
      </c>
    </row>
    <row r="205" spans="1:2" x14ac:dyDescent="0.25">
      <c r="A205" s="19">
        <v>17777</v>
      </c>
      <c r="B205" s="25">
        <v>12.765957446808596</v>
      </c>
    </row>
    <row r="206" spans="1:2" x14ac:dyDescent="0.25">
      <c r="A206" s="19">
        <v>17807</v>
      </c>
      <c r="B206" s="25">
        <v>13.007456503728321</v>
      </c>
    </row>
    <row r="207" spans="1:2" x14ac:dyDescent="0.25">
      <c r="A207" s="19">
        <v>17838</v>
      </c>
      <c r="B207" s="25">
        <v>10.901639344262337</v>
      </c>
    </row>
    <row r="208" spans="1:2" x14ac:dyDescent="0.25">
      <c r="A208" s="19">
        <v>17868</v>
      </c>
      <c r="B208" s="25">
        <v>10.634789777411392</v>
      </c>
    </row>
    <row r="209" spans="1:2" x14ac:dyDescent="0.25">
      <c r="A209" s="19">
        <v>17899</v>
      </c>
      <c r="B209" s="25">
        <v>10.946502057613205</v>
      </c>
    </row>
    <row r="210" spans="1:2" x14ac:dyDescent="0.25">
      <c r="A210" s="19">
        <v>17930</v>
      </c>
      <c r="B210" s="25">
        <v>8.413461538461565</v>
      </c>
    </row>
    <row r="211" spans="1:2" x14ac:dyDescent="0.25">
      <c r="A211" s="19">
        <v>17958</v>
      </c>
      <c r="B211" s="25">
        <v>10.132158590308403</v>
      </c>
    </row>
    <row r="212" spans="1:2" x14ac:dyDescent="0.25">
      <c r="A212" s="19">
        <v>17989</v>
      </c>
      <c r="B212" s="25">
        <v>12.349639133921396</v>
      </c>
    </row>
    <row r="213" spans="1:2" x14ac:dyDescent="0.25">
      <c r="A213" s="19">
        <v>18019</v>
      </c>
      <c r="B213" s="25">
        <v>9.6637031310398136</v>
      </c>
    </row>
    <row r="214" spans="1:2" x14ac:dyDescent="0.25">
      <c r="A214" s="19">
        <v>18050</v>
      </c>
      <c r="B214" s="25">
        <v>10.085007727975249</v>
      </c>
    </row>
    <row r="215" spans="1:2" x14ac:dyDescent="0.25">
      <c r="A215" s="19">
        <v>18080</v>
      </c>
      <c r="B215" s="25">
        <v>11.098310291858681</v>
      </c>
    </row>
    <row r="216" spans="1:2" x14ac:dyDescent="0.25">
      <c r="A216" s="19">
        <v>18111</v>
      </c>
      <c r="B216" s="25">
        <v>7.2679836004472254</v>
      </c>
    </row>
    <row r="217" spans="1:2" x14ac:dyDescent="0.25">
      <c r="A217" s="19">
        <v>18142</v>
      </c>
      <c r="B217" s="25">
        <v>8.6200517943026078</v>
      </c>
    </row>
    <row r="218" spans="1:2" x14ac:dyDescent="0.25">
      <c r="A218" s="19">
        <v>18172</v>
      </c>
      <c r="B218" s="25">
        <v>8.3944281524926048</v>
      </c>
    </row>
    <row r="219" spans="1:2" x14ac:dyDescent="0.25">
      <c r="A219" s="19">
        <v>18203</v>
      </c>
      <c r="B219" s="25">
        <v>8.7583148558757706</v>
      </c>
    </row>
    <row r="220" spans="1:2" x14ac:dyDescent="0.25">
      <c r="A220" s="19">
        <v>18233</v>
      </c>
      <c r="B220" s="25">
        <v>9.31445603576746</v>
      </c>
    </row>
    <row r="221" spans="1:2" x14ac:dyDescent="0.25">
      <c r="A221" s="19">
        <v>18264</v>
      </c>
      <c r="B221" s="25">
        <v>6.750741839762564</v>
      </c>
    </row>
    <row r="222" spans="1:2" x14ac:dyDescent="0.25">
      <c r="A222" s="19">
        <v>18295</v>
      </c>
      <c r="B222" s="25">
        <v>7.5388026607538183</v>
      </c>
    </row>
    <row r="223" spans="1:2" x14ac:dyDescent="0.25">
      <c r="A223" s="19">
        <v>18323</v>
      </c>
      <c r="B223" s="25">
        <v>10.509090909090869</v>
      </c>
    </row>
    <row r="224" spans="1:2" x14ac:dyDescent="0.25">
      <c r="A224" s="19">
        <v>18354</v>
      </c>
      <c r="B224" s="25">
        <v>9.6002855103497264</v>
      </c>
    </row>
    <row r="225" spans="1:2" x14ac:dyDescent="0.25">
      <c r="A225" s="19">
        <v>18384</v>
      </c>
      <c r="B225" s="25">
        <v>8.1071554458935324</v>
      </c>
    </row>
    <row r="226" spans="1:2" x14ac:dyDescent="0.25">
      <c r="A226" s="19">
        <v>18415</v>
      </c>
      <c r="B226" s="25">
        <v>7.5784166693257493</v>
      </c>
    </row>
    <row r="227" spans="1:2" x14ac:dyDescent="0.25">
      <c r="A227" s="19">
        <v>18445</v>
      </c>
      <c r="B227" s="25">
        <v>6.6731192156285646</v>
      </c>
    </row>
    <row r="228" spans="1:2" x14ac:dyDescent="0.25">
      <c r="A228" s="19">
        <v>18476</v>
      </c>
      <c r="B228" s="25">
        <v>9.0833006734507791</v>
      </c>
    </row>
    <row r="229" spans="1:2" x14ac:dyDescent="0.25">
      <c r="A229" s="19">
        <v>18507</v>
      </c>
      <c r="B229" s="25">
        <v>10.152012087923845</v>
      </c>
    </row>
    <row r="230" spans="1:2" x14ac:dyDescent="0.25">
      <c r="A230" s="19">
        <v>18537</v>
      </c>
      <c r="B230" s="25">
        <v>11.140353751196773</v>
      </c>
    </row>
    <row r="231" spans="1:2" x14ac:dyDescent="0.25">
      <c r="A231" s="19">
        <v>18568</v>
      </c>
      <c r="B231" s="25">
        <v>13.550732341193928</v>
      </c>
    </row>
    <row r="232" spans="1:2" x14ac:dyDescent="0.25">
      <c r="A232" s="19">
        <v>18598</v>
      </c>
      <c r="B232" s="25">
        <v>15.100152219941343</v>
      </c>
    </row>
    <row r="233" spans="1:2" x14ac:dyDescent="0.25">
      <c r="A233" s="19">
        <v>18629</v>
      </c>
      <c r="B233" s="25">
        <v>20.418448017324465</v>
      </c>
    </row>
    <row r="234" spans="1:2" x14ac:dyDescent="0.25">
      <c r="A234" s="19">
        <v>18660</v>
      </c>
      <c r="B234" s="25">
        <v>24.111303506090632</v>
      </c>
    </row>
    <row r="235" spans="1:2" x14ac:dyDescent="0.25">
      <c r="A235" s="19">
        <v>18688</v>
      </c>
      <c r="B235" s="25">
        <v>24.375980489215433</v>
      </c>
    </row>
    <row r="236" spans="1:2" x14ac:dyDescent="0.25">
      <c r="A236" s="19">
        <v>18719</v>
      </c>
      <c r="B236" s="25">
        <v>26.161892822754428</v>
      </c>
    </row>
    <row r="237" spans="1:2" x14ac:dyDescent="0.25">
      <c r="A237" s="19">
        <v>18749</v>
      </c>
      <c r="B237" s="25">
        <v>29.248225149809048</v>
      </c>
    </row>
    <row r="238" spans="1:2" x14ac:dyDescent="0.25">
      <c r="A238" s="19">
        <v>18780</v>
      </c>
      <c r="B238" s="25">
        <v>31.406044678055256</v>
      </c>
    </row>
    <row r="239" spans="1:2" x14ac:dyDescent="0.25">
      <c r="A239" s="19">
        <v>18810</v>
      </c>
      <c r="B239" s="25">
        <v>29.135399673735797</v>
      </c>
    </row>
    <row r="240" spans="1:2" x14ac:dyDescent="0.25">
      <c r="A240" s="19">
        <v>18841</v>
      </c>
      <c r="B240" s="25">
        <v>24.534958306606857</v>
      </c>
    </row>
    <row r="241" spans="1:2" x14ac:dyDescent="0.25">
      <c r="A241" s="19">
        <v>18872</v>
      </c>
      <c r="B241" s="25">
        <v>22.260273972602796</v>
      </c>
    </row>
    <row r="242" spans="1:2" x14ac:dyDescent="0.25">
      <c r="A242" s="19">
        <v>18902</v>
      </c>
      <c r="B242" s="25">
        <v>20.92524509803928</v>
      </c>
    </row>
    <row r="243" spans="1:2" x14ac:dyDescent="0.25">
      <c r="A243" s="19">
        <v>18933</v>
      </c>
      <c r="B243" s="25">
        <v>21.331726423621646</v>
      </c>
    </row>
    <row r="244" spans="1:2" x14ac:dyDescent="0.25">
      <c r="A244" s="19">
        <v>18963</v>
      </c>
      <c r="B244" s="25">
        <v>19.707811568276725</v>
      </c>
    </row>
    <row r="245" spans="1:2" x14ac:dyDescent="0.25">
      <c r="A245" s="19">
        <v>18994</v>
      </c>
      <c r="B245" s="25">
        <v>16.792562463683925</v>
      </c>
    </row>
    <row r="246" spans="1:2" x14ac:dyDescent="0.25">
      <c r="A246" s="19">
        <v>19025</v>
      </c>
      <c r="B246" s="25">
        <v>11.430164482854765</v>
      </c>
    </row>
    <row r="247" spans="1:2" x14ac:dyDescent="0.25">
      <c r="A247" s="19">
        <v>19054</v>
      </c>
      <c r="B247" s="25">
        <v>7.4853489611081514</v>
      </c>
    </row>
    <row r="248" spans="1:2" x14ac:dyDescent="0.25">
      <c r="A248" s="19">
        <v>19085</v>
      </c>
      <c r="B248" s="25">
        <v>5.6652806652806476</v>
      </c>
    </row>
    <row r="249" spans="1:2" x14ac:dyDescent="0.25">
      <c r="A249" s="19">
        <v>19115</v>
      </c>
      <c r="B249" s="25">
        <v>2.9972059944119778</v>
      </c>
    </row>
    <row r="250" spans="1:2" x14ac:dyDescent="0.25">
      <c r="A250" s="19">
        <v>19146</v>
      </c>
      <c r="B250" s="25">
        <v>1.3249999999999762</v>
      </c>
    </row>
    <row r="251" spans="1:2" x14ac:dyDescent="0.25">
      <c r="A251" s="19">
        <v>19176</v>
      </c>
      <c r="B251" s="25">
        <v>1.0106114199090133</v>
      </c>
    </row>
    <row r="252" spans="1:2" x14ac:dyDescent="0.25">
      <c r="A252" s="19">
        <v>19207</v>
      </c>
      <c r="B252" s="25">
        <v>2.9616276075199233</v>
      </c>
    </row>
    <row r="253" spans="1:2" x14ac:dyDescent="0.25">
      <c r="A253" s="19">
        <v>19238</v>
      </c>
      <c r="B253" s="25">
        <v>0.15278838808248096</v>
      </c>
    </row>
    <row r="254" spans="1:2" x14ac:dyDescent="0.25">
      <c r="A254" s="19">
        <v>19268</v>
      </c>
      <c r="B254" s="25">
        <v>0.55738535596654426</v>
      </c>
    </row>
    <row r="255" spans="1:2" x14ac:dyDescent="0.25">
      <c r="A255" s="19">
        <v>19299</v>
      </c>
      <c r="B255" s="25">
        <v>-1.9369257511795412</v>
      </c>
    </row>
    <row r="256" spans="1:2" x14ac:dyDescent="0.25">
      <c r="A256" s="19">
        <v>19329</v>
      </c>
      <c r="B256" s="25">
        <v>-2.1917808219178103</v>
      </c>
    </row>
    <row r="257" spans="1:2" x14ac:dyDescent="0.25">
      <c r="A257" s="19">
        <v>19360</v>
      </c>
      <c r="B257" s="25">
        <v>-3.7313432835820892</v>
      </c>
    </row>
    <row r="258" spans="1:2" x14ac:dyDescent="0.25">
      <c r="A258" s="19">
        <v>19391</v>
      </c>
      <c r="B258" s="25">
        <v>-3.9529647235426513</v>
      </c>
    </row>
    <row r="259" spans="1:2" x14ac:dyDescent="0.25">
      <c r="A259" s="19">
        <v>19419</v>
      </c>
      <c r="B259" s="25">
        <v>-4.3122676579925301</v>
      </c>
    </row>
    <row r="260" spans="1:2" x14ac:dyDescent="0.25">
      <c r="A260" s="19">
        <v>19450</v>
      </c>
      <c r="B260" s="25">
        <v>-4.7220855878012502</v>
      </c>
    </row>
    <row r="261" spans="1:2" x14ac:dyDescent="0.25">
      <c r="A261" s="19">
        <v>19480</v>
      </c>
      <c r="B261" s="25">
        <v>-3.1072749691738344</v>
      </c>
    </row>
    <row r="262" spans="1:2" x14ac:dyDescent="0.25">
      <c r="A262" s="19">
        <v>19511</v>
      </c>
      <c r="B262" s="25">
        <v>-3.4789045151739195</v>
      </c>
    </row>
    <row r="263" spans="1:2" x14ac:dyDescent="0.25">
      <c r="A263" s="19">
        <v>19541</v>
      </c>
      <c r="B263" s="25">
        <v>-0.82541270635314579</v>
      </c>
    </row>
    <row r="264" spans="1:2" x14ac:dyDescent="0.25">
      <c r="A264" s="19">
        <v>19572</v>
      </c>
      <c r="B264" s="25">
        <v>-1.1755877938969039</v>
      </c>
    </row>
    <row r="265" spans="1:2" x14ac:dyDescent="0.25">
      <c r="A265" s="19">
        <v>19603</v>
      </c>
      <c r="B265" s="25">
        <v>1.169590643274887</v>
      </c>
    </row>
    <row r="266" spans="1:2" x14ac:dyDescent="0.25">
      <c r="A266" s="19">
        <v>19633</v>
      </c>
      <c r="B266" s="25">
        <v>1.0078105316200903</v>
      </c>
    </row>
    <row r="267" spans="1:2" x14ac:dyDescent="0.25">
      <c r="A267" s="19">
        <v>19664</v>
      </c>
      <c r="B267" s="25">
        <v>0.17726006583949072</v>
      </c>
    </row>
    <row r="268" spans="1:2" x14ac:dyDescent="0.25">
      <c r="A268" s="19">
        <v>19694</v>
      </c>
      <c r="B268" s="25">
        <v>0.73847720906548009</v>
      </c>
    </row>
    <row r="269" spans="1:2" x14ac:dyDescent="0.25">
      <c r="A269" s="19">
        <v>19725</v>
      </c>
      <c r="B269" s="25">
        <v>-0.41343669250641923</v>
      </c>
    </row>
    <row r="270" spans="1:2" x14ac:dyDescent="0.25">
      <c r="A270" s="19">
        <v>19756</v>
      </c>
      <c r="B270" s="25">
        <v>3.3342016150039511</v>
      </c>
    </row>
    <row r="271" spans="1:2" x14ac:dyDescent="0.25">
      <c r="A271" s="19">
        <v>19784</v>
      </c>
      <c r="B271" s="25">
        <v>3.7814037814038137</v>
      </c>
    </row>
    <row r="272" spans="1:2" x14ac:dyDescent="0.25">
      <c r="A272" s="19">
        <v>19815</v>
      </c>
      <c r="B272" s="25">
        <v>6.1435209086216247</v>
      </c>
    </row>
    <row r="273" spans="1:2" x14ac:dyDescent="0.25">
      <c r="A273" s="19">
        <v>19845</v>
      </c>
      <c r="B273" s="25">
        <v>9.7734792568084039</v>
      </c>
    </row>
    <row r="274" spans="1:2" x14ac:dyDescent="0.25">
      <c r="A274" s="19">
        <v>19876</v>
      </c>
      <c r="B274" s="25">
        <v>11.579754601227021</v>
      </c>
    </row>
    <row r="275" spans="1:2" x14ac:dyDescent="0.25">
      <c r="A275" s="19">
        <v>19906</v>
      </c>
      <c r="B275" s="25">
        <v>10.29003783102147</v>
      </c>
    </row>
    <row r="276" spans="1:2" x14ac:dyDescent="0.25">
      <c r="A276" s="19">
        <v>19937</v>
      </c>
      <c r="B276" s="25">
        <v>11.490761832447504</v>
      </c>
    </row>
    <row r="277" spans="1:2" x14ac:dyDescent="0.25">
      <c r="A277" s="19">
        <v>19968</v>
      </c>
      <c r="B277" s="25">
        <v>10.404624277456676</v>
      </c>
    </row>
    <row r="278" spans="1:2" x14ac:dyDescent="0.25">
      <c r="A278" s="19">
        <v>19998</v>
      </c>
      <c r="B278" s="25">
        <v>12.147667747568036</v>
      </c>
    </row>
    <row r="279" spans="1:2" x14ac:dyDescent="0.25">
      <c r="A279" s="19">
        <v>20029</v>
      </c>
      <c r="B279" s="25">
        <v>14.812942366026327</v>
      </c>
    </row>
    <row r="280" spans="1:2" x14ac:dyDescent="0.25">
      <c r="A280" s="19">
        <v>20059</v>
      </c>
      <c r="B280" s="25">
        <v>16.253791708796793</v>
      </c>
    </row>
    <row r="281" spans="1:2" x14ac:dyDescent="0.25">
      <c r="A281" s="19">
        <v>20090</v>
      </c>
      <c r="B281" s="25">
        <v>20.216356434872896</v>
      </c>
    </row>
    <row r="282" spans="1:2" x14ac:dyDescent="0.25">
      <c r="A282" s="19">
        <v>20121</v>
      </c>
      <c r="B282" s="25">
        <v>17.98264390512745</v>
      </c>
    </row>
    <row r="283" spans="1:2" x14ac:dyDescent="0.25">
      <c r="A283" s="19">
        <v>20149</v>
      </c>
      <c r="B283" s="25">
        <v>19.162408214355221</v>
      </c>
    </row>
    <row r="284" spans="1:2" x14ac:dyDescent="0.25">
      <c r="A284" s="19">
        <v>20180</v>
      </c>
      <c r="B284" s="25">
        <v>17.372682944017946</v>
      </c>
    </row>
    <row r="285" spans="1:2" x14ac:dyDescent="0.25">
      <c r="A285" s="19">
        <v>20210</v>
      </c>
      <c r="B285" s="25">
        <v>11.703614307285326</v>
      </c>
    </row>
    <row r="286" spans="1:2" x14ac:dyDescent="0.25">
      <c r="A286" s="19">
        <v>20241</v>
      </c>
      <c r="B286" s="25">
        <v>11.061496371592661</v>
      </c>
    </row>
    <row r="287" spans="1:2" x14ac:dyDescent="0.25">
      <c r="A287" s="19">
        <v>20271</v>
      </c>
      <c r="B287" s="25">
        <v>12.5275768600692</v>
      </c>
    </row>
    <row r="288" spans="1:2" x14ac:dyDescent="0.25">
      <c r="A288" s="19">
        <v>20302</v>
      </c>
      <c r="B288" s="25">
        <v>12.879862919401376</v>
      </c>
    </row>
    <row r="289" spans="1:2" x14ac:dyDescent="0.25">
      <c r="A289" s="19">
        <v>20333</v>
      </c>
      <c r="B289" s="25">
        <v>13.188207639417925</v>
      </c>
    </row>
    <row r="290" spans="1:2" x14ac:dyDescent="0.25">
      <c r="A290" s="19">
        <v>20363</v>
      </c>
      <c r="B290" s="25">
        <v>11.741214126077271</v>
      </c>
    </row>
    <row r="291" spans="1:2" x14ac:dyDescent="0.25">
      <c r="A291" s="19">
        <v>20394</v>
      </c>
      <c r="B291" s="25">
        <v>10.798609086156642</v>
      </c>
    </row>
    <row r="292" spans="1:2" x14ac:dyDescent="0.25">
      <c r="A292" s="19">
        <v>20424</v>
      </c>
      <c r="B292" s="25">
        <v>9.4253712696941605</v>
      </c>
    </row>
    <row r="293" spans="1:2" x14ac:dyDescent="0.25">
      <c r="A293" s="19">
        <v>20455</v>
      </c>
      <c r="B293" s="25">
        <v>10.287303058387408</v>
      </c>
    </row>
    <row r="294" spans="1:2" x14ac:dyDescent="0.25">
      <c r="A294" s="19">
        <v>20486</v>
      </c>
      <c r="B294" s="25">
        <v>10.183486238532113</v>
      </c>
    </row>
    <row r="295" spans="1:2" x14ac:dyDescent="0.25">
      <c r="A295" s="19">
        <v>20515</v>
      </c>
      <c r="B295" s="25">
        <v>7.9136690647481966</v>
      </c>
    </row>
    <row r="296" spans="1:2" x14ac:dyDescent="0.25">
      <c r="A296" s="19">
        <v>20546</v>
      </c>
      <c r="B296" s="25">
        <v>7.3843416370106718</v>
      </c>
    </row>
    <row r="297" spans="1:2" x14ac:dyDescent="0.25">
      <c r="A297" s="19">
        <v>20576</v>
      </c>
      <c r="B297" s="25">
        <v>6.8627450980392357</v>
      </c>
    </row>
    <row r="298" spans="1:2" x14ac:dyDescent="0.25">
      <c r="A298" s="19">
        <v>20607</v>
      </c>
      <c r="B298" s="25">
        <v>5.314437555358742</v>
      </c>
    </row>
    <row r="299" spans="1:2" x14ac:dyDescent="0.25">
      <c r="A299" s="19">
        <v>20637</v>
      </c>
      <c r="B299" s="25">
        <v>2.6178010471204161</v>
      </c>
    </row>
    <row r="300" spans="1:2" x14ac:dyDescent="0.25">
      <c r="A300" s="19">
        <v>20668</v>
      </c>
      <c r="B300" s="25">
        <v>1.81347150259068</v>
      </c>
    </row>
    <row r="301" spans="1:2" x14ac:dyDescent="0.25">
      <c r="A301" s="19">
        <v>20699</v>
      </c>
      <c r="B301" s="25">
        <v>1.81347150259068</v>
      </c>
    </row>
    <row r="302" spans="1:2" x14ac:dyDescent="0.25">
      <c r="A302" s="19">
        <v>20729</v>
      </c>
      <c r="B302" s="25">
        <v>8.5470085470085166E-2</v>
      </c>
    </row>
    <row r="303" spans="1:2" x14ac:dyDescent="0.25">
      <c r="A303" s="19">
        <v>20760</v>
      </c>
      <c r="B303" s="25">
        <v>0.9385665529010323</v>
      </c>
    </row>
    <row r="304" spans="1:2" x14ac:dyDescent="0.25">
      <c r="A304" s="19">
        <v>20790</v>
      </c>
      <c r="B304" s="25">
        <v>1.7064846416382284</v>
      </c>
    </row>
    <row r="305" spans="1:2" x14ac:dyDescent="0.25">
      <c r="A305" s="19">
        <v>20821</v>
      </c>
      <c r="B305" s="25">
        <v>0.75630252100842288</v>
      </c>
    </row>
    <row r="306" spans="1:2" x14ac:dyDescent="0.25">
      <c r="A306" s="19">
        <v>20852</v>
      </c>
      <c r="B306" s="25">
        <v>-8.3263946711054082E-2</v>
      </c>
    </row>
    <row r="307" spans="1:2" x14ac:dyDescent="0.25">
      <c r="A307" s="19">
        <v>20880</v>
      </c>
      <c r="B307" s="25">
        <v>0.58333333333335791</v>
      </c>
    </row>
    <row r="308" spans="1:2" x14ac:dyDescent="0.25">
      <c r="A308" s="19">
        <v>20911</v>
      </c>
      <c r="B308" s="25">
        <v>1.4084507042253724</v>
      </c>
    </row>
    <row r="309" spans="1:2" x14ac:dyDescent="0.25">
      <c r="A309" s="19">
        <v>20941</v>
      </c>
      <c r="B309" s="25">
        <v>3.1693077564637351</v>
      </c>
    </row>
    <row r="310" spans="1:2" x14ac:dyDescent="0.25">
      <c r="A310" s="19">
        <v>20972</v>
      </c>
      <c r="B310" s="25">
        <v>3.8687973086627414</v>
      </c>
    </row>
    <row r="311" spans="1:2" x14ac:dyDescent="0.25">
      <c r="A311" s="19">
        <v>21002</v>
      </c>
      <c r="B311" s="25">
        <v>6.4625850340136015</v>
      </c>
    </row>
    <row r="312" spans="1:2" x14ac:dyDescent="0.25">
      <c r="A312" s="19">
        <v>21033</v>
      </c>
      <c r="B312" s="25">
        <v>7.9728583545377152</v>
      </c>
    </row>
    <row r="313" spans="1:2" x14ac:dyDescent="0.25">
      <c r="A313" s="19">
        <v>21064</v>
      </c>
      <c r="B313" s="25">
        <v>7.209499575911793</v>
      </c>
    </row>
    <row r="314" spans="1:2" x14ac:dyDescent="0.25">
      <c r="A314" s="19">
        <v>21094</v>
      </c>
      <c r="B314" s="25">
        <v>8.027327070879565</v>
      </c>
    </row>
    <row r="315" spans="1:2" x14ac:dyDescent="0.25">
      <c r="A315" s="19">
        <v>21125</v>
      </c>
      <c r="B315" s="25">
        <v>6.8469991546914244</v>
      </c>
    </row>
    <row r="316" spans="1:2" x14ac:dyDescent="0.25">
      <c r="A316" s="19">
        <v>21155</v>
      </c>
      <c r="B316" s="25">
        <v>6.2080536912751283</v>
      </c>
    </row>
    <row r="317" spans="1:2" x14ac:dyDescent="0.25">
      <c r="A317" s="19">
        <v>21186</v>
      </c>
      <c r="B317" s="25">
        <v>6.9224353628023039</v>
      </c>
    </row>
    <row r="318" spans="1:2" x14ac:dyDescent="0.25">
      <c r="A318" s="19">
        <v>21217</v>
      </c>
      <c r="B318" s="25">
        <v>6.4999999999999725</v>
      </c>
    </row>
    <row r="319" spans="1:2" x14ac:dyDescent="0.25">
      <c r="A319" s="19">
        <v>21245</v>
      </c>
      <c r="B319" s="25">
        <v>6.5451532725765871</v>
      </c>
    </row>
    <row r="320" spans="1:2" x14ac:dyDescent="0.25">
      <c r="A320" s="19">
        <v>21276</v>
      </c>
      <c r="B320" s="25">
        <v>6.1274509803921351</v>
      </c>
    </row>
    <row r="321" spans="1:2" x14ac:dyDescent="0.25">
      <c r="A321" s="19">
        <v>21306</v>
      </c>
      <c r="B321" s="25">
        <v>5.8205335489086352</v>
      </c>
    </row>
    <row r="322" spans="1:2" x14ac:dyDescent="0.25">
      <c r="A322" s="19">
        <v>21337</v>
      </c>
      <c r="B322" s="25">
        <v>5.7489878542509976</v>
      </c>
    </row>
    <row r="323" spans="1:2" x14ac:dyDescent="0.25">
      <c r="A323" s="19">
        <v>21367</v>
      </c>
      <c r="B323" s="25">
        <v>4.0734824281150273</v>
      </c>
    </row>
    <row r="324" spans="1:2" x14ac:dyDescent="0.25">
      <c r="A324" s="19">
        <v>21398</v>
      </c>
      <c r="B324" s="25">
        <v>1.8853102906519981</v>
      </c>
    </row>
    <row r="325" spans="1:2" x14ac:dyDescent="0.25">
      <c r="A325" s="19">
        <v>21429</v>
      </c>
      <c r="B325" s="25">
        <v>1.1867088607594889</v>
      </c>
    </row>
    <row r="326" spans="1:2" x14ac:dyDescent="0.25">
      <c r="A326" s="19">
        <v>21459</v>
      </c>
      <c r="B326" s="25">
        <v>1.8972332015810389</v>
      </c>
    </row>
    <row r="327" spans="1:2" x14ac:dyDescent="0.25">
      <c r="A327" s="19">
        <v>21490</v>
      </c>
      <c r="B327" s="25">
        <v>3.3227848101265778</v>
      </c>
    </row>
    <row r="328" spans="1:2" x14ac:dyDescent="0.25">
      <c r="A328" s="19">
        <v>21520</v>
      </c>
      <c r="B328" s="25">
        <v>3.6334913112164191</v>
      </c>
    </row>
    <row r="329" spans="1:2" x14ac:dyDescent="0.25">
      <c r="A329" s="19">
        <v>21551</v>
      </c>
      <c r="B329" s="25">
        <v>2.4960998439937709</v>
      </c>
    </row>
    <row r="330" spans="1:2" x14ac:dyDescent="0.25">
      <c r="A330" s="19">
        <v>21582</v>
      </c>
      <c r="B330" s="25">
        <v>2.7386541471048576</v>
      </c>
    </row>
    <row r="331" spans="1:2" x14ac:dyDescent="0.25">
      <c r="A331" s="19">
        <v>21610</v>
      </c>
      <c r="B331" s="25">
        <v>2.6438569206843177</v>
      </c>
    </row>
    <row r="332" spans="1:2" x14ac:dyDescent="0.25">
      <c r="A332" s="19">
        <v>21641</v>
      </c>
      <c r="B332" s="25">
        <v>1.6166281755196188</v>
      </c>
    </row>
    <row r="333" spans="1:2" x14ac:dyDescent="0.25">
      <c r="A333" s="19">
        <v>21671</v>
      </c>
      <c r="B333" s="25">
        <v>-7.6394194041251584E-2</v>
      </c>
    </row>
    <row r="334" spans="1:2" x14ac:dyDescent="0.25">
      <c r="A334" s="19">
        <v>21702</v>
      </c>
      <c r="B334" s="25">
        <v>0.22970903522205877</v>
      </c>
    </row>
    <row r="335" spans="1:2" x14ac:dyDescent="0.25">
      <c r="A335" s="19">
        <v>21732</v>
      </c>
      <c r="B335" s="25">
        <v>0.38372985418264616</v>
      </c>
    </row>
    <row r="336" spans="1:2" x14ac:dyDescent="0.25">
      <c r="A336" s="19">
        <v>21763</v>
      </c>
      <c r="B336" s="25">
        <v>1.1565150346954489</v>
      </c>
    </row>
    <row r="337" spans="1:2" x14ac:dyDescent="0.25">
      <c r="A337" s="19">
        <v>21794</v>
      </c>
      <c r="B337" s="25">
        <v>0.93823299452697739</v>
      </c>
    </row>
    <row r="338" spans="1:2" x14ac:dyDescent="0.25">
      <c r="A338" s="19">
        <v>21824</v>
      </c>
      <c r="B338" s="25">
        <v>1.0085337470907341</v>
      </c>
    </row>
    <row r="339" spans="1:2" x14ac:dyDescent="0.25">
      <c r="A339" s="19">
        <v>21855</v>
      </c>
      <c r="B339" s="25">
        <v>0.45941807044409533</v>
      </c>
    </row>
    <row r="340" spans="1:2" x14ac:dyDescent="0.25">
      <c r="A340" s="19">
        <v>21885</v>
      </c>
      <c r="B340" s="25">
        <v>0.30487804878049918</v>
      </c>
    </row>
    <row r="341" spans="1:2" x14ac:dyDescent="0.25">
      <c r="A341" s="19">
        <v>21916</v>
      </c>
      <c r="B341" s="25">
        <v>0.83713850837137116</v>
      </c>
    </row>
    <row r="342" spans="1:2" x14ac:dyDescent="0.25">
      <c r="A342" s="19">
        <v>21947</v>
      </c>
      <c r="B342" s="25">
        <v>0.99009900990096877</v>
      </c>
    </row>
    <row r="343" spans="1:2" x14ac:dyDescent="0.25">
      <c r="A343" s="19">
        <v>21976</v>
      </c>
      <c r="B343" s="25">
        <v>2.8787878787878807</v>
      </c>
    </row>
    <row r="344" spans="1:2" x14ac:dyDescent="0.25">
      <c r="A344" s="19">
        <v>22007</v>
      </c>
      <c r="B344" s="25">
        <v>4.9999999999999822</v>
      </c>
    </row>
    <row r="345" spans="1:2" x14ac:dyDescent="0.25">
      <c r="A345" s="19">
        <v>22037</v>
      </c>
      <c r="B345" s="25">
        <v>5.5810397553516466</v>
      </c>
    </row>
    <row r="346" spans="1:2" x14ac:dyDescent="0.25">
      <c r="A346" s="19">
        <v>22068</v>
      </c>
      <c r="B346" s="25">
        <v>5.4239877769289402</v>
      </c>
    </row>
    <row r="347" spans="1:2" x14ac:dyDescent="0.25">
      <c r="A347" s="19">
        <v>22098</v>
      </c>
      <c r="B347" s="25">
        <v>6.2691131498470609</v>
      </c>
    </row>
    <row r="348" spans="1:2" x14ac:dyDescent="0.25">
      <c r="A348" s="19">
        <v>22129</v>
      </c>
      <c r="B348" s="25">
        <v>6.326219512195097</v>
      </c>
    </row>
    <row r="349" spans="1:2" x14ac:dyDescent="0.25">
      <c r="A349" s="19">
        <v>22160</v>
      </c>
      <c r="B349" s="25">
        <v>8.5979860573198721</v>
      </c>
    </row>
    <row r="350" spans="1:2" x14ac:dyDescent="0.25">
      <c r="A350" s="19">
        <v>22190</v>
      </c>
      <c r="B350" s="25">
        <v>6.4516129032258007</v>
      </c>
    </row>
    <row r="351" spans="1:2" x14ac:dyDescent="0.25">
      <c r="A351" s="19">
        <v>22221</v>
      </c>
      <c r="B351" s="25">
        <v>5.2591463414634054</v>
      </c>
    </row>
    <row r="352" spans="1:2" x14ac:dyDescent="0.25">
      <c r="A352" s="19">
        <v>22251</v>
      </c>
      <c r="B352" s="25">
        <v>5.3951367781154724</v>
      </c>
    </row>
    <row r="353" spans="1:2" x14ac:dyDescent="0.25">
      <c r="A353" s="19">
        <v>22282</v>
      </c>
      <c r="B353" s="25">
        <v>4.9811320754716615</v>
      </c>
    </row>
    <row r="354" spans="1:2" x14ac:dyDescent="0.25">
      <c r="A354" s="19">
        <v>22313</v>
      </c>
      <c r="B354" s="25">
        <v>4.7511312217194401</v>
      </c>
    </row>
    <row r="355" spans="1:2" x14ac:dyDescent="0.25">
      <c r="A355" s="19">
        <v>22341</v>
      </c>
      <c r="B355" s="25">
        <v>2.061855670103041</v>
      </c>
    </row>
    <row r="356" spans="1:2" x14ac:dyDescent="0.25">
      <c r="A356" s="19">
        <v>22372</v>
      </c>
      <c r="B356" s="25">
        <v>0.64935064935061071</v>
      </c>
    </row>
    <row r="357" spans="1:2" x14ac:dyDescent="0.25">
      <c r="A357" s="19">
        <v>22402</v>
      </c>
      <c r="B357" s="25">
        <v>1.0137581462707823</v>
      </c>
    </row>
    <row r="358" spans="1:2" x14ac:dyDescent="0.25">
      <c r="A358" s="19">
        <v>22433</v>
      </c>
      <c r="B358" s="25">
        <v>1.1594202898550288</v>
      </c>
    </row>
    <row r="359" spans="1:2" x14ac:dyDescent="0.25">
      <c r="A359" s="19">
        <v>22463</v>
      </c>
      <c r="B359" s="25">
        <v>0.14388489208629895</v>
      </c>
    </row>
    <row r="360" spans="1:2" x14ac:dyDescent="0.25">
      <c r="A360" s="19">
        <v>22494</v>
      </c>
      <c r="B360" s="25">
        <v>-0.93189964157708305</v>
      </c>
    </row>
    <row r="361" spans="1:2" x14ac:dyDescent="0.25">
      <c r="A361" s="19">
        <v>22525</v>
      </c>
      <c r="B361" s="25">
        <v>-1.711840228245376</v>
      </c>
    </row>
    <row r="362" spans="1:2" x14ac:dyDescent="0.25">
      <c r="A362" s="19">
        <v>22555</v>
      </c>
      <c r="B362" s="25">
        <v>-0.50505050505054161</v>
      </c>
    </row>
    <row r="363" spans="1:2" x14ac:dyDescent="0.25">
      <c r="A363" s="19">
        <v>22586</v>
      </c>
      <c r="B363" s="25">
        <v>0.3620564808109572</v>
      </c>
    </row>
    <row r="364" spans="1:2" x14ac:dyDescent="0.25">
      <c r="A364" s="19">
        <v>22616</v>
      </c>
      <c r="B364" s="25">
        <v>-3.3306690738754696E-14</v>
      </c>
    </row>
    <row r="365" spans="1:2" x14ac:dyDescent="0.25">
      <c r="A365" s="19">
        <v>22647</v>
      </c>
      <c r="B365" s="25">
        <v>-0.6470165348670287</v>
      </c>
    </row>
    <row r="366" spans="1:2" x14ac:dyDescent="0.25">
      <c r="A366" s="19">
        <v>22678</v>
      </c>
      <c r="B366" s="25">
        <v>7.1994240460737657E-2</v>
      </c>
    </row>
    <row r="367" spans="1:2" x14ac:dyDescent="0.25">
      <c r="A367" s="19">
        <v>22706</v>
      </c>
      <c r="B367" s="25">
        <v>1.1544011544011301</v>
      </c>
    </row>
    <row r="368" spans="1:2" x14ac:dyDescent="0.25">
      <c r="A368" s="19">
        <v>22737</v>
      </c>
      <c r="B368" s="25">
        <v>1.2903225806451646</v>
      </c>
    </row>
    <row r="369" spans="1:2" x14ac:dyDescent="0.25">
      <c r="A369" s="19">
        <v>22767</v>
      </c>
      <c r="B369" s="25">
        <v>1.1469534050179142</v>
      </c>
    </row>
    <row r="370" spans="1:2" x14ac:dyDescent="0.25">
      <c r="A370" s="19">
        <v>22798</v>
      </c>
      <c r="B370" s="25">
        <v>1.2177650429799458</v>
      </c>
    </row>
    <row r="371" spans="1:2" x14ac:dyDescent="0.25">
      <c r="A371" s="19">
        <v>22828</v>
      </c>
      <c r="B371" s="25">
        <v>2.0833333333333037</v>
      </c>
    </row>
    <row r="372" spans="1:2" x14ac:dyDescent="0.25">
      <c r="A372" s="19">
        <v>22859</v>
      </c>
      <c r="B372" s="25">
        <v>3.0390738060781297</v>
      </c>
    </row>
    <row r="373" spans="1:2" x14ac:dyDescent="0.25">
      <c r="A373" s="19">
        <v>22890</v>
      </c>
      <c r="B373" s="25">
        <v>3.8461538461538103</v>
      </c>
    </row>
    <row r="374" spans="1:2" x14ac:dyDescent="0.25">
      <c r="A374" s="19">
        <v>22920</v>
      </c>
      <c r="B374" s="25">
        <v>3.3357505438723623</v>
      </c>
    </row>
    <row r="375" spans="1:2" x14ac:dyDescent="0.25">
      <c r="A375" s="19">
        <v>22951</v>
      </c>
      <c r="B375" s="25">
        <v>2.813852813852824</v>
      </c>
    </row>
    <row r="376" spans="1:2" x14ac:dyDescent="0.25">
      <c r="A376" s="19">
        <v>22981</v>
      </c>
      <c r="B376" s="25">
        <v>2.3071377072819255</v>
      </c>
    </row>
    <row r="377" spans="1:2" x14ac:dyDescent="0.25">
      <c r="A377" s="19">
        <v>23012</v>
      </c>
      <c r="B377" s="25">
        <v>2.460202604920414</v>
      </c>
    </row>
    <row r="378" spans="1:2" x14ac:dyDescent="0.25">
      <c r="A378" s="19">
        <v>23043</v>
      </c>
      <c r="B378" s="25">
        <v>2.302158273381294</v>
      </c>
    </row>
    <row r="379" spans="1:2" x14ac:dyDescent="0.25">
      <c r="A379" s="19">
        <v>23071</v>
      </c>
      <c r="B379" s="25">
        <v>1.4265335235378318</v>
      </c>
    </row>
    <row r="380" spans="1:2" x14ac:dyDescent="0.25">
      <c r="A380" s="19">
        <v>23102</v>
      </c>
      <c r="B380" s="25">
        <v>0.77848549186130267</v>
      </c>
    </row>
    <row r="381" spans="1:2" x14ac:dyDescent="0.25">
      <c r="A381" s="19">
        <v>23132</v>
      </c>
      <c r="B381" s="25">
        <v>1.2048192771084709</v>
      </c>
    </row>
    <row r="382" spans="1:2" x14ac:dyDescent="0.25">
      <c r="A382" s="19">
        <v>23163</v>
      </c>
      <c r="B382" s="25">
        <v>0.63694267515923553</v>
      </c>
    </row>
    <row r="383" spans="1:2" x14ac:dyDescent="0.25">
      <c r="A383" s="19">
        <v>23193</v>
      </c>
      <c r="B383" s="25">
        <v>0.35186488388461168</v>
      </c>
    </row>
    <row r="384" spans="1:2" x14ac:dyDescent="0.25">
      <c r="A384" s="19">
        <v>23224</v>
      </c>
      <c r="B384" s="25">
        <v>-0.21067415730334771</v>
      </c>
    </row>
    <row r="385" spans="1:2" x14ac:dyDescent="0.25">
      <c r="A385" s="19">
        <v>23255</v>
      </c>
      <c r="B385" s="25">
        <v>-0.76869322152337549</v>
      </c>
    </row>
    <row r="386" spans="1:2" x14ac:dyDescent="0.25">
      <c r="A386" s="19">
        <v>23285</v>
      </c>
      <c r="B386" s="25">
        <v>-0.70175438596489226</v>
      </c>
    </row>
    <row r="387" spans="1:2" x14ac:dyDescent="0.25">
      <c r="A387" s="19">
        <v>23316</v>
      </c>
      <c r="B387" s="25">
        <v>-0.77192982456139037</v>
      </c>
    </row>
    <row r="388" spans="1:2" x14ac:dyDescent="0.25">
      <c r="A388" s="19">
        <v>23346</v>
      </c>
      <c r="B388" s="25">
        <v>0.35236081747709314</v>
      </c>
    </row>
    <row r="389" spans="1:2" x14ac:dyDescent="0.25">
      <c r="A389" s="19">
        <v>23377</v>
      </c>
      <c r="B389" s="25">
        <v>1.765536723163863</v>
      </c>
    </row>
    <row r="390" spans="1:2" x14ac:dyDescent="0.25">
      <c r="A390" s="19">
        <v>23408</v>
      </c>
      <c r="B390" s="25">
        <v>3.2348804500703432</v>
      </c>
    </row>
    <row r="391" spans="1:2" x14ac:dyDescent="0.25">
      <c r="A391" s="19">
        <v>23437</v>
      </c>
      <c r="B391" s="25">
        <v>3.0239099859353136</v>
      </c>
    </row>
    <row r="392" spans="1:2" x14ac:dyDescent="0.25">
      <c r="A392" s="19">
        <v>23468</v>
      </c>
      <c r="B392" s="25">
        <v>3.4410112359550826</v>
      </c>
    </row>
    <row r="393" spans="1:2" x14ac:dyDescent="0.25">
      <c r="A393" s="19">
        <v>23498</v>
      </c>
      <c r="B393" s="25">
        <v>3.4313725490195957</v>
      </c>
    </row>
    <row r="394" spans="1:2" x14ac:dyDescent="0.25">
      <c r="A394" s="19">
        <v>23529</v>
      </c>
      <c r="B394" s="25">
        <v>3.9381153305204197</v>
      </c>
    </row>
    <row r="395" spans="1:2" x14ac:dyDescent="0.25">
      <c r="A395" s="19">
        <v>23559</v>
      </c>
      <c r="B395" s="25">
        <v>4.628330995792429</v>
      </c>
    </row>
    <row r="396" spans="1:2" x14ac:dyDescent="0.25">
      <c r="A396" s="19">
        <v>23590</v>
      </c>
      <c r="B396" s="25">
        <v>6.1224489795918657</v>
      </c>
    </row>
    <row r="397" spans="1:2" x14ac:dyDescent="0.25">
      <c r="A397" s="19">
        <v>23621</v>
      </c>
      <c r="B397" s="25">
        <v>4.7183098591549344</v>
      </c>
    </row>
    <row r="398" spans="1:2" x14ac:dyDescent="0.25">
      <c r="A398" s="19">
        <v>23651</v>
      </c>
      <c r="B398" s="25">
        <v>4.9469964664311084</v>
      </c>
    </row>
    <row r="399" spans="1:2" x14ac:dyDescent="0.25">
      <c r="A399" s="19">
        <v>23682</v>
      </c>
      <c r="B399" s="25">
        <v>6.0820367751061033</v>
      </c>
    </row>
    <row r="400" spans="1:2" x14ac:dyDescent="0.25">
      <c r="A400" s="19">
        <v>23712</v>
      </c>
      <c r="B400" s="25">
        <v>5.5477528089887818</v>
      </c>
    </row>
    <row r="401" spans="1:2" x14ac:dyDescent="0.25">
      <c r="A401" s="19">
        <v>23743</v>
      </c>
      <c r="B401" s="25">
        <v>3.8167938931297662</v>
      </c>
    </row>
    <row r="402" spans="1:2" x14ac:dyDescent="0.25">
      <c r="A402" s="19">
        <v>23774</v>
      </c>
      <c r="B402" s="25">
        <v>2.3160762942779023</v>
      </c>
    </row>
    <row r="403" spans="1:2" x14ac:dyDescent="0.25">
      <c r="A403" s="19">
        <v>23802</v>
      </c>
      <c r="B403" s="25">
        <v>2.8668941979522078</v>
      </c>
    </row>
    <row r="404" spans="1:2" x14ac:dyDescent="0.25">
      <c r="A404" s="19">
        <v>23833</v>
      </c>
      <c r="B404" s="25">
        <v>2.7834351663272194</v>
      </c>
    </row>
    <row r="405" spans="1:2" x14ac:dyDescent="0.25">
      <c r="A405" s="19">
        <v>23863</v>
      </c>
      <c r="B405" s="25">
        <v>2.5727826675693954</v>
      </c>
    </row>
    <row r="406" spans="1:2" x14ac:dyDescent="0.25">
      <c r="A406" s="19">
        <v>23894</v>
      </c>
      <c r="B406" s="25">
        <v>2.638700947225936</v>
      </c>
    </row>
    <row r="407" spans="1:2" x14ac:dyDescent="0.25">
      <c r="A407" s="19">
        <v>23924</v>
      </c>
      <c r="B407" s="25">
        <v>1.2064343163538771</v>
      </c>
    </row>
    <row r="408" spans="1:2" x14ac:dyDescent="0.25">
      <c r="A408" s="19">
        <v>23955</v>
      </c>
      <c r="B408" s="25">
        <v>-0.13262599469497927</v>
      </c>
    </row>
    <row r="409" spans="1:2" x14ac:dyDescent="0.25">
      <c r="A409" s="19">
        <v>23986</v>
      </c>
      <c r="B409" s="25">
        <v>1.6812373907195699</v>
      </c>
    </row>
    <row r="410" spans="1:2" x14ac:dyDescent="0.25">
      <c r="A410" s="19">
        <v>24016</v>
      </c>
      <c r="B410" s="25">
        <v>1.7508417508417473</v>
      </c>
    </row>
    <row r="411" spans="1:2" x14ac:dyDescent="0.25">
      <c r="A411" s="19">
        <v>24047</v>
      </c>
      <c r="B411" s="25">
        <v>0.40000000000000036</v>
      </c>
    </row>
    <row r="412" spans="1:2" x14ac:dyDescent="0.25">
      <c r="A412" s="19">
        <v>24077</v>
      </c>
      <c r="B412" s="25">
        <v>0.19960079840319889</v>
      </c>
    </row>
    <row r="413" spans="1:2" x14ac:dyDescent="0.25">
      <c r="A413" s="19">
        <v>24108</v>
      </c>
      <c r="B413" s="25">
        <v>1.0026737967914645</v>
      </c>
    </row>
    <row r="414" spans="1:2" x14ac:dyDescent="0.25">
      <c r="A414" s="19">
        <v>24139</v>
      </c>
      <c r="B414" s="25">
        <v>0.53262316910789309</v>
      </c>
    </row>
    <row r="415" spans="1:2" x14ac:dyDescent="0.25">
      <c r="A415" s="19">
        <v>24167</v>
      </c>
      <c r="B415" s="25">
        <v>2.2204460492503131E-14</v>
      </c>
    </row>
    <row r="416" spans="1:2" x14ac:dyDescent="0.25">
      <c r="A416" s="19">
        <v>24198</v>
      </c>
      <c r="B416" s="25">
        <v>0.13210039630118242</v>
      </c>
    </row>
    <row r="417" spans="1:2" x14ac:dyDescent="0.25">
      <c r="A417" s="19">
        <v>24228</v>
      </c>
      <c r="B417" s="25">
        <v>6.6006600660073467E-2</v>
      </c>
    </row>
    <row r="418" spans="1:2" x14ac:dyDescent="0.25">
      <c r="A418" s="19">
        <v>24259</v>
      </c>
      <c r="B418" s="25">
        <v>0.32959789057349642</v>
      </c>
    </row>
    <row r="419" spans="1:2" x14ac:dyDescent="0.25">
      <c r="A419" s="19">
        <v>24289</v>
      </c>
      <c r="B419" s="25">
        <v>1.4569536423840956</v>
      </c>
    </row>
    <row r="420" spans="1:2" x14ac:dyDescent="0.25">
      <c r="A420" s="19">
        <v>24320</v>
      </c>
      <c r="B420" s="25">
        <v>2.3240371845949293</v>
      </c>
    </row>
    <row r="421" spans="1:2" x14ac:dyDescent="0.25">
      <c r="A421" s="19">
        <v>24351</v>
      </c>
      <c r="B421" s="25">
        <v>1.9179894179893964</v>
      </c>
    </row>
    <row r="422" spans="1:2" x14ac:dyDescent="0.25">
      <c r="A422" s="19">
        <v>24381</v>
      </c>
      <c r="B422" s="25">
        <v>2.3163467902051371</v>
      </c>
    </row>
    <row r="423" spans="1:2" x14ac:dyDescent="0.25">
      <c r="A423" s="19">
        <v>24412</v>
      </c>
      <c r="B423" s="25">
        <v>2.7888446215139195</v>
      </c>
    </row>
    <row r="424" spans="1:2" x14ac:dyDescent="0.25">
      <c r="A424" s="19">
        <v>24442</v>
      </c>
      <c r="B424" s="25">
        <v>2.855245683930896</v>
      </c>
    </row>
    <row r="425" spans="1:2" x14ac:dyDescent="0.25">
      <c r="A425" s="19">
        <v>24473</v>
      </c>
      <c r="B425" s="25">
        <v>3.3090668431501769</v>
      </c>
    </row>
    <row r="426" spans="1:2" x14ac:dyDescent="0.25">
      <c r="A426" s="19">
        <v>24504</v>
      </c>
      <c r="B426" s="25">
        <v>4.0397350993376824</v>
      </c>
    </row>
    <row r="427" spans="1:2" x14ac:dyDescent="0.25">
      <c r="A427" s="19">
        <v>24532</v>
      </c>
      <c r="B427" s="25">
        <v>4.4459190444591457</v>
      </c>
    </row>
    <row r="428" spans="1:2" x14ac:dyDescent="0.25">
      <c r="A428" s="19">
        <v>24563</v>
      </c>
      <c r="B428" s="25">
        <v>3.6939313984168276</v>
      </c>
    </row>
    <row r="429" spans="1:2" x14ac:dyDescent="0.25">
      <c r="A429" s="19">
        <v>24593</v>
      </c>
      <c r="B429" s="25">
        <v>3.0343007915566655</v>
      </c>
    </row>
    <row r="430" spans="1:2" x14ac:dyDescent="0.25">
      <c r="A430" s="19">
        <v>24624</v>
      </c>
      <c r="B430" s="25">
        <v>2.102496714848856</v>
      </c>
    </row>
    <row r="431" spans="1:2" x14ac:dyDescent="0.25">
      <c r="A431" s="19">
        <v>24654</v>
      </c>
      <c r="B431" s="25">
        <v>2.154046997388992</v>
      </c>
    </row>
    <row r="432" spans="1:2" x14ac:dyDescent="0.25">
      <c r="A432" s="19">
        <v>24685</v>
      </c>
      <c r="B432" s="25">
        <v>1.9467878001297345</v>
      </c>
    </row>
    <row r="433" spans="1:2" x14ac:dyDescent="0.25">
      <c r="A433" s="19">
        <v>24716</v>
      </c>
      <c r="B433" s="25">
        <v>2.7255029201816772</v>
      </c>
    </row>
    <row r="434" spans="1:2" x14ac:dyDescent="0.25">
      <c r="A434" s="19">
        <v>24746</v>
      </c>
      <c r="B434" s="25">
        <v>2.7166882276843163</v>
      </c>
    </row>
    <row r="435" spans="1:2" x14ac:dyDescent="0.25">
      <c r="A435" s="19">
        <v>24777</v>
      </c>
      <c r="B435" s="25">
        <v>2.3901808785529388</v>
      </c>
    </row>
    <row r="436" spans="1:2" x14ac:dyDescent="0.25">
      <c r="A436" s="19">
        <v>24807</v>
      </c>
      <c r="B436" s="25">
        <v>1.7430600387346562</v>
      </c>
    </row>
    <row r="437" spans="1:2" x14ac:dyDescent="0.25">
      <c r="A437" s="19">
        <v>24838</v>
      </c>
      <c r="B437" s="25">
        <v>1.2171684817424699</v>
      </c>
    </row>
    <row r="438" spans="1:2" x14ac:dyDescent="0.25">
      <c r="A438" s="19">
        <v>24869</v>
      </c>
      <c r="B438" s="25">
        <v>0.57288351368556256</v>
      </c>
    </row>
    <row r="439" spans="1:2" x14ac:dyDescent="0.25">
      <c r="A439" s="19">
        <v>24898</v>
      </c>
      <c r="B439" s="25">
        <v>1.2071156289707785</v>
      </c>
    </row>
    <row r="440" spans="1:2" x14ac:dyDescent="0.25">
      <c r="A440" s="19">
        <v>24929</v>
      </c>
      <c r="B440" s="25">
        <v>2.0992366412213803</v>
      </c>
    </row>
    <row r="441" spans="1:2" x14ac:dyDescent="0.25">
      <c r="A441" s="19">
        <v>24959</v>
      </c>
      <c r="B441" s="25">
        <v>3.5211267605633534</v>
      </c>
    </row>
    <row r="442" spans="1:2" x14ac:dyDescent="0.25">
      <c r="A442" s="19">
        <v>24990</v>
      </c>
      <c r="B442" s="25">
        <v>3.2175032175032037</v>
      </c>
    </row>
    <row r="443" spans="1:2" x14ac:dyDescent="0.25">
      <c r="A443" s="19">
        <v>25020</v>
      </c>
      <c r="B443" s="25">
        <v>2.2364217252395902</v>
      </c>
    </row>
    <row r="444" spans="1:2" x14ac:dyDescent="0.25">
      <c r="A444" s="19">
        <v>25051</v>
      </c>
      <c r="B444" s="25">
        <v>2.3551877784850461</v>
      </c>
    </row>
    <row r="445" spans="1:2" x14ac:dyDescent="0.25">
      <c r="A445" s="19">
        <v>25082</v>
      </c>
      <c r="B445" s="25">
        <v>1.8951358180669509</v>
      </c>
    </row>
    <row r="446" spans="1:2" x14ac:dyDescent="0.25">
      <c r="A446" s="19">
        <v>25112</v>
      </c>
      <c r="B446" s="25">
        <v>1.2594458438286882</v>
      </c>
    </row>
    <row r="447" spans="1:2" x14ac:dyDescent="0.25">
      <c r="A447" s="19">
        <v>25143</v>
      </c>
      <c r="B447" s="25">
        <v>1.6403785488958711</v>
      </c>
    </row>
    <row r="448" spans="1:2" x14ac:dyDescent="0.25">
      <c r="A448" s="19">
        <v>25173</v>
      </c>
      <c r="B448" s="25">
        <v>2.0304568527918621</v>
      </c>
    </row>
    <row r="449" spans="1:2" x14ac:dyDescent="0.25">
      <c r="A449" s="19">
        <v>25204</v>
      </c>
      <c r="B449" s="25">
        <v>2.2151898734176889</v>
      </c>
    </row>
    <row r="450" spans="1:2" x14ac:dyDescent="0.25">
      <c r="A450" s="19">
        <v>25235</v>
      </c>
      <c r="B450" s="25">
        <v>2.5820531216177223</v>
      </c>
    </row>
    <row r="451" spans="1:2" x14ac:dyDescent="0.25">
      <c r="A451" s="19">
        <v>25263</v>
      </c>
      <c r="B451" s="25">
        <v>1.8453345079818995</v>
      </c>
    </row>
    <row r="452" spans="1:2" x14ac:dyDescent="0.25">
      <c r="A452" s="19">
        <v>25294</v>
      </c>
      <c r="B452" s="25">
        <v>1.3578490650084429</v>
      </c>
    </row>
    <row r="453" spans="1:2" x14ac:dyDescent="0.25">
      <c r="A453" s="19">
        <v>25324</v>
      </c>
      <c r="B453" s="25">
        <v>0.60565723521248671</v>
      </c>
    </row>
    <row r="454" spans="1:2" x14ac:dyDescent="0.25">
      <c r="A454" s="19">
        <v>25355</v>
      </c>
      <c r="B454" s="25">
        <v>1.7824587596607211</v>
      </c>
    </row>
    <row r="455" spans="1:2" x14ac:dyDescent="0.25">
      <c r="A455" s="19">
        <v>25385</v>
      </c>
      <c r="B455" s="25">
        <v>2.4242221148148113</v>
      </c>
    </row>
    <row r="456" spans="1:2" x14ac:dyDescent="0.25">
      <c r="A456" s="19">
        <v>25416</v>
      </c>
      <c r="B456" s="25">
        <v>2.0265653226294589</v>
      </c>
    </row>
    <row r="457" spans="1:2" x14ac:dyDescent="0.25">
      <c r="A457" s="19">
        <v>25447</v>
      </c>
      <c r="B457" s="25">
        <v>2.6645480162568624</v>
      </c>
    </row>
    <row r="458" spans="1:2" x14ac:dyDescent="0.25">
      <c r="A458" s="19">
        <v>25477</v>
      </c>
      <c r="B458" s="25">
        <v>4.0653384597202358</v>
      </c>
    </row>
    <row r="459" spans="1:2" x14ac:dyDescent="0.25">
      <c r="A459" s="19">
        <v>25508</v>
      </c>
      <c r="B459" s="25">
        <v>3.8839552819711187</v>
      </c>
    </row>
    <row r="460" spans="1:2" x14ac:dyDescent="0.25">
      <c r="A460" s="19">
        <v>25538</v>
      </c>
      <c r="B460" s="25">
        <v>4.8609594294927172</v>
      </c>
    </row>
    <row r="461" spans="1:2" x14ac:dyDescent="0.25">
      <c r="A461" s="19">
        <v>25569</v>
      </c>
      <c r="B461" s="25">
        <v>5.1986261808163459</v>
      </c>
    </row>
    <row r="462" spans="1:2" x14ac:dyDescent="0.25">
      <c r="A462" s="19">
        <v>25600</v>
      </c>
      <c r="B462" s="25">
        <v>4.8100732730511186</v>
      </c>
    </row>
    <row r="463" spans="1:2" x14ac:dyDescent="0.25">
      <c r="A463" s="19">
        <v>25628</v>
      </c>
      <c r="B463" s="25">
        <v>5.0147682836016783</v>
      </c>
    </row>
    <row r="464" spans="1:2" x14ac:dyDescent="0.25">
      <c r="A464" s="19">
        <v>25659</v>
      </c>
      <c r="B464" s="25">
        <v>4.8660607943780576</v>
      </c>
    </row>
    <row r="465" spans="1:2" x14ac:dyDescent="0.25">
      <c r="A465" s="19">
        <v>25689</v>
      </c>
      <c r="B465" s="25">
        <v>5.0872635202373839</v>
      </c>
    </row>
    <row r="466" spans="1:2" x14ac:dyDescent="0.25">
      <c r="A466" s="19">
        <v>25720</v>
      </c>
      <c r="B466" s="25">
        <v>5.3508311698772237</v>
      </c>
    </row>
    <row r="467" spans="1:2" x14ac:dyDescent="0.25">
      <c r="A467" s="19">
        <v>25750</v>
      </c>
      <c r="B467" s="25">
        <v>5.4647607035574364</v>
      </c>
    </row>
    <row r="468" spans="1:2" x14ac:dyDescent="0.25">
      <c r="A468" s="19">
        <v>25781</v>
      </c>
      <c r="B468" s="25">
        <v>5.8364476960759193</v>
      </c>
    </row>
    <row r="469" spans="1:2" x14ac:dyDescent="0.25">
      <c r="A469" s="19">
        <v>25812</v>
      </c>
      <c r="B469" s="25">
        <v>5.1062337176785544</v>
      </c>
    </row>
    <row r="470" spans="1:2" x14ac:dyDescent="0.25">
      <c r="A470" s="19">
        <v>25842</v>
      </c>
      <c r="B470" s="25">
        <v>4.0496894792568128</v>
      </c>
    </row>
    <row r="471" spans="1:2" x14ac:dyDescent="0.25">
      <c r="A471" s="19">
        <v>25873</v>
      </c>
      <c r="B471" s="25">
        <v>4.5986774576984191</v>
      </c>
    </row>
    <row r="472" spans="1:2" x14ac:dyDescent="0.25">
      <c r="A472" s="19">
        <v>25903</v>
      </c>
      <c r="B472" s="25">
        <v>4.6947241743615198</v>
      </c>
    </row>
    <row r="473" spans="1:2" x14ac:dyDescent="0.25">
      <c r="A473" s="19">
        <v>25934</v>
      </c>
      <c r="B473" s="25">
        <v>4.9300021882772604</v>
      </c>
    </row>
    <row r="474" spans="1:2" x14ac:dyDescent="0.25">
      <c r="A474" s="19">
        <v>25965</v>
      </c>
      <c r="B474" s="25">
        <v>5.3777357741589427</v>
      </c>
    </row>
    <row r="475" spans="1:2" x14ac:dyDescent="0.25">
      <c r="A475" s="19">
        <v>25993</v>
      </c>
      <c r="B475" s="25">
        <v>5.4675452781738132</v>
      </c>
    </row>
    <row r="476" spans="1:2" x14ac:dyDescent="0.25">
      <c r="A476" s="19">
        <v>26024</v>
      </c>
      <c r="B476" s="25">
        <v>5.8706588888356004</v>
      </c>
    </row>
    <row r="477" spans="1:2" x14ac:dyDescent="0.25">
      <c r="A477" s="19">
        <v>26054</v>
      </c>
      <c r="B477" s="25">
        <v>5.8699932719766812</v>
      </c>
    </row>
    <row r="478" spans="1:2" x14ac:dyDescent="0.25">
      <c r="A478" s="19">
        <v>26085</v>
      </c>
      <c r="B478" s="25">
        <v>5.7066417846975526</v>
      </c>
    </row>
    <row r="479" spans="1:2" x14ac:dyDescent="0.25">
      <c r="A479" s="19">
        <v>26115</v>
      </c>
      <c r="B479" s="25">
        <v>5.112210704390141</v>
      </c>
    </row>
    <row r="480" spans="1:2" x14ac:dyDescent="0.25">
      <c r="A480" s="19">
        <v>26146</v>
      </c>
      <c r="B480" s="25">
        <v>5.5837014934499107</v>
      </c>
    </row>
    <row r="481" spans="1:2" x14ac:dyDescent="0.25">
      <c r="A481" s="19">
        <v>26177</v>
      </c>
      <c r="B481" s="25">
        <v>5.6735865627017157</v>
      </c>
    </row>
    <row r="482" spans="1:2" x14ac:dyDescent="0.25">
      <c r="A482" s="19">
        <v>26207</v>
      </c>
      <c r="B482" s="25">
        <v>5.7405522510418416</v>
      </c>
    </row>
    <row r="483" spans="1:2" x14ac:dyDescent="0.25">
      <c r="A483" s="19">
        <v>26238</v>
      </c>
      <c r="B483" s="25">
        <v>5.3442798505739741</v>
      </c>
    </row>
    <row r="484" spans="1:2" x14ac:dyDescent="0.25">
      <c r="A484" s="19">
        <v>26268</v>
      </c>
      <c r="B484" s="25">
        <v>4.9598259051101046</v>
      </c>
    </row>
    <row r="485" spans="1:2" x14ac:dyDescent="0.25">
      <c r="A485" s="19">
        <v>26299</v>
      </c>
      <c r="B485" s="25">
        <v>4.3956092833651983</v>
      </c>
    </row>
    <row r="486" spans="1:2" x14ac:dyDescent="0.25">
      <c r="A486" s="19">
        <v>26330</v>
      </c>
      <c r="B486" s="25">
        <v>4.288123041096159</v>
      </c>
    </row>
    <row r="487" spans="1:2" x14ac:dyDescent="0.25">
      <c r="A487" s="19">
        <v>26359</v>
      </c>
      <c r="B487" s="25">
        <v>4.4610416317679258</v>
      </c>
    </row>
    <row r="488" spans="1:2" x14ac:dyDescent="0.25">
      <c r="A488" s="19">
        <v>26390</v>
      </c>
      <c r="B488" s="25">
        <v>4.5821960259702976</v>
      </c>
    </row>
    <row r="489" spans="1:2" x14ac:dyDescent="0.25">
      <c r="A489" s="19">
        <v>26420</v>
      </c>
      <c r="B489" s="25">
        <v>4.5725396428123455</v>
      </c>
    </row>
    <row r="490" spans="1:2" x14ac:dyDescent="0.25">
      <c r="A490" s="19">
        <v>26451</v>
      </c>
      <c r="B490" s="25">
        <v>4.8707857640317709</v>
      </c>
    </row>
    <row r="491" spans="1:2" x14ac:dyDescent="0.25">
      <c r="A491" s="19">
        <v>26481</v>
      </c>
      <c r="B491" s="25">
        <v>5.3477116769240496</v>
      </c>
    </row>
    <row r="492" spans="1:2" x14ac:dyDescent="0.25">
      <c r="A492" s="19">
        <v>26512</v>
      </c>
      <c r="B492" s="25">
        <v>5.0812620942020548</v>
      </c>
    </row>
    <row r="493" spans="1:2" x14ac:dyDescent="0.25">
      <c r="A493" s="19">
        <v>26543</v>
      </c>
      <c r="B493" s="25">
        <v>5.2168338784110535</v>
      </c>
    </row>
    <row r="494" spans="1:2" x14ac:dyDescent="0.25">
      <c r="A494" s="19">
        <v>26573</v>
      </c>
      <c r="B494" s="25">
        <v>5.1899824155273722</v>
      </c>
    </row>
    <row r="495" spans="1:2" x14ac:dyDescent="0.25">
      <c r="A495" s="19">
        <v>26604</v>
      </c>
      <c r="B495" s="25">
        <v>5.7018861898619821</v>
      </c>
    </row>
    <row r="496" spans="1:2" x14ac:dyDescent="0.25">
      <c r="A496" s="19">
        <v>26634</v>
      </c>
      <c r="B496" s="25">
        <v>5.5561570187692588</v>
      </c>
    </row>
    <row r="497" spans="1:2" x14ac:dyDescent="0.25">
      <c r="A497" s="19">
        <v>26665</v>
      </c>
      <c r="B497" s="25">
        <v>6.6165317962505465</v>
      </c>
    </row>
    <row r="498" spans="1:2" x14ac:dyDescent="0.25">
      <c r="A498" s="19">
        <v>26696</v>
      </c>
      <c r="B498" s="25">
        <v>7.1635081788888888</v>
      </c>
    </row>
    <row r="499" spans="1:2" x14ac:dyDescent="0.25">
      <c r="A499" s="19">
        <v>26724</v>
      </c>
      <c r="B499" s="25">
        <v>7.5186279046195237</v>
      </c>
    </row>
    <row r="500" spans="1:2" x14ac:dyDescent="0.25">
      <c r="A500" s="19">
        <v>26755</v>
      </c>
      <c r="B500" s="25">
        <v>8.5405648671088574</v>
      </c>
    </row>
    <row r="501" spans="1:2" x14ac:dyDescent="0.25">
      <c r="A501" s="19">
        <v>26785</v>
      </c>
      <c r="B501" s="25">
        <v>9.4740381723642741</v>
      </c>
    </row>
    <row r="502" spans="1:2" x14ac:dyDescent="0.25">
      <c r="A502" s="19">
        <v>26816</v>
      </c>
      <c r="B502" s="25">
        <v>9.5617556996713926</v>
      </c>
    </row>
    <row r="503" spans="1:2" x14ac:dyDescent="0.25">
      <c r="A503" s="19">
        <v>26846</v>
      </c>
      <c r="B503" s="25">
        <v>11.949004514182482</v>
      </c>
    </row>
    <row r="504" spans="1:2" x14ac:dyDescent="0.25">
      <c r="A504" s="19">
        <v>26877</v>
      </c>
      <c r="B504" s="25">
        <v>13.001963471965761</v>
      </c>
    </row>
    <row r="505" spans="1:2" x14ac:dyDescent="0.25">
      <c r="A505" s="19">
        <v>26908</v>
      </c>
      <c r="B505" s="25">
        <v>15.163714531982265</v>
      </c>
    </row>
    <row r="506" spans="1:2" x14ac:dyDescent="0.25">
      <c r="A506" s="19">
        <v>26938</v>
      </c>
      <c r="B506" s="25">
        <v>16.556577869197731</v>
      </c>
    </row>
    <row r="507" spans="1:2" x14ac:dyDescent="0.25">
      <c r="A507" s="19">
        <v>26969</v>
      </c>
      <c r="B507" s="25">
        <v>17.229034256163512</v>
      </c>
    </row>
    <row r="508" spans="1:2" x14ac:dyDescent="0.25">
      <c r="A508" s="19">
        <v>26999</v>
      </c>
      <c r="B508" s="25">
        <v>21.37159701353173</v>
      </c>
    </row>
    <row r="509" spans="1:2" x14ac:dyDescent="0.25">
      <c r="A509" s="19">
        <v>27030</v>
      </c>
      <c r="B509" s="25">
        <v>23.916986804561557</v>
      </c>
    </row>
    <row r="510" spans="1:2" x14ac:dyDescent="0.25">
      <c r="A510" s="19">
        <v>27061</v>
      </c>
      <c r="B510" s="25">
        <v>25.679438927382513</v>
      </c>
    </row>
    <row r="511" spans="1:2" x14ac:dyDescent="0.25">
      <c r="A511" s="19">
        <v>27089</v>
      </c>
      <c r="B511" s="25">
        <v>25.544777047919908</v>
      </c>
    </row>
    <row r="512" spans="1:2" x14ac:dyDescent="0.25">
      <c r="A512" s="19">
        <v>27120</v>
      </c>
      <c r="B512" s="25">
        <v>25.263255702710509</v>
      </c>
    </row>
    <row r="513" spans="1:2" x14ac:dyDescent="0.25">
      <c r="A513" s="19">
        <v>27150</v>
      </c>
      <c r="B513" s="25">
        <v>24.92040595418521</v>
      </c>
    </row>
    <row r="514" spans="1:2" x14ac:dyDescent="0.25">
      <c r="A514" s="19">
        <v>27181</v>
      </c>
      <c r="B514" s="25">
        <v>25.129214476688055</v>
      </c>
    </row>
    <row r="515" spans="1:2" x14ac:dyDescent="0.25">
      <c r="A515" s="19">
        <v>27211</v>
      </c>
      <c r="B515" s="25">
        <v>23.763773736363426</v>
      </c>
    </row>
    <row r="516" spans="1:2" x14ac:dyDescent="0.25">
      <c r="A516" s="19">
        <v>27242</v>
      </c>
      <c r="B516" s="25">
        <v>23.094592835040029</v>
      </c>
    </row>
    <row r="517" spans="1:2" x14ac:dyDescent="0.25">
      <c r="A517" s="19">
        <v>27273</v>
      </c>
      <c r="B517" s="25">
        <v>21.598380387710471</v>
      </c>
    </row>
    <row r="518" spans="1:2" x14ac:dyDescent="0.25">
      <c r="A518" s="19">
        <v>27303</v>
      </c>
      <c r="B518" s="25">
        <v>22.440657813219509</v>
      </c>
    </row>
    <row r="519" spans="1:2" x14ac:dyDescent="0.25">
      <c r="A519" s="19">
        <v>27334</v>
      </c>
      <c r="B519" s="25">
        <v>24.311070959038904</v>
      </c>
    </row>
    <row r="520" spans="1:2" x14ac:dyDescent="0.25">
      <c r="A520" s="19">
        <v>27364</v>
      </c>
      <c r="B520" s="25">
        <v>20.597915051669723</v>
      </c>
    </row>
    <row r="521" spans="1:2" x14ac:dyDescent="0.25">
      <c r="A521" s="19">
        <v>27395</v>
      </c>
      <c r="B521" s="25">
        <v>17.918717044027964</v>
      </c>
    </row>
    <row r="522" spans="1:2" x14ac:dyDescent="0.25">
      <c r="A522" s="19">
        <v>27426</v>
      </c>
      <c r="B522" s="25">
        <v>15.948485284637526</v>
      </c>
    </row>
    <row r="523" spans="1:2" x14ac:dyDescent="0.25">
      <c r="A523" s="19">
        <v>27454</v>
      </c>
      <c r="B523" s="25">
        <v>15.786958564336739</v>
      </c>
    </row>
    <row r="524" spans="1:2" x14ac:dyDescent="0.25">
      <c r="A524" s="19">
        <v>27485</v>
      </c>
      <c r="B524" s="25">
        <v>15.201988399945598</v>
      </c>
    </row>
    <row r="525" spans="1:2" x14ac:dyDescent="0.25">
      <c r="A525" s="19">
        <v>27515</v>
      </c>
      <c r="B525" s="25">
        <v>15.832548562585069</v>
      </c>
    </row>
    <row r="526" spans="1:2" x14ac:dyDescent="0.25">
      <c r="A526" s="19">
        <v>27546</v>
      </c>
      <c r="B526" s="25">
        <v>16.648805986221781</v>
      </c>
    </row>
    <row r="527" spans="1:2" x14ac:dyDescent="0.25">
      <c r="A527" s="19">
        <v>27576</v>
      </c>
      <c r="B527" s="25">
        <v>15.906511327225781</v>
      </c>
    </row>
    <row r="528" spans="1:2" x14ac:dyDescent="0.25">
      <c r="A528" s="19">
        <v>27607</v>
      </c>
      <c r="B528" s="25">
        <v>15.68817107806677</v>
      </c>
    </row>
    <row r="529" spans="1:2" x14ac:dyDescent="0.25">
      <c r="A529" s="19">
        <v>27638</v>
      </c>
      <c r="B529" s="25">
        <v>15.224583202463094</v>
      </c>
    </row>
    <row r="530" spans="1:2" x14ac:dyDescent="0.25">
      <c r="A530" s="19">
        <v>27668</v>
      </c>
      <c r="B530" s="25">
        <v>13.561417301344992</v>
      </c>
    </row>
    <row r="531" spans="1:2" x14ac:dyDescent="0.25">
      <c r="A531" s="19">
        <v>27699</v>
      </c>
      <c r="B531" s="25">
        <v>11.266723347506158</v>
      </c>
    </row>
    <row r="532" spans="1:2" x14ac:dyDescent="0.25">
      <c r="A532" s="19">
        <v>27729</v>
      </c>
      <c r="B532" s="25">
        <v>11.305070236321836</v>
      </c>
    </row>
    <row r="533" spans="1:2" x14ac:dyDescent="0.25">
      <c r="A533" s="19">
        <v>27760</v>
      </c>
      <c r="B533" s="25">
        <v>12.02426031152697</v>
      </c>
    </row>
    <row r="534" spans="1:2" x14ac:dyDescent="0.25">
      <c r="A534" s="19">
        <v>27791</v>
      </c>
      <c r="B534" s="25">
        <v>13.49424923899425</v>
      </c>
    </row>
    <row r="535" spans="1:2" x14ac:dyDescent="0.25">
      <c r="A535" s="19">
        <v>27820</v>
      </c>
      <c r="B535" s="25">
        <v>13.886619240692145</v>
      </c>
    </row>
    <row r="536" spans="1:2" x14ac:dyDescent="0.25">
      <c r="A536" s="19">
        <v>27851</v>
      </c>
      <c r="B536" s="25">
        <v>13.722980446592437</v>
      </c>
    </row>
    <row r="537" spans="1:2" x14ac:dyDescent="0.25">
      <c r="A537" s="19">
        <v>27881</v>
      </c>
      <c r="B537" s="25">
        <v>13.008397956859818</v>
      </c>
    </row>
    <row r="538" spans="1:2" x14ac:dyDescent="0.25">
      <c r="A538" s="19">
        <v>27912</v>
      </c>
      <c r="B538" s="25">
        <v>11.564939454143342</v>
      </c>
    </row>
    <row r="539" spans="1:2" x14ac:dyDescent="0.25">
      <c r="A539" s="19">
        <v>27942</v>
      </c>
      <c r="B539" s="25">
        <v>11.616268094544079</v>
      </c>
    </row>
    <row r="540" spans="1:2" x14ac:dyDescent="0.25">
      <c r="A540" s="19">
        <v>27973</v>
      </c>
      <c r="B540" s="25">
        <v>11.716515844439579</v>
      </c>
    </row>
    <row r="541" spans="1:2" x14ac:dyDescent="0.25">
      <c r="A541" s="19">
        <v>28004</v>
      </c>
      <c r="B541" s="25">
        <v>14.691775676077711</v>
      </c>
    </row>
    <row r="542" spans="1:2" x14ac:dyDescent="0.25">
      <c r="A542" s="19">
        <v>28034</v>
      </c>
      <c r="B542" s="25">
        <v>20.533725025039516</v>
      </c>
    </row>
    <row r="543" spans="1:2" x14ac:dyDescent="0.25">
      <c r="A543" s="19">
        <v>28065</v>
      </c>
      <c r="B543" s="25">
        <v>25.102764345751961</v>
      </c>
    </row>
    <row r="544" spans="1:2" x14ac:dyDescent="0.25">
      <c r="A544" s="19">
        <v>28095</v>
      </c>
      <c r="B544" s="25">
        <v>27.201995333856701</v>
      </c>
    </row>
    <row r="545" spans="1:2" x14ac:dyDescent="0.25">
      <c r="A545" s="19">
        <v>28126</v>
      </c>
      <c r="B545" s="25">
        <v>28.766626011566498</v>
      </c>
    </row>
    <row r="546" spans="1:2" x14ac:dyDescent="0.25">
      <c r="A546" s="19">
        <v>28157</v>
      </c>
      <c r="B546" s="25">
        <v>29.192850950166171</v>
      </c>
    </row>
    <row r="547" spans="1:2" x14ac:dyDescent="0.25">
      <c r="A547" s="19">
        <v>28185</v>
      </c>
      <c r="B547" s="25">
        <v>30.172318284455677</v>
      </c>
    </row>
    <row r="548" spans="1:2" x14ac:dyDescent="0.25">
      <c r="A548" s="19">
        <v>28216</v>
      </c>
      <c r="B548" s="25">
        <v>31.222156928215462</v>
      </c>
    </row>
    <row r="549" spans="1:2" x14ac:dyDescent="0.25">
      <c r="A549" s="19">
        <v>28246</v>
      </c>
      <c r="B549" s="25">
        <v>31.453178940449721</v>
      </c>
    </row>
    <row r="550" spans="1:2" x14ac:dyDescent="0.25">
      <c r="A550" s="19">
        <v>28277</v>
      </c>
      <c r="B550" s="25">
        <v>32.532176788103918</v>
      </c>
    </row>
    <row r="551" spans="1:2" x14ac:dyDescent="0.25">
      <c r="A551" s="19">
        <v>28307</v>
      </c>
      <c r="B551" s="25">
        <v>32.906016435007146</v>
      </c>
    </row>
    <row r="552" spans="1:2" x14ac:dyDescent="0.25">
      <c r="A552" s="19">
        <v>28338</v>
      </c>
      <c r="B552" s="25">
        <v>34.349217868273563</v>
      </c>
    </row>
    <row r="553" spans="1:2" x14ac:dyDescent="0.25">
      <c r="A553" s="19">
        <v>28369</v>
      </c>
      <c r="B553" s="25">
        <v>32.222598539715896</v>
      </c>
    </row>
    <row r="554" spans="1:2" x14ac:dyDescent="0.25">
      <c r="A554" s="19">
        <v>28399</v>
      </c>
      <c r="B554" s="25">
        <v>26.129467443996425</v>
      </c>
    </row>
    <row r="555" spans="1:2" x14ac:dyDescent="0.25">
      <c r="A555" s="19">
        <v>28430</v>
      </c>
      <c r="B555" s="25">
        <v>21.996966991885291</v>
      </c>
    </row>
    <row r="556" spans="1:2" x14ac:dyDescent="0.25">
      <c r="A556" s="19">
        <v>28460</v>
      </c>
      <c r="B556" s="25">
        <v>20.659900681564803</v>
      </c>
    </row>
    <row r="557" spans="1:2" x14ac:dyDescent="0.25">
      <c r="A557" s="19">
        <v>28491</v>
      </c>
      <c r="B557" s="25">
        <v>19.534454483344412</v>
      </c>
    </row>
    <row r="558" spans="1:2" x14ac:dyDescent="0.25">
      <c r="A558" s="19">
        <v>28522</v>
      </c>
      <c r="B558" s="25">
        <v>18.630752400433547</v>
      </c>
    </row>
    <row r="559" spans="1:2" x14ac:dyDescent="0.25">
      <c r="A559" s="19">
        <v>28550</v>
      </c>
      <c r="B559" s="25">
        <v>17.810354176156284</v>
      </c>
    </row>
    <row r="560" spans="1:2" x14ac:dyDescent="0.25">
      <c r="A560" s="19">
        <v>28581</v>
      </c>
      <c r="B560" s="25">
        <v>17.34583107028287</v>
      </c>
    </row>
    <row r="561" spans="1:2" x14ac:dyDescent="0.25">
      <c r="A561" s="19">
        <v>28611</v>
      </c>
      <c r="B561" s="25">
        <v>17.464095995889274</v>
      </c>
    </row>
    <row r="562" spans="1:2" x14ac:dyDescent="0.25">
      <c r="A562" s="19">
        <v>28642</v>
      </c>
      <c r="B562" s="25">
        <v>17.638456435783212</v>
      </c>
    </row>
    <row r="563" spans="1:2" x14ac:dyDescent="0.25">
      <c r="A563" s="19">
        <v>28672</v>
      </c>
      <c r="B563" s="25">
        <v>18.296208350562647</v>
      </c>
    </row>
    <row r="564" spans="1:2" x14ac:dyDescent="0.25">
      <c r="A564" s="19">
        <v>28703</v>
      </c>
      <c r="B564" s="25">
        <v>17.073386333102668</v>
      </c>
    </row>
    <row r="565" spans="1:2" x14ac:dyDescent="0.25">
      <c r="A565" s="19">
        <v>28734</v>
      </c>
      <c r="B565" s="25">
        <v>16.345134086316971</v>
      </c>
    </row>
    <row r="566" spans="1:2" x14ac:dyDescent="0.25">
      <c r="A566" s="19">
        <v>28764</v>
      </c>
      <c r="B566" s="25">
        <v>16.862164522343637</v>
      </c>
    </row>
    <row r="567" spans="1:2" x14ac:dyDescent="0.25">
      <c r="A567" s="19">
        <v>28795</v>
      </c>
      <c r="B567" s="25">
        <v>16.787532834844264</v>
      </c>
    </row>
    <row r="568" spans="1:2" x14ac:dyDescent="0.25">
      <c r="A568" s="19">
        <v>28825</v>
      </c>
      <c r="B568" s="25">
        <v>16.17003872654319</v>
      </c>
    </row>
    <row r="569" spans="1:2" x14ac:dyDescent="0.25">
      <c r="A569" s="19">
        <v>28856</v>
      </c>
      <c r="B569" s="25">
        <v>17.6776315736759</v>
      </c>
    </row>
    <row r="570" spans="1:2" x14ac:dyDescent="0.25">
      <c r="A570" s="19">
        <v>28887</v>
      </c>
      <c r="B570" s="25">
        <v>17.679747628466004</v>
      </c>
    </row>
    <row r="571" spans="1:2" x14ac:dyDescent="0.25">
      <c r="A571" s="19">
        <v>28915</v>
      </c>
      <c r="B571" s="25">
        <v>18.047753341522</v>
      </c>
    </row>
    <row r="572" spans="1:2" x14ac:dyDescent="0.25">
      <c r="A572" s="19">
        <v>28946</v>
      </c>
      <c r="B572" s="25">
        <v>17.795260939263159</v>
      </c>
    </row>
    <row r="573" spans="1:2" x14ac:dyDescent="0.25">
      <c r="A573" s="19">
        <v>28976</v>
      </c>
      <c r="B573" s="25">
        <v>18.180437661461003</v>
      </c>
    </row>
    <row r="574" spans="1:2" x14ac:dyDescent="0.25">
      <c r="A574" s="19">
        <v>29007</v>
      </c>
      <c r="B574" s="25">
        <v>17.869664306792089</v>
      </c>
    </row>
    <row r="575" spans="1:2" x14ac:dyDescent="0.25">
      <c r="A575" s="19">
        <v>29037</v>
      </c>
      <c r="B575" s="25">
        <v>17.308469294009534</v>
      </c>
    </row>
    <row r="576" spans="1:2" x14ac:dyDescent="0.25">
      <c r="A576" s="19">
        <v>29068</v>
      </c>
      <c r="B576" s="25">
        <v>17.90825081594911</v>
      </c>
    </row>
    <row r="577" spans="1:2" x14ac:dyDescent="0.25">
      <c r="A577" s="19">
        <v>29099</v>
      </c>
      <c r="B577" s="25">
        <v>18.007327281096753</v>
      </c>
    </row>
    <row r="578" spans="1:2" x14ac:dyDescent="0.25">
      <c r="A578" s="19">
        <v>29129</v>
      </c>
      <c r="B578" s="25">
        <v>18.630580995616029</v>
      </c>
    </row>
    <row r="579" spans="1:2" x14ac:dyDescent="0.25">
      <c r="A579" s="19">
        <v>29160</v>
      </c>
      <c r="B579" s="25">
        <v>18.934079982643691</v>
      </c>
    </row>
    <row r="580" spans="1:2" x14ac:dyDescent="0.25">
      <c r="A580" s="19">
        <v>29190</v>
      </c>
      <c r="B580" s="25">
        <v>20.020407565443165</v>
      </c>
    </row>
    <row r="581" spans="1:2" x14ac:dyDescent="0.25">
      <c r="A581" s="19">
        <v>29221</v>
      </c>
      <c r="B581" s="25">
        <v>21.556241894359452</v>
      </c>
    </row>
    <row r="582" spans="1:2" x14ac:dyDescent="0.25">
      <c r="A582" s="19">
        <v>29252</v>
      </c>
      <c r="B582" s="25">
        <v>22.604096460484911</v>
      </c>
    </row>
    <row r="583" spans="1:2" x14ac:dyDescent="0.25">
      <c r="A583" s="19">
        <v>29281</v>
      </c>
      <c r="B583" s="25">
        <v>23.451659775942481</v>
      </c>
    </row>
    <row r="584" spans="1:2" x14ac:dyDescent="0.25">
      <c r="A584" s="19">
        <v>29312</v>
      </c>
      <c r="B584" s="25">
        <v>24.494746458649132</v>
      </c>
    </row>
    <row r="585" spans="1:2" x14ac:dyDescent="0.25">
      <c r="A585" s="19">
        <v>29342</v>
      </c>
      <c r="B585" s="25">
        <v>24.889261059532309</v>
      </c>
    </row>
    <row r="586" spans="1:2" x14ac:dyDescent="0.25">
      <c r="A586" s="19">
        <v>29373</v>
      </c>
      <c r="B586" s="25">
        <v>25.968918337209423</v>
      </c>
    </row>
    <row r="587" spans="1:2" x14ac:dyDescent="0.25">
      <c r="A587" s="19">
        <v>29403</v>
      </c>
      <c r="B587" s="25">
        <v>27.935931515137202</v>
      </c>
    </row>
    <row r="588" spans="1:2" x14ac:dyDescent="0.25">
      <c r="A588" s="19">
        <v>29434</v>
      </c>
      <c r="B588" s="25">
        <v>28.639895490995059</v>
      </c>
    </row>
    <row r="589" spans="1:2" x14ac:dyDescent="0.25">
      <c r="A589" s="19">
        <v>29465</v>
      </c>
      <c r="B589" s="25">
        <v>28.492809882979707</v>
      </c>
    </row>
    <row r="590" spans="1:2" x14ac:dyDescent="0.25">
      <c r="A590" s="19">
        <v>29495</v>
      </c>
      <c r="B590" s="25">
        <v>28.200160304502742</v>
      </c>
    </row>
    <row r="591" spans="1:2" x14ac:dyDescent="0.25">
      <c r="A591" s="19">
        <v>29526</v>
      </c>
      <c r="B591" s="25">
        <v>28.766632764362974</v>
      </c>
    </row>
    <row r="592" spans="1:2" x14ac:dyDescent="0.25">
      <c r="A592" s="19">
        <v>29556</v>
      </c>
      <c r="B592" s="25">
        <v>29.846681455460633</v>
      </c>
    </row>
    <row r="593" spans="1:2" x14ac:dyDescent="0.25">
      <c r="A593" s="19">
        <v>29587</v>
      </c>
      <c r="B593" s="25">
        <v>27.799519986993282</v>
      </c>
    </row>
    <row r="594" spans="1:2" x14ac:dyDescent="0.25">
      <c r="A594" s="19">
        <v>29618</v>
      </c>
      <c r="B594" s="25">
        <v>27.980113771542236</v>
      </c>
    </row>
    <row r="595" spans="1:2" x14ac:dyDescent="0.25">
      <c r="A595" s="19">
        <v>29646</v>
      </c>
      <c r="B595" s="25">
        <v>28.082660258723415</v>
      </c>
    </row>
    <row r="596" spans="1:2" x14ac:dyDescent="0.25">
      <c r="A596" s="19">
        <v>29677</v>
      </c>
      <c r="B596" s="25">
        <v>28.721027681545053</v>
      </c>
    </row>
    <row r="597" spans="1:2" x14ac:dyDescent="0.25">
      <c r="A597" s="19">
        <v>29707</v>
      </c>
      <c r="B597" s="25">
        <v>28.570680973358421</v>
      </c>
    </row>
    <row r="598" spans="1:2" x14ac:dyDescent="0.25">
      <c r="A598" s="19">
        <v>29738</v>
      </c>
      <c r="B598" s="25">
        <v>27.832352071833633</v>
      </c>
    </row>
    <row r="599" spans="1:2" x14ac:dyDescent="0.25">
      <c r="A599" s="19">
        <v>29768</v>
      </c>
      <c r="B599" s="25">
        <v>26.55026452303504</v>
      </c>
    </row>
    <row r="600" spans="1:2" x14ac:dyDescent="0.25">
      <c r="A600" s="19">
        <v>29799</v>
      </c>
      <c r="B600" s="25">
        <v>26.536345439580234</v>
      </c>
    </row>
    <row r="601" spans="1:2" x14ac:dyDescent="0.25">
      <c r="A601" s="19">
        <v>29830</v>
      </c>
      <c r="B601" s="25">
        <v>27.47481079871481</v>
      </c>
    </row>
    <row r="602" spans="1:2" x14ac:dyDescent="0.25">
      <c r="A602" s="19">
        <v>29860</v>
      </c>
      <c r="B602" s="25">
        <v>28.358953519499043</v>
      </c>
    </row>
    <row r="603" spans="1:2" x14ac:dyDescent="0.25">
      <c r="A603" s="19">
        <v>29891</v>
      </c>
      <c r="B603" s="25">
        <v>28.598232343353637</v>
      </c>
    </row>
    <row r="604" spans="1:2" x14ac:dyDescent="0.25">
      <c r="A604" s="19">
        <v>29921</v>
      </c>
      <c r="B604" s="25">
        <v>28.684633025344809</v>
      </c>
    </row>
    <row r="605" spans="1:2" x14ac:dyDescent="0.25">
      <c r="A605" s="19">
        <v>29952</v>
      </c>
      <c r="B605" s="25">
        <v>30.862435500942965</v>
      </c>
    </row>
    <row r="606" spans="1:2" x14ac:dyDescent="0.25">
      <c r="A606" s="19">
        <v>29983</v>
      </c>
      <c r="B606" s="25">
        <v>32.744116526822722</v>
      </c>
    </row>
    <row r="607" spans="1:2" x14ac:dyDescent="0.25">
      <c r="A607" s="19">
        <v>30011</v>
      </c>
      <c r="B607" s="25">
        <v>34.710729149565147</v>
      </c>
    </row>
    <row r="608" spans="1:2" x14ac:dyDescent="0.25">
      <c r="A608" s="19">
        <v>30042</v>
      </c>
      <c r="B608" s="25">
        <v>38.879462304929582</v>
      </c>
    </row>
    <row r="609" spans="1:2" x14ac:dyDescent="0.25">
      <c r="A609" s="19">
        <v>30072</v>
      </c>
      <c r="B609" s="25">
        <v>44.499935057593731</v>
      </c>
    </row>
    <row r="610" spans="1:2" x14ac:dyDescent="0.25">
      <c r="A610" s="19">
        <v>30103</v>
      </c>
      <c r="B610" s="25">
        <v>49.373472460317046</v>
      </c>
    </row>
    <row r="611" spans="1:2" x14ac:dyDescent="0.25">
      <c r="A611" s="19">
        <v>30133</v>
      </c>
      <c r="B611" s="25">
        <v>54.351734033106894</v>
      </c>
    </row>
    <row r="612" spans="1:2" x14ac:dyDescent="0.25">
      <c r="A612" s="19">
        <v>30164</v>
      </c>
      <c r="B612" s="25">
        <v>68.206497714034086</v>
      </c>
    </row>
    <row r="613" spans="1:2" x14ac:dyDescent="0.25">
      <c r="A613" s="19">
        <v>30195</v>
      </c>
      <c r="B613" s="25">
        <v>73.949281127604593</v>
      </c>
    </row>
    <row r="614" spans="1:2" x14ac:dyDescent="0.25">
      <c r="A614" s="19">
        <v>30225</v>
      </c>
      <c r="B614" s="25">
        <v>78.995500744152409</v>
      </c>
    </row>
    <row r="615" spans="1:2" x14ac:dyDescent="0.25">
      <c r="A615" s="19">
        <v>30256</v>
      </c>
      <c r="B615" s="25">
        <v>84.494537158521155</v>
      </c>
    </row>
    <row r="616" spans="1:2" x14ac:dyDescent="0.25">
      <c r="A616" s="21">
        <v>30286</v>
      </c>
      <c r="B616" s="26">
        <v>98.843802949318828</v>
      </c>
    </row>
  </sheetData>
  <mergeCells count="3">
    <mergeCell ref="B16:C16"/>
    <mergeCell ref="A2:A4"/>
    <mergeCell ref="B2:B4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6"/>
  <sheetViews>
    <sheetView tabSelected="1" topLeftCell="D1" workbookViewId="0">
      <selection activeCell="Q3" sqref="Q3"/>
    </sheetView>
  </sheetViews>
  <sheetFormatPr baseColWidth="10" defaultRowHeight="15.75" x14ac:dyDescent="0.25"/>
  <cols>
    <col min="1" max="6" width="11.42578125" style="1"/>
    <col min="7" max="7" width="5" style="1" customWidth="1"/>
    <col min="8" max="16384" width="11.42578125" style="1"/>
  </cols>
  <sheetData>
    <row r="1" spans="1:9" x14ac:dyDescent="0.25">
      <c r="H1" s="1">
        <v>4956</v>
      </c>
    </row>
    <row r="2" spans="1:9" x14ac:dyDescent="0.25">
      <c r="A2" s="131" t="s">
        <v>4</v>
      </c>
      <c r="B2" s="125" t="s">
        <v>6</v>
      </c>
      <c r="C2" s="125" t="s">
        <v>7</v>
      </c>
      <c r="D2" s="131" t="s">
        <v>14</v>
      </c>
      <c r="E2" s="131" t="s">
        <v>15</v>
      </c>
      <c r="F2" s="131" t="s">
        <v>64</v>
      </c>
      <c r="H2" s="125" t="s">
        <v>66</v>
      </c>
      <c r="I2" s="125" t="s">
        <v>65</v>
      </c>
    </row>
    <row r="3" spans="1:9" x14ac:dyDescent="0.25">
      <c r="A3" s="132"/>
      <c r="B3" s="126"/>
      <c r="C3" s="126"/>
      <c r="D3" s="132"/>
      <c r="E3" s="132"/>
      <c r="F3" s="132"/>
      <c r="H3" s="126"/>
      <c r="I3" s="126"/>
    </row>
    <row r="4" spans="1:9" x14ac:dyDescent="0.25">
      <c r="A4" s="133"/>
      <c r="B4" s="127"/>
      <c r="C4" s="127"/>
      <c r="D4" s="133"/>
      <c r="E4" s="133"/>
      <c r="F4" s="133"/>
      <c r="H4" s="127"/>
      <c r="I4" s="127"/>
    </row>
    <row r="5" spans="1:9" x14ac:dyDescent="0.25">
      <c r="A5" s="19">
        <v>11689</v>
      </c>
      <c r="B5" s="27">
        <v>20.250875016450205</v>
      </c>
      <c r="C5" s="20" t="s">
        <v>5</v>
      </c>
      <c r="D5" s="43" t="s">
        <v>5</v>
      </c>
      <c r="E5" s="43" t="s">
        <v>5</v>
      </c>
      <c r="F5" s="43" t="s">
        <v>5</v>
      </c>
      <c r="H5" s="43" t="s">
        <v>5</v>
      </c>
      <c r="I5" s="107">
        <f t="shared" ref="I5:I68" si="0">LN(B5)</f>
        <v>3.0081980033078923</v>
      </c>
    </row>
    <row r="6" spans="1:9" x14ac:dyDescent="0.25">
      <c r="A6" s="19">
        <v>11720</v>
      </c>
      <c r="B6" s="27">
        <v>19.894703847819173</v>
      </c>
      <c r="C6" s="20" t="s">
        <v>5</v>
      </c>
      <c r="D6" s="43" t="s">
        <v>5</v>
      </c>
      <c r="E6" s="43" t="s">
        <v>5</v>
      </c>
      <c r="F6" s="43" t="s">
        <v>5</v>
      </c>
      <c r="H6" s="43" t="s">
        <v>5</v>
      </c>
      <c r="I6" s="107">
        <f t="shared" si="0"/>
        <v>2.9904535580088205</v>
      </c>
    </row>
    <row r="7" spans="1:9" x14ac:dyDescent="0.25">
      <c r="A7" s="19">
        <v>11749</v>
      </c>
      <c r="B7" s="27">
        <v>19.538532679188137</v>
      </c>
      <c r="C7" s="20" t="s">
        <v>5</v>
      </c>
      <c r="D7" s="43" t="s">
        <v>5</v>
      </c>
      <c r="E7" s="43" t="s">
        <v>5</v>
      </c>
      <c r="F7" s="43" t="s">
        <v>5</v>
      </c>
      <c r="H7" s="43" t="s">
        <v>5</v>
      </c>
      <c r="I7" s="107">
        <f t="shared" si="0"/>
        <v>2.9723885506111816</v>
      </c>
    </row>
    <row r="8" spans="1:9" x14ac:dyDescent="0.25">
      <c r="A8" s="19">
        <v>11780</v>
      </c>
      <c r="B8" s="27">
        <v>19.742059061263014</v>
      </c>
      <c r="C8" s="20" t="s">
        <v>5</v>
      </c>
      <c r="D8" s="43" t="s">
        <v>5</v>
      </c>
      <c r="E8" s="43" t="s">
        <v>5</v>
      </c>
      <c r="F8" s="43" t="s">
        <v>5</v>
      </c>
      <c r="H8" s="43" t="s">
        <v>5</v>
      </c>
      <c r="I8" s="107">
        <f t="shared" si="0"/>
        <v>2.9827513376467278</v>
      </c>
    </row>
    <row r="9" spans="1:9" x14ac:dyDescent="0.25">
      <c r="A9" s="19">
        <v>11810</v>
      </c>
      <c r="B9" s="27">
        <v>20.479842196284441</v>
      </c>
      <c r="C9" s="20" t="s">
        <v>5</v>
      </c>
      <c r="D9" s="43" t="s">
        <v>5</v>
      </c>
      <c r="E9" s="43" t="s">
        <v>5</v>
      </c>
      <c r="F9" s="43" t="s">
        <v>5</v>
      </c>
      <c r="H9" s="43" t="s">
        <v>5</v>
      </c>
      <c r="I9" s="107">
        <f t="shared" si="0"/>
        <v>3.0194410948820725</v>
      </c>
    </row>
    <row r="10" spans="1:9" x14ac:dyDescent="0.25">
      <c r="A10" s="19">
        <v>11841</v>
      </c>
      <c r="B10" s="27">
        <v>22.616869208070646</v>
      </c>
      <c r="C10" s="20" t="s">
        <v>5</v>
      </c>
      <c r="D10" s="43" t="s">
        <v>5</v>
      </c>
      <c r="E10" s="43" t="s">
        <v>5</v>
      </c>
      <c r="F10" s="43" t="s">
        <v>5</v>
      </c>
      <c r="H10" s="43" t="s">
        <v>5</v>
      </c>
      <c r="I10" s="107">
        <f t="shared" si="0"/>
        <v>3.1186960529774139</v>
      </c>
    </row>
    <row r="11" spans="1:9" x14ac:dyDescent="0.25">
      <c r="A11" s="19">
        <v>11871</v>
      </c>
      <c r="B11" s="27">
        <v>23.380093140851436</v>
      </c>
      <c r="C11" s="20" t="s">
        <v>5</v>
      </c>
      <c r="D11" s="43" t="s">
        <v>5</v>
      </c>
      <c r="E11" s="43" t="s">
        <v>5</v>
      </c>
      <c r="F11" s="43" t="s">
        <v>5</v>
      </c>
      <c r="H11" s="43" t="s">
        <v>5</v>
      </c>
      <c r="I11" s="107">
        <f t="shared" si="0"/>
        <v>3.1518849398191966</v>
      </c>
    </row>
    <row r="12" spans="1:9" x14ac:dyDescent="0.25">
      <c r="A12" s="19">
        <v>11902</v>
      </c>
      <c r="B12" s="27">
        <v>22.61686920807065</v>
      </c>
      <c r="C12" s="20" t="s">
        <v>5</v>
      </c>
      <c r="D12" s="43" t="s">
        <v>5</v>
      </c>
      <c r="E12" s="43" t="s">
        <v>5</v>
      </c>
      <c r="F12" s="43" t="s">
        <v>5</v>
      </c>
      <c r="H12" s="43" t="s">
        <v>5</v>
      </c>
      <c r="I12" s="107">
        <f t="shared" si="0"/>
        <v>3.1186960529774139</v>
      </c>
    </row>
    <row r="13" spans="1:9" x14ac:dyDescent="0.25">
      <c r="A13" s="19">
        <v>11933</v>
      </c>
      <c r="B13" s="27">
        <v>22.00629006184602</v>
      </c>
      <c r="C13" s="20" t="s">
        <v>5</v>
      </c>
      <c r="D13" s="43" t="s">
        <v>5</v>
      </c>
      <c r="E13" s="43" t="s">
        <v>5</v>
      </c>
      <c r="F13" s="43" t="s">
        <v>5</v>
      </c>
      <c r="H13" s="43" t="s">
        <v>5</v>
      </c>
      <c r="I13" s="107">
        <f t="shared" si="0"/>
        <v>3.0913283243953886</v>
      </c>
    </row>
    <row r="14" spans="1:9" x14ac:dyDescent="0.25">
      <c r="A14" s="19">
        <v>11963</v>
      </c>
      <c r="B14" s="27">
        <v>22.311579634958335</v>
      </c>
      <c r="C14" s="20" t="s">
        <v>5</v>
      </c>
      <c r="D14" s="43" t="s">
        <v>5</v>
      </c>
      <c r="E14" s="43" t="s">
        <v>5</v>
      </c>
      <c r="F14" s="43" t="s">
        <v>5</v>
      </c>
      <c r="H14" s="43" t="s">
        <v>5</v>
      </c>
      <c r="I14" s="107">
        <f t="shared" si="0"/>
        <v>3.1051058098356927</v>
      </c>
    </row>
    <row r="15" spans="1:9" x14ac:dyDescent="0.25">
      <c r="A15" s="19">
        <v>11994</v>
      </c>
      <c r="B15" s="27">
        <v>22.591428410311288</v>
      </c>
      <c r="C15" s="20" t="s">
        <v>5</v>
      </c>
      <c r="D15" s="43" t="s">
        <v>5</v>
      </c>
      <c r="E15" s="43" t="s">
        <v>5</v>
      </c>
      <c r="F15" s="43" t="s">
        <v>5</v>
      </c>
      <c r="H15" s="43" t="s">
        <v>5</v>
      </c>
      <c r="I15" s="107">
        <f t="shared" si="0"/>
        <v>3.1175705604556794</v>
      </c>
    </row>
    <row r="16" spans="1:9" x14ac:dyDescent="0.25">
      <c r="A16" s="19">
        <v>12024</v>
      </c>
      <c r="B16" s="27">
        <v>22.922158781182961</v>
      </c>
      <c r="C16" s="20" t="s">
        <v>5</v>
      </c>
      <c r="D16" s="43" t="s">
        <v>5</v>
      </c>
      <c r="E16" s="43" t="s">
        <v>5</v>
      </c>
      <c r="F16" s="43" t="s">
        <v>5</v>
      </c>
      <c r="H16" s="43" t="s">
        <v>5</v>
      </c>
      <c r="I16" s="107">
        <f t="shared" si="0"/>
        <v>3.1321040750718474</v>
      </c>
    </row>
    <row r="17" spans="1:9" x14ac:dyDescent="0.25">
      <c r="A17" s="19">
        <v>12055</v>
      </c>
      <c r="B17" s="27">
        <v>21.904526870808581</v>
      </c>
      <c r="C17" s="27">
        <v>8.1658291457286758</v>
      </c>
      <c r="D17" s="43" t="s">
        <v>5</v>
      </c>
      <c r="E17" s="43" t="s">
        <v>5</v>
      </c>
      <c r="F17" s="43" t="s">
        <v>5</v>
      </c>
      <c r="H17" s="43" t="s">
        <v>5</v>
      </c>
      <c r="I17" s="107">
        <f t="shared" si="0"/>
        <v>3.0866933218912402</v>
      </c>
    </row>
    <row r="18" spans="1:9" x14ac:dyDescent="0.25">
      <c r="A18" s="19">
        <v>12086</v>
      </c>
      <c r="B18" s="27">
        <v>21.980849264086665</v>
      </c>
      <c r="C18" s="27">
        <v>10.485933503836353</v>
      </c>
      <c r="D18" s="43" t="s">
        <v>5</v>
      </c>
      <c r="E18" s="43" t="s">
        <v>5</v>
      </c>
      <c r="F18" s="43" t="s">
        <v>5</v>
      </c>
      <c r="H18" s="43" t="s">
        <v>5</v>
      </c>
      <c r="I18" s="107">
        <f t="shared" si="0"/>
        <v>3.0901715862675654</v>
      </c>
    </row>
    <row r="19" spans="1:9" x14ac:dyDescent="0.25">
      <c r="A19" s="19">
        <v>12114</v>
      </c>
      <c r="B19" s="27">
        <v>22.108053252883462</v>
      </c>
      <c r="C19" s="27">
        <v>13.151041666666718</v>
      </c>
      <c r="D19" s="43" t="s">
        <v>5</v>
      </c>
      <c r="E19" s="43" t="s">
        <v>5</v>
      </c>
      <c r="F19" s="43" t="s">
        <v>5</v>
      </c>
      <c r="H19" s="43" t="s">
        <v>5</v>
      </c>
      <c r="I19" s="107">
        <f t="shared" si="0"/>
        <v>3.0959419427289019</v>
      </c>
    </row>
    <row r="20" spans="1:9" x14ac:dyDescent="0.25">
      <c r="A20" s="19">
        <v>12145</v>
      </c>
      <c r="B20" s="27">
        <v>22.311579634958338</v>
      </c>
      <c r="C20" s="27">
        <v>13.015463917525816</v>
      </c>
      <c r="D20" s="43" t="s">
        <v>5</v>
      </c>
      <c r="E20" s="43" t="s">
        <v>5</v>
      </c>
      <c r="F20" s="43" t="s">
        <v>5</v>
      </c>
      <c r="H20" s="43" t="s">
        <v>5</v>
      </c>
      <c r="I20" s="107">
        <f t="shared" si="0"/>
        <v>3.1051058098356927</v>
      </c>
    </row>
    <row r="21" spans="1:9" x14ac:dyDescent="0.25">
      <c r="A21" s="19">
        <v>12175</v>
      </c>
      <c r="B21" s="27">
        <v>22.260698039439617</v>
      </c>
      <c r="C21" s="27">
        <v>8.6956521739130821</v>
      </c>
      <c r="D21" s="43" t="s">
        <v>5</v>
      </c>
      <c r="E21" s="43" t="s">
        <v>5</v>
      </c>
      <c r="F21" s="43" t="s">
        <v>5</v>
      </c>
      <c r="H21" s="43" t="s">
        <v>5</v>
      </c>
      <c r="I21" s="107">
        <f t="shared" si="0"/>
        <v>3.1028227038211238</v>
      </c>
    </row>
    <row r="22" spans="1:9" x14ac:dyDescent="0.25">
      <c r="A22" s="19">
        <v>12206</v>
      </c>
      <c r="B22" s="27">
        <v>22.744073196867451</v>
      </c>
      <c r="C22" s="27">
        <v>0.56242969628799155</v>
      </c>
      <c r="D22" s="43" t="s">
        <v>5</v>
      </c>
      <c r="E22" s="43" t="s">
        <v>5</v>
      </c>
      <c r="F22" s="43" t="s">
        <v>5</v>
      </c>
      <c r="H22" s="43" t="s">
        <v>5</v>
      </c>
      <c r="I22" s="107">
        <f t="shared" si="0"/>
        <v>3.1243045926370239</v>
      </c>
    </row>
    <row r="23" spans="1:9" x14ac:dyDescent="0.25">
      <c r="A23" s="19">
        <v>12236</v>
      </c>
      <c r="B23" s="27">
        <v>23.863468298279269</v>
      </c>
      <c r="C23" s="27">
        <v>2.0674646354733373</v>
      </c>
      <c r="D23" s="43" t="s">
        <v>5</v>
      </c>
      <c r="E23" s="43" t="s">
        <v>5</v>
      </c>
      <c r="F23" s="43" t="s">
        <v>5</v>
      </c>
      <c r="H23" s="43" t="s">
        <v>5</v>
      </c>
      <c r="I23" s="107">
        <f t="shared" si="0"/>
        <v>3.1723487664697343</v>
      </c>
    </row>
    <row r="24" spans="1:9" x14ac:dyDescent="0.25">
      <c r="A24" s="19">
        <v>12267</v>
      </c>
      <c r="B24" s="27">
        <v>23.481856331888874</v>
      </c>
      <c r="C24" s="27">
        <v>3.8245219347581516</v>
      </c>
      <c r="D24" s="43" t="s">
        <v>5</v>
      </c>
      <c r="E24" s="43" t="s">
        <v>5</v>
      </c>
      <c r="F24" s="43" t="s">
        <v>5</v>
      </c>
      <c r="H24" s="43" t="s">
        <v>5</v>
      </c>
      <c r="I24" s="107">
        <f t="shared" si="0"/>
        <v>3.1562280519663615</v>
      </c>
    </row>
    <row r="25" spans="1:9" x14ac:dyDescent="0.25">
      <c r="A25" s="19">
        <v>12298</v>
      </c>
      <c r="B25" s="27">
        <v>23.354652343092077</v>
      </c>
      <c r="C25" s="27">
        <v>6.127167630057806</v>
      </c>
      <c r="D25" s="43" t="s">
        <v>5</v>
      </c>
      <c r="E25" s="43" t="s">
        <v>5</v>
      </c>
      <c r="F25" s="43" t="s">
        <v>5</v>
      </c>
      <c r="H25" s="43" t="s">
        <v>5</v>
      </c>
      <c r="I25" s="107">
        <f t="shared" si="0"/>
        <v>3.150796208084</v>
      </c>
    </row>
    <row r="26" spans="1:9" x14ac:dyDescent="0.25">
      <c r="A26" s="19">
        <v>12328</v>
      </c>
      <c r="B26" s="27">
        <v>23.252889152054639</v>
      </c>
      <c r="C26" s="27">
        <v>4.218928164196134</v>
      </c>
      <c r="D26" s="43" t="s">
        <v>5</v>
      </c>
      <c r="E26" s="43" t="s">
        <v>5</v>
      </c>
      <c r="F26" s="43" t="s">
        <v>5</v>
      </c>
      <c r="H26" s="43" t="s">
        <v>5</v>
      </c>
      <c r="I26" s="107">
        <f t="shared" si="0"/>
        <v>3.1464293889176593</v>
      </c>
    </row>
    <row r="27" spans="1:9" x14ac:dyDescent="0.25">
      <c r="A27" s="19">
        <v>12359</v>
      </c>
      <c r="B27" s="27">
        <v>23.252889152054639</v>
      </c>
      <c r="C27" s="27">
        <v>2.9279279279279313</v>
      </c>
      <c r="D27" s="43" t="s">
        <v>5</v>
      </c>
      <c r="E27" s="43" t="s">
        <v>5</v>
      </c>
      <c r="F27" s="43" t="s">
        <v>5</v>
      </c>
      <c r="H27" s="43" t="s">
        <v>5</v>
      </c>
      <c r="I27" s="107">
        <f t="shared" si="0"/>
        <v>3.1464293889176593</v>
      </c>
    </row>
    <row r="28" spans="1:9" x14ac:dyDescent="0.25">
      <c r="A28" s="19">
        <v>12389</v>
      </c>
      <c r="B28" s="27">
        <v>23.609060320685671</v>
      </c>
      <c r="C28" s="27">
        <v>2.9966703662597238</v>
      </c>
      <c r="D28" s="43" t="s">
        <v>5</v>
      </c>
      <c r="E28" s="43" t="s">
        <v>5</v>
      </c>
      <c r="F28" s="43" t="s">
        <v>5</v>
      </c>
      <c r="H28" s="43" t="s">
        <v>5</v>
      </c>
      <c r="I28" s="107">
        <f t="shared" si="0"/>
        <v>3.16163055024971</v>
      </c>
    </row>
    <row r="29" spans="1:9" x14ac:dyDescent="0.25">
      <c r="A29" s="19">
        <v>12420</v>
      </c>
      <c r="B29" s="25">
        <v>23.812586702760548</v>
      </c>
      <c r="C29" s="25">
        <v>8.710801393728218</v>
      </c>
      <c r="D29" s="43" t="s">
        <v>5</v>
      </c>
      <c r="E29" s="43" t="s">
        <v>5</v>
      </c>
      <c r="F29" s="43" t="s">
        <v>5</v>
      </c>
      <c r="H29" s="43" t="s">
        <v>5</v>
      </c>
      <c r="I29" s="107">
        <f t="shared" si="0"/>
        <v>3.1702142939411013</v>
      </c>
    </row>
    <row r="30" spans="1:9" x14ac:dyDescent="0.25">
      <c r="A30" s="19">
        <v>12451</v>
      </c>
      <c r="B30" s="25">
        <v>24.143317073632225</v>
      </c>
      <c r="C30" s="25">
        <v>9.8379629629629548</v>
      </c>
      <c r="D30" s="43" t="s">
        <v>5</v>
      </c>
      <c r="E30" s="43" t="s">
        <v>5</v>
      </c>
      <c r="F30" s="43" t="s">
        <v>5</v>
      </c>
      <c r="H30" s="43" t="s">
        <v>5</v>
      </c>
      <c r="I30" s="107">
        <f t="shared" si="0"/>
        <v>3.1840076160734374</v>
      </c>
    </row>
    <row r="31" spans="1:9" x14ac:dyDescent="0.25">
      <c r="A31" s="19">
        <v>12479</v>
      </c>
      <c r="B31" s="25">
        <v>24.219639466910301</v>
      </c>
      <c r="C31" s="25">
        <v>9.551208285385492</v>
      </c>
      <c r="D31" s="43" t="s">
        <v>5</v>
      </c>
      <c r="E31" s="43" t="s">
        <v>5</v>
      </c>
      <c r="F31" s="43" t="s">
        <v>5</v>
      </c>
      <c r="H31" s="43" t="s">
        <v>5</v>
      </c>
      <c r="I31" s="107">
        <f t="shared" si="0"/>
        <v>3.1871638522548746</v>
      </c>
    </row>
    <row r="32" spans="1:9" x14ac:dyDescent="0.25">
      <c r="A32" s="19">
        <v>12510</v>
      </c>
      <c r="B32" s="25">
        <v>24.881100208653649</v>
      </c>
      <c r="C32" s="25">
        <v>11.516533637400194</v>
      </c>
      <c r="D32" s="43" t="s">
        <v>5</v>
      </c>
      <c r="E32" s="43" t="s">
        <v>5</v>
      </c>
      <c r="F32" s="43" t="s">
        <v>5</v>
      </c>
      <c r="H32" s="43" t="s">
        <v>5</v>
      </c>
      <c r="I32" s="107">
        <f t="shared" si="0"/>
        <v>3.2141084874983266</v>
      </c>
    </row>
    <row r="33" spans="1:9" x14ac:dyDescent="0.25">
      <c r="A33" s="19">
        <v>12540</v>
      </c>
      <c r="B33" s="25">
        <v>24.32140265794774</v>
      </c>
      <c r="C33" s="25">
        <v>9.2571428571428527</v>
      </c>
      <c r="D33" s="43" t="s">
        <v>5</v>
      </c>
      <c r="E33" s="43" t="s">
        <v>5</v>
      </c>
      <c r="F33" s="43" t="s">
        <v>5</v>
      </c>
      <c r="H33" s="43" t="s">
        <v>5</v>
      </c>
      <c r="I33" s="107">
        <f t="shared" si="0"/>
        <v>3.1913567305149106</v>
      </c>
    </row>
    <row r="34" spans="1:9" x14ac:dyDescent="0.25">
      <c r="A34" s="19">
        <v>12571</v>
      </c>
      <c r="B34" s="25">
        <v>23.939790691557345</v>
      </c>
      <c r="C34" s="25">
        <v>5.2572706935122726</v>
      </c>
      <c r="D34" s="43" t="s">
        <v>5</v>
      </c>
      <c r="E34" s="43" t="s">
        <v>5</v>
      </c>
      <c r="F34" s="43" t="s">
        <v>5</v>
      </c>
      <c r="H34" s="43" t="s">
        <v>5</v>
      </c>
      <c r="I34" s="107">
        <f t="shared" si="0"/>
        <v>3.175541957048889</v>
      </c>
    </row>
    <row r="35" spans="1:9" x14ac:dyDescent="0.25">
      <c r="A35" s="19">
        <v>12601</v>
      </c>
      <c r="B35" s="25">
        <v>24.194198669150939</v>
      </c>
      <c r="C35" s="25">
        <v>1.3859275053304643</v>
      </c>
      <c r="D35" s="43" t="s">
        <v>5</v>
      </c>
      <c r="E35" s="43" t="s">
        <v>5</v>
      </c>
      <c r="F35" s="43" t="s">
        <v>5</v>
      </c>
      <c r="H35" s="43" t="s">
        <v>5</v>
      </c>
      <c r="I35" s="107">
        <f t="shared" si="0"/>
        <v>3.1861128800088996</v>
      </c>
    </row>
    <row r="36" spans="1:9" x14ac:dyDescent="0.25">
      <c r="A36" s="19">
        <v>12632</v>
      </c>
      <c r="B36" s="25">
        <v>23.965231489316704</v>
      </c>
      <c r="C36" s="25">
        <v>2.058504875406264</v>
      </c>
      <c r="D36" s="43" t="s">
        <v>5</v>
      </c>
      <c r="E36" s="43" t="s">
        <v>5</v>
      </c>
      <c r="F36" s="43" t="s">
        <v>5</v>
      </c>
      <c r="H36" s="43" t="s">
        <v>5</v>
      </c>
      <c r="I36" s="107">
        <f t="shared" si="0"/>
        <v>3.1766040920398724</v>
      </c>
    </row>
    <row r="37" spans="1:9" x14ac:dyDescent="0.25">
      <c r="A37" s="19">
        <v>12663</v>
      </c>
      <c r="B37" s="25">
        <v>24.194198669150936</v>
      </c>
      <c r="C37" s="25">
        <v>3.5947712418300304</v>
      </c>
      <c r="D37" s="43" t="s">
        <v>5</v>
      </c>
      <c r="E37" s="43" t="s">
        <v>5</v>
      </c>
      <c r="F37" s="43" t="s">
        <v>5</v>
      </c>
      <c r="H37" s="43" t="s">
        <v>5</v>
      </c>
      <c r="I37" s="107">
        <f t="shared" si="0"/>
        <v>3.1861128800088996</v>
      </c>
    </row>
    <row r="38" spans="1:9" x14ac:dyDescent="0.25">
      <c r="A38" s="19">
        <v>12693</v>
      </c>
      <c r="B38" s="25">
        <v>23.736264309482465</v>
      </c>
      <c r="C38" s="25">
        <v>2.0787746170678023</v>
      </c>
      <c r="D38" s="43" t="s">
        <v>5</v>
      </c>
      <c r="E38" s="43" t="s">
        <v>5</v>
      </c>
      <c r="F38" s="43" t="s">
        <v>5</v>
      </c>
      <c r="H38" s="43" t="s">
        <v>5</v>
      </c>
      <c r="I38" s="107">
        <f t="shared" si="0"/>
        <v>3.1670040183108532</v>
      </c>
    </row>
    <row r="39" spans="1:9" x14ac:dyDescent="0.25">
      <c r="A39" s="19">
        <v>12724</v>
      </c>
      <c r="B39" s="25">
        <v>23.710823511723106</v>
      </c>
      <c r="C39" s="25">
        <v>1.9693654266958127</v>
      </c>
      <c r="D39" s="43" t="s">
        <v>5</v>
      </c>
      <c r="E39" s="43" t="s">
        <v>5</v>
      </c>
      <c r="F39" s="43" t="s">
        <v>5</v>
      </c>
      <c r="H39" s="43" t="s">
        <v>5</v>
      </c>
      <c r="I39" s="107">
        <f t="shared" si="0"/>
        <v>3.1659316321491007</v>
      </c>
    </row>
    <row r="40" spans="1:9" x14ac:dyDescent="0.25">
      <c r="A40" s="19">
        <v>12754</v>
      </c>
      <c r="B40" s="25">
        <v>24.117876275872856</v>
      </c>
      <c r="C40" s="25">
        <v>2.1551724137930828</v>
      </c>
      <c r="D40" s="43" t="s">
        <v>5</v>
      </c>
      <c r="E40" s="43" t="s">
        <v>5</v>
      </c>
      <c r="F40" s="43" t="s">
        <v>5</v>
      </c>
      <c r="H40" s="43" t="s">
        <v>5</v>
      </c>
      <c r="I40" s="107">
        <f t="shared" si="0"/>
        <v>3.1829533197185311</v>
      </c>
    </row>
    <row r="41" spans="1:9" x14ac:dyDescent="0.25">
      <c r="A41" s="19">
        <v>12785</v>
      </c>
      <c r="B41" s="25">
        <v>24.219639466910298</v>
      </c>
      <c r="C41" s="25">
        <v>1.7094017094017033</v>
      </c>
      <c r="D41" s="105">
        <v>510.2</v>
      </c>
      <c r="E41" s="43" t="s">
        <v>5</v>
      </c>
      <c r="F41" s="43" t="s">
        <v>5</v>
      </c>
      <c r="H41" s="4">
        <f>LN((D41/4956)*100)</f>
        <v>2.3316187489467692</v>
      </c>
      <c r="I41" s="107">
        <f t="shared" si="0"/>
        <v>3.1871638522548746</v>
      </c>
    </row>
    <row r="42" spans="1:9" x14ac:dyDescent="0.25">
      <c r="A42" s="19">
        <v>12816</v>
      </c>
      <c r="B42" s="25">
        <v>24.04155388259478</v>
      </c>
      <c r="C42" s="25">
        <v>-0.42149631190729897</v>
      </c>
      <c r="D42" s="105">
        <v>517.5</v>
      </c>
      <c r="E42" s="43" t="s">
        <v>5</v>
      </c>
      <c r="F42" s="43" t="s">
        <v>5</v>
      </c>
      <c r="H42" s="4">
        <f t="shared" ref="H42:H105" si="1">LN((D42/4956)*100)</f>
        <v>2.3458254683785822</v>
      </c>
      <c r="I42" s="107">
        <f t="shared" si="0"/>
        <v>3.1797837449572519</v>
      </c>
    </row>
    <row r="43" spans="1:9" x14ac:dyDescent="0.25">
      <c r="A43" s="19">
        <v>12844</v>
      </c>
      <c r="B43" s="25">
        <v>24.066994680354139</v>
      </c>
      <c r="C43" s="25">
        <v>-0.6302521008403561</v>
      </c>
      <c r="D43" s="105">
        <v>522.70000000000005</v>
      </c>
      <c r="E43" s="43" t="s">
        <v>5</v>
      </c>
      <c r="F43" s="43" t="s">
        <v>5</v>
      </c>
      <c r="H43" s="4">
        <f t="shared" si="1"/>
        <v>2.3558236289579346</v>
      </c>
      <c r="I43" s="107">
        <f t="shared" si="0"/>
        <v>3.1808413865153877</v>
      </c>
    </row>
    <row r="44" spans="1:9" x14ac:dyDescent="0.25">
      <c r="A44" s="19">
        <v>12875</v>
      </c>
      <c r="B44" s="25">
        <v>23.761705107241827</v>
      </c>
      <c r="C44" s="25">
        <v>-4.4989775051124781</v>
      </c>
      <c r="D44" s="105">
        <v>586</v>
      </c>
      <c r="E44" s="43" t="s">
        <v>5</v>
      </c>
      <c r="F44" s="43" t="s">
        <v>5</v>
      </c>
      <c r="H44" s="4">
        <f t="shared" si="1"/>
        <v>2.4701357328160709</v>
      </c>
      <c r="I44" s="107">
        <f t="shared" si="0"/>
        <v>3.1680752556923522</v>
      </c>
    </row>
    <row r="45" spans="1:9" x14ac:dyDescent="0.25">
      <c r="A45" s="19">
        <v>12905</v>
      </c>
      <c r="B45" s="25">
        <v>23.685382713963744</v>
      </c>
      <c r="C45" s="25">
        <v>-2.6150627615063038</v>
      </c>
      <c r="D45" s="105">
        <v>554.70000000000005</v>
      </c>
      <c r="E45" s="43" t="s">
        <v>5</v>
      </c>
      <c r="F45" s="43" t="s">
        <v>5</v>
      </c>
      <c r="H45" s="4">
        <f t="shared" si="1"/>
        <v>2.4152433703002472</v>
      </c>
      <c r="I45" s="107">
        <f t="shared" si="0"/>
        <v>3.1648580947405764</v>
      </c>
    </row>
    <row r="46" spans="1:9" x14ac:dyDescent="0.25">
      <c r="A46" s="19">
        <v>12936</v>
      </c>
      <c r="B46" s="25">
        <v>23.812586702760541</v>
      </c>
      <c r="C46" s="25">
        <v>-0.53134962805528874</v>
      </c>
      <c r="D46" s="105">
        <v>556.4</v>
      </c>
      <c r="E46" s="43" t="s">
        <v>5</v>
      </c>
      <c r="F46" s="43" t="s">
        <v>5</v>
      </c>
      <c r="H46" s="4">
        <f t="shared" si="1"/>
        <v>2.4183034032883461</v>
      </c>
      <c r="I46" s="107">
        <f t="shared" si="0"/>
        <v>3.1702142939411013</v>
      </c>
    </row>
    <row r="47" spans="1:9" x14ac:dyDescent="0.25">
      <c r="A47" s="19">
        <v>12966</v>
      </c>
      <c r="B47" s="25">
        <v>24.041553882594776</v>
      </c>
      <c r="C47" s="25">
        <v>-0.63091482649844099</v>
      </c>
      <c r="D47" s="105">
        <v>528.20000000000005</v>
      </c>
      <c r="E47" s="43" t="s">
        <v>5</v>
      </c>
      <c r="F47" s="43" t="s">
        <v>5</v>
      </c>
      <c r="H47" s="4">
        <f t="shared" si="1"/>
        <v>2.36629094310209</v>
      </c>
      <c r="I47" s="107">
        <f t="shared" si="0"/>
        <v>3.1797837449572519</v>
      </c>
    </row>
    <row r="48" spans="1:9" x14ac:dyDescent="0.25">
      <c r="A48" s="19">
        <v>12997</v>
      </c>
      <c r="B48" s="25">
        <v>24.117876275872856</v>
      </c>
      <c r="C48" s="25">
        <v>0.63694267515921332</v>
      </c>
      <c r="D48" s="105">
        <v>524.70000000000005</v>
      </c>
      <c r="E48" s="43" t="s">
        <v>5</v>
      </c>
      <c r="F48" s="43" t="s">
        <v>5</v>
      </c>
      <c r="H48" s="4">
        <f t="shared" si="1"/>
        <v>2.3596426139317246</v>
      </c>
      <c r="I48" s="107">
        <f t="shared" si="0"/>
        <v>3.1829533197185311</v>
      </c>
    </row>
    <row r="49" spans="1:9" x14ac:dyDescent="0.25">
      <c r="A49" s="19">
        <v>13028</v>
      </c>
      <c r="B49" s="25">
        <v>24.499488242263251</v>
      </c>
      <c r="C49" s="25">
        <v>1.2618296529968376</v>
      </c>
      <c r="D49" s="105">
        <v>528.70000000000005</v>
      </c>
      <c r="E49" s="43" t="s">
        <v>5</v>
      </c>
      <c r="F49" s="43" t="s">
        <v>5</v>
      </c>
      <c r="H49" s="4">
        <f t="shared" si="1"/>
        <v>2.3672371064804629</v>
      </c>
      <c r="I49" s="107">
        <f t="shared" si="0"/>
        <v>3.1986522292616346</v>
      </c>
    </row>
    <row r="50" spans="1:9" x14ac:dyDescent="0.25">
      <c r="A50" s="19">
        <v>13058</v>
      </c>
      <c r="B50" s="25">
        <v>24.245080264669657</v>
      </c>
      <c r="C50" s="25">
        <v>2.1436227224008508</v>
      </c>
      <c r="D50" s="105">
        <v>528.4</v>
      </c>
      <c r="E50" s="43" t="s">
        <v>5</v>
      </c>
      <c r="F50" s="43" t="s">
        <v>5</v>
      </c>
      <c r="H50" s="4">
        <f t="shared" si="1"/>
        <v>2.3666695158872284</v>
      </c>
      <c r="I50" s="107">
        <f t="shared" si="0"/>
        <v>3.1882137211177115</v>
      </c>
    </row>
    <row r="51" spans="1:9" x14ac:dyDescent="0.25">
      <c r="A51" s="19">
        <v>13089</v>
      </c>
      <c r="B51" s="25">
        <v>23.990672287076059</v>
      </c>
      <c r="C51" s="25">
        <v>1.1802575107296098</v>
      </c>
      <c r="D51" s="105">
        <v>535.29999999999995</v>
      </c>
      <c r="E51" s="43" t="s">
        <v>5</v>
      </c>
      <c r="F51" s="43" t="s">
        <v>5</v>
      </c>
      <c r="H51" s="4">
        <f t="shared" si="1"/>
        <v>2.379643280638394</v>
      </c>
      <c r="I51" s="107">
        <f t="shared" si="0"/>
        <v>3.1776651000969669</v>
      </c>
    </row>
    <row r="52" spans="1:9" x14ac:dyDescent="0.25">
      <c r="A52" s="19">
        <v>13119</v>
      </c>
      <c r="B52" s="25">
        <v>23.863468298279262</v>
      </c>
      <c r="C52" s="25">
        <v>-1.0548523206751037</v>
      </c>
      <c r="D52" s="105">
        <v>537.70000000000005</v>
      </c>
      <c r="E52" s="43" t="s">
        <v>5</v>
      </c>
      <c r="F52" s="43" t="s">
        <v>5</v>
      </c>
      <c r="H52" s="4">
        <f t="shared" si="1"/>
        <v>2.3841167270546908</v>
      </c>
      <c r="I52" s="107">
        <f t="shared" si="0"/>
        <v>3.1723487664697338</v>
      </c>
    </row>
    <row r="53" spans="1:9" x14ac:dyDescent="0.25">
      <c r="A53" s="19">
        <v>13150</v>
      </c>
      <c r="B53" s="25">
        <v>23.761705107241827</v>
      </c>
      <c r="C53" s="25">
        <v>-1.8907563025210017</v>
      </c>
      <c r="D53" s="105">
        <v>540.4</v>
      </c>
      <c r="E53" s="4">
        <f t="shared" ref="E53:E116" si="2">((D53/D41)-1)*100</f>
        <v>5.9192473539788404</v>
      </c>
      <c r="F53" s="4">
        <f>LN(D53)</f>
        <v>6.2923096060860439</v>
      </c>
      <c r="H53" s="4">
        <f t="shared" si="1"/>
        <v>2.3891255493251022</v>
      </c>
      <c r="I53" s="107">
        <f t="shared" si="0"/>
        <v>3.1680752556923522</v>
      </c>
    </row>
    <row r="54" spans="1:9" x14ac:dyDescent="0.25">
      <c r="A54" s="19">
        <v>13181</v>
      </c>
      <c r="B54" s="25">
        <v>23.888909096038624</v>
      </c>
      <c r="C54" s="25">
        <v>-0.63492063492063266</v>
      </c>
      <c r="D54" s="105">
        <v>548.4</v>
      </c>
      <c r="E54" s="4">
        <f t="shared" si="2"/>
        <v>5.9710144927536124</v>
      </c>
      <c r="F54" s="4">
        <f t="shared" ref="F54:F117" si="3">LN(D54)</f>
        <v>6.3070049476881591</v>
      </c>
      <c r="H54" s="4">
        <f t="shared" si="1"/>
        <v>2.4038208909272178</v>
      </c>
      <c r="I54" s="107">
        <f t="shared" si="0"/>
        <v>3.1734142966717722</v>
      </c>
    </row>
    <row r="55" spans="1:9" x14ac:dyDescent="0.25">
      <c r="A55" s="19">
        <v>13210</v>
      </c>
      <c r="B55" s="25">
        <v>24.066994680354139</v>
      </c>
      <c r="C55" s="25">
        <v>0</v>
      </c>
      <c r="D55" s="105">
        <v>548.4</v>
      </c>
      <c r="E55" s="4">
        <f t="shared" si="2"/>
        <v>4.9167782666921678</v>
      </c>
      <c r="F55" s="4">
        <f t="shared" si="3"/>
        <v>6.3070049476881591</v>
      </c>
      <c r="H55" s="4">
        <f t="shared" si="1"/>
        <v>2.4038208909272178</v>
      </c>
      <c r="I55" s="107">
        <f t="shared" si="0"/>
        <v>3.1808413865153877</v>
      </c>
    </row>
    <row r="56" spans="1:9" x14ac:dyDescent="0.25">
      <c r="A56" s="19">
        <v>13241</v>
      </c>
      <c r="B56" s="25">
        <v>24.550369837781972</v>
      </c>
      <c r="C56" s="25">
        <v>3.3190578158458273</v>
      </c>
      <c r="D56" s="105">
        <v>573</v>
      </c>
      <c r="E56" s="4">
        <f t="shared" si="2"/>
        <v>-2.2184300341296925</v>
      </c>
      <c r="F56" s="4">
        <f t="shared" si="3"/>
        <v>6.3508857167147399</v>
      </c>
      <c r="H56" s="4">
        <f t="shared" si="1"/>
        <v>2.4477016599537977</v>
      </c>
      <c r="I56" s="107">
        <f t="shared" si="0"/>
        <v>3.2007269188024954</v>
      </c>
    </row>
    <row r="57" spans="1:9" x14ac:dyDescent="0.25">
      <c r="A57" s="19">
        <v>13271</v>
      </c>
      <c r="B57" s="25">
        <v>24.85565941089429</v>
      </c>
      <c r="C57" s="25">
        <v>4.9409237379162585</v>
      </c>
      <c r="D57" s="105">
        <v>578</v>
      </c>
      <c r="E57" s="4">
        <f t="shared" si="2"/>
        <v>4.2004687218316183</v>
      </c>
      <c r="F57" s="4">
        <f t="shared" si="3"/>
        <v>6.3595738686723777</v>
      </c>
      <c r="H57" s="4">
        <f t="shared" si="1"/>
        <v>2.456389811911436</v>
      </c>
      <c r="I57" s="107">
        <f t="shared" si="0"/>
        <v>3.213085469506292</v>
      </c>
    </row>
    <row r="58" spans="1:9" x14ac:dyDescent="0.25">
      <c r="A58" s="19">
        <v>13302</v>
      </c>
      <c r="B58" s="25">
        <v>24.982863399691087</v>
      </c>
      <c r="C58" s="25">
        <v>4.9145299145299415</v>
      </c>
      <c r="D58" s="105">
        <v>589.1</v>
      </c>
      <c r="E58" s="4">
        <f t="shared" si="2"/>
        <v>5.8770668583752794</v>
      </c>
      <c r="F58" s="4">
        <f t="shared" si="3"/>
        <v>6.378595948527642</v>
      </c>
      <c r="H58" s="4">
        <f t="shared" si="1"/>
        <v>2.4754118917666998</v>
      </c>
      <c r="I58" s="107">
        <f t="shared" si="0"/>
        <v>3.2181901258179755</v>
      </c>
    </row>
    <row r="59" spans="1:9" x14ac:dyDescent="0.25">
      <c r="A59" s="19">
        <v>13332</v>
      </c>
      <c r="B59" s="25">
        <v>25.669764939193797</v>
      </c>
      <c r="C59" s="25">
        <v>6.7724867724868076</v>
      </c>
      <c r="D59" s="105">
        <v>596.9</v>
      </c>
      <c r="E59" s="4">
        <f t="shared" si="2"/>
        <v>13.006436955698586</v>
      </c>
      <c r="F59" s="4">
        <f t="shared" si="3"/>
        <v>6.3917495951746037</v>
      </c>
      <c r="H59" s="4">
        <f t="shared" si="1"/>
        <v>2.4885655384136625</v>
      </c>
      <c r="I59" s="107">
        <f t="shared" si="0"/>
        <v>3.2453138378171182</v>
      </c>
    </row>
    <row r="60" spans="1:9" x14ac:dyDescent="0.25">
      <c r="A60" s="19">
        <v>13363</v>
      </c>
      <c r="B60" s="25">
        <v>26.178580894380989</v>
      </c>
      <c r="C60" s="25">
        <v>8.5443037974684</v>
      </c>
      <c r="D60" s="105">
        <v>606.5</v>
      </c>
      <c r="E60" s="4">
        <f t="shared" si="2"/>
        <v>15.589860872879724</v>
      </c>
      <c r="F60" s="4">
        <f t="shared" si="3"/>
        <v>6.4077047283841049</v>
      </c>
      <c r="H60" s="4">
        <f t="shared" si="1"/>
        <v>2.5045206716231632</v>
      </c>
      <c r="I60" s="107">
        <f t="shared" si="0"/>
        <v>3.2649415532975592</v>
      </c>
    </row>
    <row r="61" spans="1:9" x14ac:dyDescent="0.25">
      <c r="A61" s="19">
        <v>13394</v>
      </c>
      <c r="B61" s="25">
        <v>27.094449613717931</v>
      </c>
      <c r="C61" s="25">
        <v>10.591900311526503</v>
      </c>
      <c r="D61" s="105">
        <v>640.70000000000005</v>
      </c>
      <c r="E61" s="4">
        <f t="shared" si="2"/>
        <v>21.184036315490818</v>
      </c>
      <c r="F61" s="4">
        <f t="shared" si="3"/>
        <v>6.4625613286449761</v>
      </c>
      <c r="H61" s="4">
        <f t="shared" si="1"/>
        <v>2.5593772718840344</v>
      </c>
      <c r="I61" s="107">
        <f t="shared" si="0"/>
        <v>3.2993288956070348</v>
      </c>
    </row>
    <row r="62" spans="1:9" x14ac:dyDescent="0.25">
      <c r="A62" s="19">
        <v>13424</v>
      </c>
      <c r="B62" s="25">
        <v>27.17077200699601</v>
      </c>
      <c r="C62" s="25">
        <v>12.067156348373587</v>
      </c>
      <c r="D62" s="105">
        <v>628</v>
      </c>
      <c r="E62" s="4">
        <f t="shared" si="2"/>
        <v>18.84935654806965</v>
      </c>
      <c r="F62" s="4">
        <f t="shared" si="3"/>
        <v>6.4425401664681985</v>
      </c>
      <c r="H62" s="4">
        <f t="shared" si="1"/>
        <v>2.5393561097072568</v>
      </c>
      <c r="I62" s="107">
        <f t="shared" si="0"/>
        <v>3.3021418369836497</v>
      </c>
    </row>
    <row r="63" spans="1:9" x14ac:dyDescent="0.25">
      <c r="A63" s="19">
        <v>13455</v>
      </c>
      <c r="B63" s="25">
        <v>27.425179984589604</v>
      </c>
      <c r="C63" s="25">
        <v>14.316012725344663</v>
      </c>
      <c r="D63" s="105">
        <v>638.70000000000005</v>
      </c>
      <c r="E63" s="4">
        <f t="shared" si="2"/>
        <v>19.316271249766515</v>
      </c>
      <c r="F63" s="4">
        <f t="shared" si="3"/>
        <v>6.4594348605675433</v>
      </c>
      <c r="H63" s="4">
        <f t="shared" si="1"/>
        <v>2.5562508038066021</v>
      </c>
      <c r="I63" s="107">
        <f t="shared" si="0"/>
        <v>3.3114615689324518</v>
      </c>
    </row>
    <row r="64" spans="1:9" x14ac:dyDescent="0.25">
      <c r="A64" s="19">
        <v>13485</v>
      </c>
      <c r="B64" s="25">
        <v>26.840041636124337</v>
      </c>
      <c r="C64" s="25">
        <v>12.473347547974445</v>
      </c>
      <c r="D64" s="105">
        <v>659.3</v>
      </c>
      <c r="E64" s="4">
        <f t="shared" si="2"/>
        <v>22.614840989399276</v>
      </c>
      <c r="F64" s="4">
        <f t="shared" si="3"/>
        <v>6.4911786661192536</v>
      </c>
      <c r="H64" s="4">
        <f t="shared" si="1"/>
        <v>2.5879946093583124</v>
      </c>
      <c r="I64" s="107">
        <f t="shared" si="0"/>
        <v>3.2898948633736764</v>
      </c>
    </row>
    <row r="65" spans="1:9" x14ac:dyDescent="0.25">
      <c r="A65" s="19">
        <v>13516</v>
      </c>
      <c r="B65" s="25">
        <v>27.984877535295521</v>
      </c>
      <c r="C65" s="25">
        <v>17.77301927194863</v>
      </c>
      <c r="D65" s="105">
        <v>646</v>
      </c>
      <c r="E65" s="4">
        <f t="shared" si="2"/>
        <v>19.541080680977064</v>
      </c>
      <c r="F65" s="4">
        <f t="shared" si="3"/>
        <v>6.4707995037826018</v>
      </c>
      <c r="H65" s="4">
        <f t="shared" si="1"/>
        <v>2.5676154470216601</v>
      </c>
      <c r="I65" s="107">
        <f t="shared" si="0"/>
        <v>3.3316642762499717</v>
      </c>
    </row>
    <row r="66" spans="1:9" x14ac:dyDescent="0.25">
      <c r="A66" s="19">
        <v>13547</v>
      </c>
      <c r="B66" s="25">
        <v>28.646338277038872</v>
      </c>
      <c r="C66" s="25">
        <v>19.914802981895676</v>
      </c>
      <c r="D66" s="105">
        <v>658.9</v>
      </c>
      <c r="E66" s="4">
        <f t="shared" si="2"/>
        <v>20.149525893508379</v>
      </c>
      <c r="F66" s="4">
        <f t="shared" si="3"/>
        <v>6.490571777919774</v>
      </c>
      <c r="H66" s="4">
        <f t="shared" si="1"/>
        <v>2.5873877211588323</v>
      </c>
      <c r="I66" s="107">
        <f t="shared" si="0"/>
        <v>3.3550256261631453</v>
      </c>
    </row>
    <row r="67" spans="1:9" x14ac:dyDescent="0.25">
      <c r="A67" s="19">
        <v>13575</v>
      </c>
      <c r="B67" s="25">
        <v>28.722660670316955</v>
      </c>
      <c r="C67" s="25">
        <v>19.344608879492675</v>
      </c>
      <c r="D67" s="105">
        <v>670.7</v>
      </c>
      <c r="E67" s="4">
        <f t="shared" si="2"/>
        <v>22.301239970824227</v>
      </c>
      <c r="F67" s="4">
        <f t="shared" si="3"/>
        <v>6.5083219431056918</v>
      </c>
      <c r="H67" s="4">
        <f t="shared" si="1"/>
        <v>2.6051378863447501</v>
      </c>
      <c r="I67" s="107">
        <f t="shared" si="0"/>
        <v>3.3576863816131719</v>
      </c>
    </row>
    <row r="68" spans="1:9" x14ac:dyDescent="0.25">
      <c r="A68" s="19">
        <v>13606</v>
      </c>
      <c r="B68" s="25">
        <v>29.460443805338382</v>
      </c>
      <c r="C68" s="25">
        <v>20.000000000000064</v>
      </c>
      <c r="D68" s="105">
        <v>690.3</v>
      </c>
      <c r="E68" s="4">
        <f t="shared" si="2"/>
        <v>20.471204188481671</v>
      </c>
      <c r="F68" s="4">
        <f t="shared" si="3"/>
        <v>6.5371262857094301</v>
      </c>
      <c r="H68" s="4">
        <f t="shared" si="1"/>
        <v>2.633942228948488</v>
      </c>
      <c r="I68" s="107">
        <f t="shared" si="0"/>
        <v>3.3830484755964503</v>
      </c>
    </row>
    <row r="69" spans="1:9" x14ac:dyDescent="0.25">
      <c r="A69" s="19">
        <v>13636</v>
      </c>
      <c r="B69" s="25">
        <v>30.071022951563013</v>
      </c>
      <c r="C69" s="25">
        <v>20.982599795291755</v>
      </c>
      <c r="D69" s="105">
        <v>702.6</v>
      </c>
      <c r="E69" s="4">
        <f t="shared" si="2"/>
        <v>21.557093425605544</v>
      </c>
      <c r="F69" s="4">
        <f t="shared" si="3"/>
        <v>6.5547877398317267</v>
      </c>
      <c r="H69" s="4">
        <f t="shared" si="1"/>
        <v>2.651603683070785</v>
      </c>
      <c r="I69" s="107">
        <f t="shared" ref="I69:I132" si="4">LN(B69)</f>
        <v>3.4035620154295532</v>
      </c>
    </row>
    <row r="70" spans="1:9" x14ac:dyDescent="0.25">
      <c r="A70" s="19">
        <v>13667</v>
      </c>
      <c r="B70" s="25">
        <v>31.444826030568429</v>
      </c>
      <c r="C70" s="25">
        <v>25.865580448065217</v>
      </c>
      <c r="D70" s="105">
        <v>703.6</v>
      </c>
      <c r="E70" s="4">
        <f t="shared" si="2"/>
        <v>19.436428450178234</v>
      </c>
      <c r="F70" s="4">
        <f t="shared" si="3"/>
        <v>6.5562100128634029</v>
      </c>
      <c r="H70" s="4">
        <f t="shared" si="1"/>
        <v>2.6530259561024612</v>
      </c>
      <c r="I70" s="107">
        <f t="shared" si="4"/>
        <v>3.4482344554811459</v>
      </c>
    </row>
    <row r="71" spans="1:9" x14ac:dyDescent="0.25">
      <c r="A71" s="19">
        <v>13697</v>
      </c>
      <c r="B71" s="25">
        <v>31.750115603680744</v>
      </c>
      <c r="C71" s="25">
        <v>23.686818632309258</v>
      </c>
      <c r="D71" s="105">
        <v>712.6</v>
      </c>
      <c r="E71" s="4">
        <f t="shared" si="2"/>
        <v>19.383481320154129</v>
      </c>
      <c r="F71" s="4">
        <f t="shared" si="3"/>
        <v>6.5689202531717354</v>
      </c>
      <c r="H71" s="4">
        <f t="shared" si="1"/>
        <v>2.6657361964107942</v>
      </c>
      <c r="I71" s="107">
        <f t="shared" si="4"/>
        <v>3.457896366392883</v>
      </c>
    </row>
    <row r="72" spans="1:9" x14ac:dyDescent="0.25">
      <c r="A72" s="19">
        <v>13728</v>
      </c>
      <c r="B72" s="25">
        <v>31.241299648493552</v>
      </c>
      <c r="C72" s="25">
        <v>19.339164237123452</v>
      </c>
      <c r="D72" s="105">
        <v>707.8</v>
      </c>
      <c r="E72" s="4">
        <f t="shared" si="2"/>
        <v>16.70239076669413</v>
      </c>
      <c r="F72" s="4">
        <f t="shared" si="3"/>
        <v>6.562161567911363</v>
      </c>
      <c r="H72" s="4">
        <f t="shared" si="1"/>
        <v>2.6589775111504212</v>
      </c>
      <c r="I72" s="107">
        <f t="shared" si="4"/>
        <v>3.4417409261705978</v>
      </c>
    </row>
    <row r="73" spans="1:9" x14ac:dyDescent="0.25">
      <c r="A73" s="19">
        <v>13759</v>
      </c>
      <c r="B73" s="25">
        <v>31.266740446252914</v>
      </c>
      <c r="C73" s="25">
        <v>15.399061032863903</v>
      </c>
      <c r="D73" s="105">
        <v>703</v>
      </c>
      <c r="E73" s="4">
        <f t="shared" si="2"/>
        <v>9.7237396597471548</v>
      </c>
      <c r="F73" s="4">
        <f t="shared" si="3"/>
        <v>6.5553568918106651</v>
      </c>
      <c r="H73" s="4">
        <f t="shared" si="1"/>
        <v>2.6521728350497233</v>
      </c>
      <c r="I73" s="107">
        <f t="shared" si="4"/>
        <v>3.4425549270295446</v>
      </c>
    </row>
    <row r="74" spans="1:9" x14ac:dyDescent="0.25">
      <c r="A74" s="19">
        <v>13789</v>
      </c>
      <c r="B74" s="25">
        <v>31.190418052974831</v>
      </c>
      <c r="C74" s="25">
        <v>14.794007490636751</v>
      </c>
      <c r="D74" s="105">
        <v>698.7</v>
      </c>
      <c r="E74" s="4">
        <f t="shared" si="2"/>
        <v>11.257961783439496</v>
      </c>
      <c r="F74" s="4">
        <f t="shared" si="3"/>
        <v>6.5492214655584053</v>
      </c>
      <c r="H74" s="4">
        <f t="shared" si="1"/>
        <v>2.6460374087974632</v>
      </c>
      <c r="I74" s="107">
        <f t="shared" si="4"/>
        <v>3.4401109339596667</v>
      </c>
    </row>
    <row r="75" spans="1:9" x14ac:dyDescent="0.25">
      <c r="A75" s="19">
        <v>13820</v>
      </c>
      <c r="B75" s="25">
        <v>31.063214064178034</v>
      </c>
      <c r="C75" s="25">
        <v>13.265306122449028</v>
      </c>
      <c r="D75" s="105">
        <v>690</v>
      </c>
      <c r="E75" s="4">
        <f t="shared" si="2"/>
        <v>8.0319398778769369</v>
      </c>
      <c r="F75" s="4">
        <f t="shared" si="3"/>
        <v>6.5366915975913047</v>
      </c>
      <c r="H75" s="4">
        <f t="shared" si="1"/>
        <v>2.6335075408303634</v>
      </c>
      <c r="I75" s="107">
        <f t="shared" si="4"/>
        <v>3.4360242915742143</v>
      </c>
    </row>
    <row r="76" spans="1:9" x14ac:dyDescent="0.25">
      <c r="A76" s="19">
        <v>13850</v>
      </c>
      <c r="B76" s="25">
        <v>30.096463749322371</v>
      </c>
      <c r="C76" s="25">
        <v>12.132701421800984</v>
      </c>
      <c r="D76" s="105">
        <v>665.2</v>
      </c>
      <c r="E76" s="4">
        <f t="shared" si="2"/>
        <v>0.89488851812529191</v>
      </c>
      <c r="F76" s="4">
        <f t="shared" si="3"/>
        <v>6.5000877473187728</v>
      </c>
      <c r="H76" s="4">
        <f t="shared" si="1"/>
        <v>2.5969036905578311</v>
      </c>
      <c r="I76" s="107">
        <f t="shared" si="4"/>
        <v>3.4044076814418966</v>
      </c>
    </row>
    <row r="77" spans="1:9" x14ac:dyDescent="0.25">
      <c r="A77" s="19">
        <v>13881</v>
      </c>
      <c r="B77" s="25">
        <v>30.859687682103161</v>
      </c>
      <c r="C77" s="25">
        <v>10.2727272727273</v>
      </c>
      <c r="D77" s="105">
        <v>657.9</v>
      </c>
      <c r="E77" s="4">
        <f t="shared" si="2"/>
        <v>1.8421052631578894</v>
      </c>
      <c r="F77" s="4">
        <f t="shared" si="3"/>
        <v>6.4890529440919522</v>
      </c>
      <c r="H77" s="4">
        <f t="shared" si="1"/>
        <v>2.5858688873310105</v>
      </c>
      <c r="I77" s="107">
        <f t="shared" si="4"/>
        <v>3.42945072640756</v>
      </c>
    </row>
    <row r="78" spans="1:9" x14ac:dyDescent="0.25">
      <c r="A78" s="19">
        <v>13912</v>
      </c>
      <c r="B78" s="25">
        <v>31.775556401440106</v>
      </c>
      <c r="C78" s="25">
        <v>10.923623445825958</v>
      </c>
      <c r="D78" s="105">
        <v>657.34299999999996</v>
      </c>
      <c r="E78" s="4">
        <f t="shared" si="2"/>
        <v>-0.23630292912429907</v>
      </c>
      <c r="F78" s="4">
        <f t="shared" si="3"/>
        <v>6.4882059522686939</v>
      </c>
      <c r="H78" s="4">
        <f t="shared" si="1"/>
        <v>2.5850218955077517</v>
      </c>
      <c r="I78" s="107">
        <f t="shared" si="4"/>
        <v>3.4586973275890878</v>
      </c>
    </row>
    <row r="79" spans="1:9" x14ac:dyDescent="0.25">
      <c r="A79" s="19">
        <v>13940</v>
      </c>
      <c r="B79" s="25">
        <v>31.673793210402668</v>
      </c>
      <c r="C79" s="25">
        <v>10.274579273693551</v>
      </c>
      <c r="D79" s="105">
        <v>634.1</v>
      </c>
      <c r="E79" s="4">
        <f t="shared" si="2"/>
        <v>-5.4569852393022256</v>
      </c>
      <c r="F79" s="4">
        <f t="shared" si="3"/>
        <v>6.4522066707059862</v>
      </c>
      <c r="H79" s="4">
        <f t="shared" si="1"/>
        <v>2.549022613945044</v>
      </c>
      <c r="I79" s="107">
        <f t="shared" si="4"/>
        <v>3.455489626362318</v>
      </c>
    </row>
    <row r="80" spans="1:9" x14ac:dyDescent="0.25">
      <c r="A80" s="19">
        <v>13971</v>
      </c>
      <c r="B80" s="25">
        <v>31.750115603680747</v>
      </c>
      <c r="C80" s="25">
        <v>7.7720207253886064</v>
      </c>
      <c r="D80" s="105">
        <v>636.6</v>
      </c>
      <c r="E80" s="4">
        <f t="shared" si="2"/>
        <v>-7.7792264232942054</v>
      </c>
      <c r="F80" s="4">
        <f t="shared" si="3"/>
        <v>6.4561415148479924</v>
      </c>
      <c r="H80" s="4">
        <f t="shared" si="1"/>
        <v>2.5529574580870507</v>
      </c>
      <c r="I80" s="107">
        <f t="shared" si="4"/>
        <v>3.457896366392883</v>
      </c>
    </row>
    <row r="81" spans="1:9" x14ac:dyDescent="0.25">
      <c r="A81" s="19">
        <v>14001</v>
      </c>
      <c r="B81" s="25">
        <v>32.462457940942812</v>
      </c>
      <c r="C81" s="25">
        <v>7.9526226734348615</v>
      </c>
      <c r="D81" s="105">
        <v>651.48500000000001</v>
      </c>
      <c r="E81" s="4">
        <f t="shared" si="2"/>
        <v>-7.2751209792200395</v>
      </c>
      <c r="F81" s="4">
        <f t="shared" si="3"/>
        <v>6.4792543725085974</v>
      </c>
      <c r="H81" s="4">
        <f t="shared" si="1"/>
        <v>2.5760703157476557</v>
      </c>
      <c r="I81" s="107">
        <f t="shared" si="4"/>
        <v>3.4800842813682449</v>
      </c>
    </row>
    <row r="82" spans="1:9" x14ac:dyDescent="0.25">
      <c r="A82" s="19">
        <v>14032</v>
      </c>
      <c r="B82" s="25">
        <v>32.233490761108577</v>
      </c>
      <c r="C82" s="25">
        <v>2.5080906148867266</v>
      </c>
      <c r="D82" s="105">
        <v>663.51300000000003</v>
      </c>
      <c r="E82" s="4">
        <f t="shared" si="2"/>
        <v>-5.6974133030130769</v>
      </c>
      <c r="F82" s="4">
        <f t="shared" si="3"/>
        <v>6.4975484466473894</v>
      </c>
      <c r="H82" s="4">
        <f t="shared" si="1"/>
        <v>2.5943643898864477</v>
      </c>
      <c r="I82" s="107">
        <f t="shared" si="4"/>
        <v>3.4730059977846488</v>
      </c>
    </row>
    <row r="83" spans="1:9" x14ac:dyDescent="0.25">
      <c r="A83" s="19">
        <v>14062</v>
      </c>
      <c r="B83" s="25">
        <v>32.233490761108577</v>
      </c>
      <c r="C83" s="25">
        <v>1.5224358974359031</v>
      </c>
      <c r="D83" s="105">
        <v>690.46799999999996</v>
      </c>
      <c r="E83" s="4">
        <f t="shared" si="2"/>
        <v>-3.1058097109177729</v>
      </c>
      <c r="F83" s="4">
        <f t="shared" si="3"/>
        <v>6.537369628545922</v>
      </c>
      <c r="H83" s="4">
        <f t="shared" si="1"/>
        <v>2.6341855717849807</v>
      </c>
      <c r="I83" s="107">
        <f t="shared" si="4"/>
        <v>3.4730059977846488</v>
      </c>
    </row>
    <row r="84" spans="1:9" x14ac:dyDescent="0.25">
      <c r="A84" s="19">
        <v>14093</v>
      </c>
      <c r="B84" s="25">
        <v>32.208049963349218</v>
      </c>
      <c r="C84" s="25">
        <v>3.0944625407166138</v>
      </c>
      <c r="D84" s="105">
        <v>689.10199999999998</v>
      </c>
      <c r="E84" s="4">
        <f t="shared" si="2"/>
        <v>-2.6417066968070002</v>
      </c>
      <c r="F84" s="4">
        <f t="shared" si="3"/>
        <v>6.5353893006953312</v>
      </c>
      <c r="H84" s="4">
        <f t="shared" si="1"/>
        <v>2.6322052439343895</v>
      </c>
      <c r="I84" s="107">
        <f t="shared" si="4"/>
        <v>3.4722164201676313</v>
      </c>
    </row>
    <row r="85" spans="1:9" x14ac:dyDescent="0.25">
      <c r="A85" s="19">
        <v>14124</v>
      </c>
      <c r="B85" s="25">
        <v>32.996714693889366</v>
      </c>
      <c r="C85" s="25">
        <v>5.5329536208299501</v>
      </c>
      <c r="D85" s="105">
        <v>685.17100000000005</v>
      </c>
      <c r="E85" s="4">
        <f t="shared" si="2"/>
        <v>-2.5361308677098071</v>
      </c>
      <c r="F85" s="4">
        <f t="shared" si="3"/>
        <v>6.5296684421450806</v>
      </c>
      <c r="H85" s="4">
        <f t="shared" si="1"/>
        <v>2.6264843853841389</v>
      </c>
      <c r="I85" s="107">
        <f t="shared" si="4"/>
        <v>3.4964080017799537</v>
      </c>
    </row>
    <row r="86" spans="1:9" x14ac:dyDescent="0.25">
      <c r="A86" s="19">
        <v>14154</v>
      </c>
      <c r="B86" s="25">
        <v>33.022155491648732</v>
      </c>
      <c r="C86" s="25">
        <v>5.8727569331158636</v>
      </c>
      <c r="D86" s="105">
        <v>702.05200000000002</v>
      </c>
      <c r="E86" s="4">
        <f t="shared" si="2"/>
        <v>0.47974810362101383</v>
      </c>
      <c r="F86" s="4">
        <f t="shared" si="3"/>
        <v>6.5540074753565367</v>
      </c>
      <c r="H86" s="4">
        <f t="shared" si="1"/>
        <v>2.6508234185955946</v>
      </c>
      <c r="I86" s="107">
        <f t="shared" si="4"/>
        <v>3.4971787147275455</v>
      </c>
    </row>
    <row r="87" spans="1:9" x14ac:dyDescent="0.25">
      <c r="A87" s="19">
        <v>14185</v>
      </c>
      <c r="B87" s="25">
        <v>32.691425120777055</v>
      </c>
      <c r="C87" s="25">
        <v>5.2416052416052628</v>
      </c>
      <c r="D87" s="105">
        <v>718.07299999999998</v>
      </c>
      <c r="E87" s="4">
        <f t="shared" si="2"/>
        <v>4.0685507246376762</v>
      </c>
      <c r="F87" s="4">
        <f t="shared" si="3"/>
        <v>6.5765712351892391</v>
      </c>
      <c r="H87" s="4">
        <f t="shared" si="1"/>
        <v>2.6733871784282974</v>
      </c>
      <c r="I87" s="107">
        <f t="shared" si="4"/>
        <v>3.4871128147928303</v>
      </c>
    </row>
    <row r="88" spans="1:9" x14ac:dyDescent="0.25">
      <c r="A88" s="19">
        <v>14215</v>
      </c>
      <c r="B88" s="25">
        <v>31.800997199199468</v>
      </c>
      <c r="C88" s="25">
        <v>5.6635672020287631</v>
      </c>
      <c r="D88" s="105">
        <v>741.9</v>
      </c>
      <c r="E88" s="4">
        <f t="shared" si="2"/>
        <v>11.530366806975344</v>
      </c>
      <c r="F88" s="4">
        <f t="shared" si="3"/>
        <v>6.6092144631954799</v>
      </c>
      <c r="H88" s="4">
        <f t="shared" si="1"/>
        <v>2.7060304064345386</v>
      </c>
      <c r="I88" s="107">
        <f t="shared" si="4"/>
        <v>3.4594976477598567</v>
      </c>
    </row>
    <row r="89" spans="1:9" x14ac:dyDescent="0.25">
      <c r="A89" s="19">
        <v>14246</v>
      </c>
      <c r="B89" s="25">
        <v>31.877319592477544</v>
      </c>
      <c r="C89" s="25">
        <v>3.2976092333058649</v>
      </c>
      <c r="D89" s="105">
        <v>747.1</v>
      </c>
      <c r="E89" s="4">
        <f t="shared" si="2"/>
        <v>13.558291533667743</v>
      </c>
      <c r="F89" s="4">
        <f t="shared" si="3"/>
        <v>6.6161990449817552</v>
      </c>
      <c r="H89" s="4">
        <f t="shared" si="1"/>
        <v>2.7130149882208139</v>
      </c>
      <c r="I89" s="107">
        <f t="shared" si="4"/>
        <v>3.4618947723595781</v>
      </c>
    </row>
    <row r="90" spans="1:9" x14ac:dyDescent="0.25">
      <c r="A90" s="19">
        <v>14277</v>
      </c>
      <c r="B90" s="25">
        <v>31.699234008162026</v>
      </c>
      <c r="C90" s="25">
        <v>-0.24019215372298452</v>
      </c>
      <c r="D90" s="105">
        <v>766</v>
      </c>
      <c r="E90" s="4">
        <f t="shared" si="2"/>
        <v>16.529726489823425</v>
      </c>
      <c r="F90" s="4">
        <f t="shared" si="3"/>
        <v>6.6411821697405911</v>
      </c>
      <c r="H90" s="4">
        <f t="shared" si="1"/>
        <v>2.7379981129796498</v>
      </c>
      <c r="I90" s="107">
        <f t="shared" si="4"/>
        <v>3.4562925168109082</v>
      </c>
    </row>
    <row r="91" spans="1:9" x14ac:dyDescent="0.25">
      <c r="A91" s="19">
        <v>14305</v>
      </c>
      <c r="B91" s="25">
        <v>31.470266828327794</v>
      </c>
      <c r="C91" s="25">
        <v>-0.64257028112448822</v>
      </c>
      <c r="D91" s="105">
        <v>778.1</v>
      </c>
      <c r="E91" s="4">
        <f t="shared" si="2"/>
        <v>22.709351837249649</v>
      </c>
      <c r="F91" s="4">
        <f t="shared" si="3"/>
        <v>6.6568550506228847</v>
      </c>
      <c r="H91" s="4">
        <f t="shared" si="1"/>
        <v>2.753670993861943</v>
      </c>
      <c r="I91" s="107">
        <f t="shared" si="4"/>
        <v>3.4490431898559981</v>
      </c>
    </row>
    <row r="92" spans="1:9" x14ac:dyDescent="0.25">
      <c r="A92" s="19">
        <v>14336</v>
      </c>
      <c r="B92" s="25">
        <v>31.800997199199472</v>
      </c>
      <c r="C92" s="25">
        <v>0.16025641025643189</v>
      </c>
      <c r="D92" s="105">
        <v>788.4</v>
      </c>
      <c r="E92" s="4">
        <f t="shared" si="2"/>
        <v>23.845428840716298</v>
      </c>
      <c r="F92" s="4">
        <f t="shared" si="3"/>
        <v>6.670005575278565</v>
      </c>
      <c r="H92" s="4">
        <f t="shared" si="1"/>
        <v>2.7668215185176237</v>
      </c>
      <c r="I92" s="107">
        <f t="shared" si="4"/>
        <v>3.4594976477598571</v>
      </c>
    </row>
    <row r="93" spans="1:9" x14ac:dyDescent="0.25">
      <c r="A93" s="19">
        <v>14366</v>
      </c>
      <c r="B93" s="25">
        <v>32.080845974552425</v>
      </c>
      <c r="C93" s="25">
        <v>-1.1755485893416795</v>
      </c>
      <c r="D93" s="105">
        <v>794.7</v>
      </c>
      <c r="E93" s="4">
        <f t="shared" si="2"/>
        <v>21.982854555361975</v>
      </c>
      <c r="F93" s="4">
        <f t="shared" si="3"/>
        <v>6.6779646849461338</v>
      </c>
      <c r="H93" s="4">
        <f t="shared" si="1"/>
        <v>2.7747806281851921</v>
      </c>
      <c r="I93" s="107">
        <f t="shared" si="4"/>
        <v>3.4682591534284297</v>
      </c>
    </row>
    <row r="94" spans="1:9" x14ac:dyDescent="0.25">
      <c r="A94" s="19">
        <v>14397</v>
      </c>
      <c r="B94" s="25">
        <v>32.208049963349225</v>
      </c>
      <c r="C94" s="25">
        <v>-7.8926598263595604E-2</v>
      </c>
      <c r="D94" s="105">
        <v>797.8</v>
      </c>
      <c r="E94" s="4">
        <f t="shared" si="2"/>
        <v>20.238789594175245</v>
      </c>
      <c r="F94" s="4">
        <f t="shared" si="3"/>
        <v>6.681857939471306</v>
      </c>
      <c r="H94" s="4">
        <f t="shared" si="1"/>
        <v>2.7786738827103643</v>
      </c>
      <c r="I94" s="107">
        <f t="shared" si="4"/>
        <v>3.4722164201676318</v>
      </c>
    </row>
    <row r="95" spans="1:9" x14ac:dyDescent="0.25">
      <c r="A95" s="19">
        <v>14427</v>
      </c>
      <c r="B95" s="25">
        <v>32.462457940942819</v>
      </c>
      <c r="C95" s="25">
        <v>0.71033938437254918</v>
      </c>
      <c r="D95" s="105">
        <v>813.2</v>
      </c>
      <c r="E95" s="4">
        <f t="shared" si="2"/>
        <v>17.775190160876409</v>
      </c>
      <c r="F95" s="4">
        <f t="shared" si="3"/>
        <v>6.7009770817541918</v>
      </c>
      <c r="H95" s="4">
        <f t="shared" si="1"/>
        <v>2.7977930249932497</v>
      </c>
      <c r="I95" s="107">
        <f t="shared" si="4"/>
        <v>3.4800842813682453</v>
      </c>
    </row>
    <row r="96" spans="1:9" x14ac:dyDescent="0.25">
      <c r="A96" s="19">
        <v>14458</v>
      </c>
      <c r="B96" s="25">
        <v>32.844069907333214</v>
      </c>
      <c r="C96" s="25">
        <v>1.9747235387046036</v>
      </c>
      <c r="D96" s="105">
        <v>818</v>
      </c>
      <c r="E96" s="4">
        <f t="shared" si="2"/>
        <v>18.705213451709611</v>
      </c>
      <c r="F96" s="4">
        <f t="shared" si="3"/>
        <v>6.7068623366027467</v>
      </c>
      <c r="H96" s="4">
        <f t="shared" si="1"/>
        <v>2.8036782798418054</v>
      </c>
      <c r="I96" s="107">
        <f t="shared" si="4"/>
        <v>3.4917712083101526</v>
      </c>
    </row>
    <row r="97" spans="1:9" x14ac:dyDescent="0.25">
      <c r="A97" s="19">
        <v>14489</v>
      </c>
      <c r="B97" s="25">
        <v>33.276563469242333</v>
      </c>
      <c r="C97" s="25">
        <v>0.84811102544337658</v>
      </c>
      <c r="D97" s="105">
        <v>813.1</v>
      </c>
      <c r="E97" s="4">
        <f t="shared" si="2"/>
        <v>18.671105461264403</v>
      </c>
      <c r="F97" s="4">
        <f t="shared" si="3"/>
        <v>6.7008541032137918</v>
      </c>
      <c r="H97" s="4">
        <f t="shared" si="1"/>
        <v>2.7976700464528501</v>
      </c>
      <c r="I97" s="107">
        <f t="shared" si="4"/>
        <v>3.5048533494806544</v>
      </c>
    </row>
    <row r="98" spans="1:9" x14ac:dyDescent="0.25">
      <c r="A98" s="19">
        <v>14519</v>
      </c>
      <c r="B98" s="25">
        <v>33.454649053557844</v>
      </c>
      <c r="C98" s="25">
        <v>1.3097072419106404</v>
      </c>
      <c r="D98" s="105">
        <v>859.75800000000004</v>
      </c>
      <c r="E98" s="4">
        <f t="shared" si="2"/>
        <v>22.463578196486878</v>
      </c>
      <c r="F98" s="4">
        <f t="shared" si="3"/>
        <v>6.7566509542996158</v>
      </c>
      <c r="H98" s="4">
        <f t="shared" si="1"/>
        <v>2.8534668975386746</v>
      </c>
      <c r="I98" s="107">
        <f t="shared" si="4"/>
        <v>3.5101907620753749</v>
      </c>
    </row>
    <row r="99" spans="1:9" x14ac:dyDescent="0.25">
      <c r="A99" s="19">
        <v>14550</v>
      </c>
      <c r="B99" s="25">
        <v>32.640543525258337</v>
      </c>
      <c r="C99" s="25">
        <v>-0.15564202334630295</v>
      </c>
      <c r="D99" s="105">
        <v>863.9</v>
      </c>
      <c r="E99" s="4">
        <f t="shared" si="2"/>
        <v>20.308102379563088</v>
      </c>
      <c r="F99" s="4">
        <f t="shared" si="3"/>
        <v>6.7614570213648388</v>
      </c>
      <c r="H99" s="4">
        <f t="shared" si="1"/>
        <v>2.8582729646038967</v>
      </c>
      <c r="I99" s="107">
        <f t="shared" si="4"/>
        <v>3.4855551820791466</v>
      </c>
    </row>
    <row r="100" spans="1:9" x14ac:dyDescent="0.25">
      <c r="A100" s="19">
        <v>14580</v>
      </c>
      <c r="B100" s="25">
        <v>32.004523581274348</v>
      </c>
      <c r="C100" s="25">
        <v>0.64000000000001833</v>
      </c>
      <c r="D100" s="105">
        <v>878</v>
      </c>
      <c r="E100" s="4">
        <f t="shared" si="2"/>
        <v>18.344790403019285</v>
      </c>
      <c r="F100" s="4">
        <f t="shared" si="3"/>
        <v>6.7776465936351169</v>
      </c>
      <c r="H100" s="4">
        <f t="shared" si="1"/>
        <v>2.8744625368741752</v>
      </c>
      <c r="I100" s="107">
        <f t="shared" si="4"/>
        <v>3.4658772547238961</v>
      </c>
    </row>
    <row r="101" spans="1:9" x14ac:dyDescent="0.25">
      <c r="A101" s="19">
        <v>14611</v>
      </c>
      <c r="B101" s="25">
        <v>32.45258691141219</v>
      </c>
      <c r="C101" s="25">
        <v>1.8046288906624408</v>
      </c>
      <c r="D101" s="105">
        <v>878.6</v>
      </c>
      <c r="E101" s="4">
        <f t="shared" si="2"/>
        <v>17.601392049257125</v>
      </c>
      <c r="F101" s="4">
        <f t="shared" si="3"/>
        <v>6.7783297315416791</v>
      </c>
      <c r="H101" s="4">
        <f t="shared" si="1"/>
        <v>2.8751456747807373</v>
      </c>
      <c r="I101" s="107">
        <f t="shared" si="4"/>
        <v>3.4797801598928872</v>
      </c>
    </row>
    <row r="102" spans="1:9" x14ac:dyDescent="0.25">
      <c r="A102" s="19">
        <v>14642</v>
      </c>
      <c r="B102" s="25">
        <v>33.028668335875125</v>
      </c>
      <c r="C102" s="25">
        <v>4.1939004815409353</v>
      </c>
      <c r="D102" s="105">
        <v>861.4</v>
      </c>
      <c r="E102" s="4">
        <f t="shared" si="2"/>
        <v>12.45430809399477</v>
      </c>
      <c r="F102" s="4">
        <f t="shared" si="3"/>
        <v>6.7585589726200102</v>
      </c>
      <c r="H102" s="4">
        <f t="shared" si="1"/>
        <v>2.8553749158590684</v>
      </c>
      <c r="I102" s="107">
        <f t="shared" si="4"/>
        <v>3.4973759217832669</v>
      </c>
    </row>
    <row r="103" spans="1:9" x14ac:dyDescent="0.25">
      <c r="A103" s="19">
        <v>14671</v>
      </c>
      <c r="B103" s="25">
        <v>33.540740713175516</v>
      </c>
      <c r="C103" s="25">
        <v>6.5791430881164237</v>
      </c>
      <c r="D103" s="105">
        <v>865.9</v>
      </c>
      <c r="E103" s="4">
        <f t="shared" si="2"/>
        <v>11.28389667137899</v>
      </c>
      <c r="F103" s="4">
        <f t="shared" si="3"/>
        <v>6.7637694284537551</v>
      </c>
      <c r="H103" s="4">
        <f t="shared" si="1"/>
        <v>2.8605853716928138</v>
      </c>
      <c r="I103" s="107">
        <f t="shared" si="4"/>
        <v>3.5127608406227462</v>
      </c>
    </row>
    <row r="104" spans="1:9" x14ac:dyDescent="0.25">
      <c r="A104" s="19">
        <v>14702</v>
      </c>
      <c r="B104" s="25">
        <v>33.540740713175516</v>
      </c>
      <c r="C104" s="25">
        <v>5.4707199999999956</v>
      </c>
      <c r="D104" s="105">
        <v>849.2</v>
      </c>
      <c r="E104" s="4">
        <f t="shared" si="2"/>
        <v>7.711821410451547</v>
      </c>
      <c r="F104" s="4">
        <f t="shared" si="3"/>
        <v>6.7442947298291012</v>
      </c>
      <c r="H104" s="4">
        <f t="shared" si="1"/>
        <v>2.8411106730681595</v>
      </c>
      <c r="I104" s="107">
        <f t="shared" si="4"/>
        <v>3.5127608406227462</v>
      </c>
    </row>
    <row r="105" spans="1:9" x14ac:dyDescent="0.25">
      <c r="A105" s="19">
        <v>14732</v>
      </c>
      <c r="B105" s="25">
        <v>33.380718095269145</v>
      </c>
      <c r="C105" s="25">
        <v>4.0518636003172182</v>
      </c>
      <c r="D105" s="105">
        <v>857.5</v>
      </c>
      <c r="E105" s="4">
        <f t="shared" si="2"/>
        <v>7.9023530892160521</v>
      </c>
      <c r="F105" s="4">
        <f t="shared" si="3"/>
        <v>6.7540211790400946</v>
      </c>
      <c r="H105" s="4">
        <f t="shared" si="1"/>
        <v>2.8508371222791533</v>
      </c>
      <c r="I105" s="107">
        <f t="shared" si="4"/>
        <v>3.5079784307425315</v>
      </c>
    </row>
    <row r="106" spans="1:9" x14ac:dyDescent="0.25">
      <c r="A106" s="19">
        <v>14763</v>
      </c>
      <c r="B106" s="25">
        <v>33.156686430200224</v>
      </c>
      <c r="C106" s="25">
        <v>2.945339652448653</v>
      </c>
      <c r="D106" s="105">
        <v>896.7</v>
      </c>
      <c r="E106" s="4">
        <f t="shared" si="2"/>
        <v>12.396590624216607</v>
      </c>
      <c r="F106" s="4">
        <f t="shared" si="3"/>
        <v>6.7987213579580015</v>
      </c>
      <c r="H106" s="4">
        <f t="shared" ref="H106:H169" si="5">LN((D106/4956)*100)</f>
        <v>2.8955373011970602</v>
      </c>
      <c r="I106" s="107">
        <f t="shared" si="4"/>
        <v>3.5012443985611874</v>
      </c>
    </row>
    <row r="107" spans="1:9" x14ac:dyDescent="0.25">
      <c r="A107" s="19">
        <v>14793</v>
      </c>
      <c r="B107" s="25">
        <v>33.220695477362774</v>
      </c>
      <c r="C107" s="25">
        <v>2.335736677115996</v>
      </c>
      <c r="D107" s="105">
        <v>903.8</v>
      </c>
      <c r="E107" s="4">
        <f t="shared" si="2"/>
        <v>11.141170683718627</v>
      </c>
      <c r="F107" s="4">
        <f t="shared" si="3"/>
        <v>6.8066080969771789</v>
      </c>
      <c r="H107" s="4">
        <f t="shared" si="5"/>
        <v>2.9034240402162377</v>
      </c>
      <c r="I107" s="107">
        <f t="shared" si="4"/>
        <v>3.5031730394675931</v>
      </c>
    </row>
    <row r="108" spans="1:9" x14ac:dyDescent="0.25">
      <c r="A108" s="19">
        <v>14824</v>
      </c>
      <c r="B108" s="25">
        <v>32.516595958574733</v>
      </c>
      <c r="C108" s="25">
        <v>-0.99705654531372367</v>
      </c>
      <c r="D108" s="105">
        <v>896.1</v>
      </c>
      <c r="E108" s="4">
        <f t="shared" si="2"/>
        <v>9.5476772616136962</v>
      </c>
      <c r="F108" s="4">
        <f t="shared" si="3"/>
        <v>6.7980520138901737</v>
      </c>
      <c r="H108" s="4">
        <f t="shared" si="5"/>
        <v>2.8948679571292324</v>
      </c>
      <c r="I108" s="107">
        <f t="shared" si="4"/>
        <v>3.4817506038801858</v>
      </c>
    </row>
    <row r="109" spans="1:9" x14ac:dyDescent="0.25">
      <c r="A109" s="19">
        <v>14855</v>
      </c>
      <c r="B109" s="25">
        <v>32.164546199180712</v>
      </c>
      <c r="C109" s="25">
        <v>-3.341743119266094</v>
      </c>
      <c r="D109" s="105">
        <v>898.1</v>
      </c>
      <c r="E109" s="4">
        <f t="shared" si="2"/>
        <v>10.453818718484808</v>
      </c>
      <c r="F109" s="4">
        <f t="shared" si="3"/>
        <v>6.800281420676904</v>
      </c>
      <c r="H109" s="4">
        <f t="shared" si="5"/>
        <v>2.8970973639159623</v>
      </c>
      <c r="I109" s="107">
        <f t="shared" si="4"/>
        <v>3.4708647962349346</v>
      </c>
    </row>
    <row r="110" spans="1:9" x14ac:dyDescent="0.25">
      <c r="A110" s="19">
        <v>14885</v>
      </c>
      <c r="B110" s="25">
        <v>32.324568817087084</v>
      </c>
      <c r="C110" s="25">
        <v>-3.3779467680608577</v>
      </c>
      <c r="D110" s="105">
        <v>945.7</v>
      </c>
      <c r="E110" s="4">
        <f t="shared" si="2"/>
        <v>9.9960686611814111</v>
      </c>
      <c r="F110" s="4">
        <f t="shared" si="3"/>
        <v>6.8519253940214666</v>
      </c>
      <c r="H110" s="4">
        <f t="shared" si="5"/>
        <v>2.9487413372605249</v>
      </c>
      <c r="I110" s="107">
        <f t="shared" si="4"/>
        <v>3.4758275855770639</v>
      </c>
    </row>
    <row r="111" spans="1:9" x14ac:dyDescent="0.25">
      <c r="A111" s="19">
        <v>14916</v>
      </c>
      <c r="B111" s="25">
        <v>32.196550722761984</v>
      </c>
      <c r="C111" s="25">
        <v>-1.3602494154326128</v>
      </c>
      <c r="D111" s="105">
        <v>1009</v>
      </c>
      <c r="E111" s="4">
        <f t="shared" si="2"/>
        <v>16.795925454334991</v>
      </c>
      <c r="F111" s="4">
        <f t="shared" si="3"/>
        <v>6.9167150203536085</v>
      </c>
      <c r="H111" s="4">
        <f t="shared" si="5"/>
        <v>3.0135309635926673</v>
      </c>
      <c r="I111" s="107">
        <f t="shared" si="4"/>
        <v>3.471859326401443</v>
      </c>
    </row>
    <row r="112" spans="1:9" x14ac:dyDescent="0.25">
      <c r="A112" s="19">
        <v>14946</v>
      </c>
      <c r="B112" s="25">
        <v>32.260559769924534</v>
      </c>
      <c r="C112" s="25">
        <v>0.79999999999997851</v>
      </c>
      <c r="D112" s="105">
        <v>1065.9000000000001</v>
      </c>
      <c r="E112" s="4">
        <f t="shared" si="2"/>
        <v>21.400911161731216</v>
      </c>
      <c r="F112" s="4">
        <f t="shared" si="3"/>
        <v>6.9715747916950912</v>
      </c>
      <c r="H112" s="4">
        <f t="shared" si="5"/>
        <v>3.0683907349341495</v>
      </c>
      <c r="I112" s="107">
        <f t="shared" si="4"/>
        <v>3.4738454243730725</v>
      </c>
    </row>
    <row r="113" spans="1:9" x14ac:dyDescent="0.25">
      <c r="A113" s="19">
        <v>14977</v>
      </c>
      <c r="B113" s="25">
        <v>33.15668643020021</v>
      </c>
      <c r="C113" s="25">
        <v>2.1696252465482679</v>
      </c>
      <c r="D113" s="105">
        <v>1072.3</v>
      </c>
      <c r="E113" s="4">
        <f t="shared" si="2"/>
        <v>22.046437514227168</v>
      </c>
      <c r="F113" s="4">
        <f t="shared" si="3"/>
        <v>6.9775611532260999</v>
      </c>
      <c r="H113" s="4">
        <f t="shared" si="5"/>
        <v>3.0743770964651582</v>
      </c>
      <c r="I113" s="107">
        <f t="shared" si="4"/>
        <v>3.501244398561187</v>
      </c>
    </row>
    <row r="114" spans="1:9" x14ac:dyDescent="0.25">
      <c r="A114" s="19">
        <v>15008</v>
      </c>
      <c r="B114" s="25">
        <v>33.540740713175502</v>
      </c>
      <c r="C114" s="25">
        <v>1.5503875968991832</v>
      </c>
      <c r="D114" s="105">
        <v>1100.8</v>
      </c>
      <c r="E114" s="4">
        <f t="shared" si="2"/>
        <v>27.791966566055248</v>
      </c>
      <c r="F114" s="4">
        <f t="shared" si="3"/>
        <v>7.0037924671790792</v>
      </c>
      <c r="H114" s="4">
        <f t="shared" si="5"/>
        <v>3.1006084104181375</v>
      </c>
      <c r="I114" s="107">
        <f t="shared" si="4"/>
        <v>3.5127608406227457</v>
      </c>
    </row>
    <row r="115" spans="1:9" x14ac:dyDescent="0.25">
      <c r="A115" s="19">
        <v>15036</v>
      </c>
      <c r="B115" s="25">
        <v>33.860785948988244</v>
      </c>
      <c r="C115" s="25">
        <v>0.95419847328239715</v>
      </c>
      <c r="D115" s="105">
        <v>1113.0999999999999</v>
      </c>
      <c r="E115" s="4">
        <f t="shared" si="2"/>
        <v>28.548331216075763</v>
      </c>
      <c r="F115" s="4">
        <f t="shared" si="3"/>
        <v>7.0149041944991799</v>
      </c>
      <c r="H115" s="4">
        <f t="shared" si="5"/>
        <v>3.1117201377382382</v>
      </c>
      <c r="I115" s="107">
        <f t="shared" si="4"/>
        <v>3.5222575881600031</v>
      </c>
    </row>
    <row r="116" spans="1:9" x14ac:dyDescent="0.25">
      <c r="A116" s="19">
        <v>15067</v>
      </c>
      <c r="B116" s="25">
        <v>34.084817614057165</v>
      </c>
      <c r="C116" s="25">
        <v>1.622137404580104</v>
      </c>
      <c r="D116" s="105">
        <v>1138.2</v>
      </c>
      <c r="E116" s="4">
        <f t="shared" si="2"/>
        <v>34.032030146019785</v>
      </c>
      <c r="F116" s="4">
        <f t="shared" si="3"/>
        <v>7.037203346169024</v>
      </c>
      <c r="H116" s="4">
        <f t="shared" si="5"/>
        <v>3.1340192894080818</v>
      </c>
      <c r="I116" s="107">
        <f t="shared" si="4"/>
        <v>3.5288520538852839</v>
      </c>
    </row>
    <row r="117" spans="1:9" x14ac:dyDescent="0.25">
      <c r="A117" s="19">
        <v>15097</v>
      </c>
      <c r="B117" s="25">
        <v>35.108962368657949</v>
      </c>
      <c r="C117" s="25">
        <v>5.1773729626078291</v>
      </c>
      <c r="D117" s="105">
        <v>1166.9000000000001</v>
      </c>
      <c r="E117" s="4">
        <f t="shared" ref="E117:E180" si="6">((D117/D105)-1)*100</f>
        <v>36.081632653061234</v>
      </c>
      <c r="F117" s="4">
        <f t="shared" si="3"/>
        <v>7.0621059388120617</v>
      </c>
      <c r="H117" s="4">
        <f t="shared" si="5"/>
        <v>3.15892188205112</v>
      </c>
      <c r="I117" s="107">
        <f t="shared" si="4"/>
        <v>3.5584564360169888</v>
      </c>
    </row>
    <row r="118" spans="1:9" x14ac:dyDescent="0.25">
      <c r="A118" s="19">
        <v>15128</v>
      </c>
      <c r="B118" s="25">
        <v>35.397003080889419</v>
      </c>
      <c r="C118" s="25">
        <v>6.7567567567567322</v>
      </c>
      <c r="D118" s="105">
        <v>1185.5999999999999</v>
      </c>
      <c r="E118" s="4">
        <f t="shared" si="6"/>
        <v>32.218133154901295</v>
      </c>
      <c r="F118" s="4">
        <f t="shared" ref="F118:F181" si="7">LN(D118)</f>
        <v>7.0780042545418222</v>
      </c>
      <c r="H118" s="4">
        <f t="shared" si="5"/>
        <v>3.1748201977808805</v>
      </c>
      <c r="I118" s="107">
        <f t="shared" si="4"/>
        <v>3.5666271578240387</v>
      </c>
    </row>
    <row r="119" spans="1:9" x14ac:dyDescent="0.25">
      <c r="A119" s="19">
        <v>15158</v>
      </c>
      <c r="B119" s="25">
        <v>35.172971415820498</v>
      </c>
      <c r="C119" s="25">
        <v>5.8766859344893785</v>
      </c>
      <c r="D119" s="105">
        <v>1193.5</v>
      </c>
      <c r="E119" s="4">
        <f t="shared" si="6"/>
        <v>32.053551670723614</v>
      </c>
      <c r="F119" s="4">
        <f t="shared" si="7"/>
        <v>7.084645445778885</v>
      </c>
      <c r="H119" s="4">
        <f t="shared" si="5"/>
        <v>3.1814613890179433</v>
      </c>
      <c r="I119" s="107">
        <f t="shared" si="4"/>
        <v>3.56027793014538</v>
      </c>
    </row>
    <row r="120" spans="1:9" x14ac:dyDescent="0.25">
      <c r="A120" s="19">
        <v>15189</v>
      </c>
      <c r="B120" s="25">
        <v>35.26898498656432</v>
      </c>
      <c r="C120" s="25">
        <v>8.4645669291338432</v>
      </c>
      <c r="D120" s="105">
        <v>1202.8</v>
      </c>
      <c r="E120" s="4">
        <f t="shared" si="6"/>
        <v>34.226090838076104</v>
      </c>
      <c r="F120" s="4">
        <f t="shared" si="7"/>
        <v>7.092407451114374</v>
      </c>
      <c r="H120" s="4">
        <f t="shared" si="5"/>
        <v>3.1892233943534323</v>
      </c>
      <c r="I120" s="107">
        <f t="shared" si="4"/>
        <v>3.5630039654546182</v>
      </c>
    </row>
    <row r="121" spans="1:9" x14ac:dyDescent="0.25">
      <c r="A121" s="19">
        <v>15220</v>
      </c>
      <c r="B121" s="25">
        <v>35.653039269539612</v>
      </c>
      <c r="C121" s="25">
        <v>10.845771144278604</v>
      </c>
      <c r="D121" s="105">
        <v>1216.5999999999999</v>
      </c>
      <c r="E121" s="4">
        <f t="shared" si="6"/>
        <v>35.463756819953218</v>
      </c>
      <c r="F121" s="4">
        <f t="shared" si="7"/>
        <v>7.1038153618866051</v>
      </c>
      <c r="H121" s="4">
        <f t="shared" si="5"/>
        <v>3.200631305125663</v>
      </c>
      <c r="I121" s="107">
        <f t="shared" si="4"/>
        <v>3.573834396228988</v>
      </c>
    </row>
    <row r="122" spans="1:9" x14ac:dyDescent="0.25">
      <c r="A122" s="19">
        <v>15250</v>
      </c>
      <c r="B122" s="25">
        <v>36.069098076096175</v>
      </c>
      <c r="C122" s="25">
        <v>11.584158415841571</v>
      </c>
      <c r="D122" s="105">
        <v>1240</v>
      </c>
      <c r="E122" s="4">
        <f t="shared" si="6"/>
        <v>31.119805435127425</v>
      </c>
      <c r="F122" s="4">
        <f t="shared" si="7"/>
        <v>7.122866658599083</v>
      </c>
      <c r="H122" s="4">
        <f t="shared" si="5"/>
        <v>3.2196826018381408</v>
      </c>
      <c r="I122" s="107">
        <f t="shared" si="4"/>
        <v>3.585436489781535</v>
      </c>
    </row>
    <row r="123" spans="1:9" x14ac:dyDescent="0.25">
      <c r="A123" s="19">
        <v>15281</v>
      </c>
      <c r="B123" s="25">
        <v>36.197116170421275</v>
      </c>
      <c r="C123" s="25">
        <v>12.425447316103376</v>
      </c>
      <c r="D123" s="105">
        <v>1245.5999999999999</v>
      </c>
      <c r="E123" s="4">
        <f t="shared" si="6"/>
        <v>23.44895936570861</v>
      </c>
      <c r="F123" s="4">
        <f t="shared" si="7"/>
        <v>7.1273726205197887</v>
      </c>
      <c r="H123" s="4">
        <f t="shared" si="5"/>
        <v>3.224188563758847</v>
      </c>
      <c r="I123" s="107">
        <f t="shared" si="4"/>
        <v>3.5889794518578788</v>
      </c>
    </row>
    <row r="124" spans="1:9" x14ac:dyDescent="0.25">
      <c r="A124" s="19">
        <v>15311</v>
      </c>
      <c r="B124" s="25">
        <v>36.197116170421275</v>
      </c>
      <c r="C124" s="25">
        <v>12.202380952380953</v>
      </c>
      <c r="D124" s="105">
        <v>1277</v>
      </c>
      <c r="E124" s="4">
        <f t="shared" si="6"/>
        <v>19.804859742940216</v>
      </c>
      <c r="F124" s="4">
        <f t="shared" si="7"/>
        <v>7.1522688560325394</v>
      </c>
      <c r="H124" s="4">
        <f t="shared" si="5"/>
        <v>3.2490847992715977</v>
      </c>
      <c r="I124" s="107">
        <f t="shared" si="4"/>
        <v>3.5889794518578788</v>
      </c>
    </row>
    <row r="125" spans="1:9" x14ac:dyDescent="0.25">
      <c r="A125" s="19">
        <v>15342</v>
      </c>
      <c r="B125" s="25">
        <v>36.485156882652745</v>
      </c>
      <c r="C125" s="25">
        <v>10.038610038610063</v>
      </c>
      <c r="D125" s="105">
        <v>1280.3</v>
      </c>
      <c r="E125" s="4">
        <f t="shared" si="6"/>
        <v>19.397556653921487</v>
      </c>
      <c r="F125" s="4">
        <f t="shared" si="7"/>
        <v>7.1548497044521335</v>
      </c>
      <c r="H125" s="4">
        <f t="shared" si="5"/>
        <v>3.2516656476911914</v>
      </c>
      <c r="I125" s="107">
        <f t="shared" si="4"/>
        <v>3.5969055171302999</v>
      </c>
    </row>
    <row r="126" spans="1:9" x14ac:dyDescent="0.25">
      <c r="A126" s="19">
        <v>15373</v>
      </c>
      <c r="B126" s="25">
        <v>37.125247354278237</v>
      </c>
      <c r="C126" s="25">
        <v>10.687022900763377</v>
      </c>
      <c r="D126" s="105">
        <v>1300.5999999999999</v>
      </c>
      <c r="E126" s="4">
        <f t="shared" si="6"/>
        <v>18.150436046511629</v>
      </c>
      <c r="F126" s="4">
        <f t="shared" si="7"/>
        <v>7.1705809754350511</v>
      </c>
      <c r="H126" s="4">
        <f t="shared" si="5"/>
        <v>3.2673969186741099</v>
      </c>
      <c r="I126" s="107">
        <f t="shared" si="4"/>
        <v>3.6142972598421692</v>
      </c>
    </row>
    <row r="127" spans="1:9" x14ac:dyDescent="0.25">
      <c r="A127" s="19">
        <v>15401</v>
      </c>
      <c r="B127" s="25">
        <v>37.797342349484992</v>
      </c>
      <c r="C127" s="25">
        <v>11.625708884688102</v>
      </c>
      <c r="D127" s="105">
        <v>1330.4</v>
      </c>
      <c r="E127" s="4">
        <f t="shared" si="6"/>
        <v>19.522055520618121</v>
      </c>
      <c r="F127" s="4">
        <f t="shared" si="7"/>
        <v>7.1932349278787182</v>
      </c>
      <c r="H127" s="4">
        <f t="shared" si="5"/>
        <v>3.2900508711177765</v>
      </c>
      <c r="I127" s="107">
        <f t="shared" si="4"/>
        <v>3.632238791939121</v>
      </c>
    </row>
    <row r="128" spans="1:9" x14ac:dyDescent="0.25">
      <c r="A128" s="19">
        <v>15432</v>
      </c>
      <c r="B128" s="25">
        <v>38.309414726785384</v>
      </c>
      <c r="C128" s="25">
        <v>12.394366197183126</v>
      </c>
      <c r="D128" s="105">
        <v>1357.5450000000001</v>
      </c>
      <c r="E128" s="4">
        <f t="shared" si="6"/>
        <v>19.271217712177126</v>
      </c>
      <c r="F128" s="4">
        <f t="shared" si="7"/>
        <v>7.2134332004299395</v>
      </c>
      <c r="H128" s="4">
        <f t="shared" si="5"/>
        <v>3.3102491436689978</v>
      </c>
      <c r="I128" s="107">
        <f t="shared" si="4"/>
        <v>3.6456956812997316</v>
      </c>
    </row>
    <row r="129" spans="1:9" x14ac:dyDescent="0.25">
      <c r="A129" s="19">
        <v>15462</v>
      </c>
      <c r="B129" s="25">
        <v>39.013514245573425</v>
      </c>
      <c r="C129" s="25">
        <v>11.121239744758448</v>
      </c>
      <c r="D129" s="105">
        <v>1379.5</v>
      </c>
      <c r="E129" s="4">
        <f t="shared" si="6"/>
        <v>18.21921330019709</v>
      </c>
      <c r="F129" s="4">
        <f t="shared" si="7"/>
        <v>7.2294763936573405</v>
      </c>
      <c r="H129" s="4">
        <f t="shared" si="5"/>
        <v>3.3262923368963988</v>
      </c>
      <c r="I129" s="107">
        <f t="shared" si="4"/>
        <v>3.6639081052230305</v>
      </c>
    </row>
    <row r="130" spans="1:9" x14ac:dyDescent="0.25">
      <c r="A130" s="19">
        <v>15493</v>
      </c>
      <c r="B130" s="25">
        <v>39.013514245573425</v>
      </c>
      <c r="C130" s="25">
        <v>10.216998191681759</v>
      </c>
      <c r="D130" s="105">
        <v>1411</v>
      </c>
      <c r="E130" s="4">
        <f t="shared" si="6"/>
        <v>19.01147098515521</v>
      </c>
      <c r="F130" s="4">
        <f t="shared" si="7"/>
        <v>7.2520539518528144</v>
      </c>
      <c r="H130" s="4">
        <f t="shared" si="5"/>
        <v>3.3488698950918723</v>
      </c>
      <c r="I130" s="107">
        <f t="shared" si="4"/>
        <v>3.6639081052230305</v>
      </c>
    </row>
    <row r="131" spans="1:9" x14ac:dyDescent="0.25">
      <c r="A131" s="19">
        <v>15523</v>
      </c>
      <c r="B131" s="25">
        <v>38.917500674829597</v>
      </c>
      <c r="C131" s="25">
        <v>10.646041856232946</v>
      </c>
      <c r="D131" s="105">
        <v>1452.7</v>
      </c>
      <c r="E131" s="4">
        <f t="shared" si="6"/>
        <v>21.717637201508168</v>
      </c>
      <c r="F131" s="4">
        <f t="shared" si="7"/>
        <v>7.2811791728788382</v>
      </c>
      <c r="H131" s="4">
        <f t="shared" si="5"/>
        <v>3.377995116117896</v>
      </c>
      <c r="I131" s="107">
        <f t="shared" si="4"/>
        <v>3.661444038267871</v>
      </c>
    </row>
    <row r="132" spans="1:9" x14ac:dyDescent="0.25">
      <c r="A132" s="19">
        <v>15554</v>
      </c>
      <c r="B132" s="25">
        <v>38.533446391854305</v>
      </c>
      <c r="C132" s="25">
        <v>9.2558983666061856</v>
      </c>
      <c r="D132" s="105">
        <v>1499.2</v>
      </c>
      <c r="E132" s="4">
        <f t="shared" si="6"/>
        <v>24.642500831393434</v>
      </c>
      <c r="F132" s="4">
        <f t="shared" si="7"/>
        <v>7.3126869114841577</v>
      </c>
      <c r="H132" s="4">
        <f t="shared" si="5"/>
        <v>3.409502854723216</v>
      </c>
      <c r="I132" s="107">
        <f t="shared" si="4"/>
        <v>3.651526601610525</v>
      </c>
    </row>
    <row r="133" spans="1:9" x14ac:dyDescent="0.25">
      <c r="A133" s="19">
        <v>15585</v>
      </c>
      <c r="B133" s="25">
        <v>38.757478056923226</v>
      </c>
      <c r="C133" s="25">
        <v>8.7073608617594278</v>
      </c>
      <c r="D133" s="105">
        <v>1541.9</v>
      </c>
      <c r="E133" s="4">
        <f t="shared" si="6"/>
        <v>26.738451421995734</v>
      </c>
      <c r="F133" s="4">
        <f t="shared" si="7"/>
        <v>7.3407707011773073</v>
      </c>
      <c r="H133" s="4">
        <f t="shared" si="5"/>
        <v>3.4375866444163652</v>
      </c>
      <c r="I133" s="107">
        <f t="shared" ref="I133:I196" si="8">LN(B133)</f>
        <v>3.6573237192948511</v>
      </c>
    </row>
    <row r="134" spans="1:9" x14ac:dyDescent="0.25">
      <c r="A134" s="19">
        <v>15615</v>
      </c>
      <c r="B134" s="25">
        <v>39.141532339898518</v>
      </c>
      <c r="C134" s="25">
        <v>8.5181898846495407</v>
      </c>
      <c r="D134" s="105">
        <v>1595.2</v>
      </c>
      <c r="E134" s="4">
        <f t="shared" si="6"/>
        <v>28.645161290322573</v>
      </c>
      <c r="F134" s="4">
        <f t="shared" si="7"/>
        <v>7.3747543992075739</v>
      </c>
      <c r="H134" s="4">
        <f t="shared" si="5"/>
        <v>3.4715703424466322</v>
      </c>
      <c r="I134" s="107">
        <f t="shared" si="8"/>
        <v>3.6671841114289312</v>
      </c>
    </row>
    <row r="135" spans="1:9" x14ac:dyDescent="0.25">
      <c r="A135" s="19">
        <v>15646</v>
      </c>
      <c r="B135" s="25">
        <v>39.877636382267823</v>
      </c>
      <c r="C135" s="25">
        <v>10.167992926613611</v>
      </c>
      <c r="D135" s="105">
        <v>1670.65</v>
      </c>
      <c r="E135" s="4">
        <f t="shared" si="6"/>
        <v>34.124116891457959</v>
      </c>
      <c r="F135" s="4">
        <f t="shared" si="7"/>
        <v>7.4209680512406262</v>
      </c>
      <c r="H135" s="4">
        <f t="shared" si="5"/>
        <v>3.517783994479684</v>
      </c>
      <c r="I135" s="107">
        <f t="shared" si="8"/>
        <v>3.6858156750891569</v>
      </c>
    </row>
    <row r="136" spans="1:9" x14ac:dyDescent="0.25">
      <c r="A136" s="19">
        <v>15676</v>
      </c>
      <c r="B136" s="25">
        <v>40.229686141661844</v>
      </c>
      <c r="C136" s="25">
        <v>11.14058355437666</v>
      </c>
      <c r="D136" s="105">
        <v>1786.6</v>
      </c>
      <c r="E136" s="4">
        <f t="shared" si="6"/>
        <v>39.90602975724353</v>
      </c>
      <c r="F136" s="4">
        <f t="shared" si="7"/>
        <v>7.4880696512677387</v>
      </c>
      <c r="H136" s="4">
        <f t="shared" si="5"/>
        <v>3.584885594506797</v>
      </c>
      <c r="I136" s="107">
        <f t="shared" si="8"/>
        <v>3.6946051843320062</v>
      </c>
    </row>
    <row r="137" spans="1:9" x14ac:dyDescent="0.25">
      <c r="A137" s="19">
        <v>15707</v>
      </c>
      <c r="B137" s="25">
        <v>40.869776613287335</v>
      </c>
      <c r="C137" s="25">
        <v>12.017543859649148</v>
      </c>
      <c r="D137" s="105">
        <v>1818.2</v>
      </c>
      <c r="E137" s="4">
        <f t="shared" si="6"/>
        <v>42.013590564711414</v>
      </c>
      <c r="F137" s="4">
        <f t="shared" si="7"/>
        <v>7.5056022796877579</v>
      </c>
      <c r="H137" s="4">
        <f t="shared" si="5"/>
        <v>3.6024182229268162</v>
      </c>
      <c r="I137" s="107">
        <f t="shared" si="8"/>
        <v>3.7103908317742982</v>
      </c>
    </row>
    <row r="138" spans="1:9" x14ac:dyDescent="0.25">
      <c r="A138" s="19">
        <v>15738</v>
      </c>
      <c r="B138" s="25">
        <v>42.437998268769775</v>
      </c>
      <c r="C138" s="25">
        <v>14.310344827586196</v>
      </c>
      <c r="D138" s="105">
        <v>1900</v>
      </c>
      <c r="E138" s="4">
        <f t="shared" si="6"/>
        <v>46.086421651545464</v>
      </c>
      <c r="F138" s="4">
        <f t="shared" si="7"/>
        <v>7.5496091651545321</v>
      </c>
      <c r="H138" s="4">
        <f t="shared" si="5"/>
        <v>3.6464251083935899</v>
      </c>
      <c r="I138" s="107">
        <f t="shared" si="8"/>
        <v>3.7480441464875667</v>
      </c>
    </row>
    <row r="139" spans="1:9" x14ac:dyDescent="0.25">
      <c r="A139" s="19">
        <v>15766</v>
      </c>
      <c r="B139" s="25">
        <v>43.430138499789273</v>
      </c>
      <c r="C139" s="25">
        <v>14.90262489415748</v>
      </c>
      <c r="D139" s="105">
        <v>1977.7</v>
      </c>
      <c r="E139" s="4">
        <f t="shared" si="6"/>
        <v>48.654539987973536</v>
      </c>
      <c r="F139" s="4">
        <f t="shared" si="7"/>
        <v>7.5896898323279789</v>
      </c>
      <c r="H139" s="4">
        <f t="shared" si="5"/>
        <v>3.6865057755670376</v>
      </c>
      <c r="I139" s="107">
        <f t="shared" si="8"/>
        <v>3.7711536355766277</v>
      </c>
    </row>
    <row r="140" spans="1:9" x14ac:dyDescent="0.25">
      <c r="A140" s="19">
        <v>15797</v>
      </c>
      <c r="B140" s="25">
        <v>45.446423485409561</v>
      </c>
      <c r="C140" s="25">
        <v>18.629908103592307</v>
      </c>
      <c r="D140" s="105">
        <v>2122.3000000000002</v>
      </c>
      <c r="E140" s="4">
        <f t="shared" si="6"/>
        <v>56.333675863415223</v>
      </c>
      <c r="F140" s="4">
        <f t="shared" si="7"/>
        <v>7.6602556852415953</v>
      </c>
      <c r="H140" s="4">
        <f t="shared" si="5"/>
        <v>3.7570716284806536</v>
      </c>
      <c r="I140" s="107">
        <f t="shared" si="8"/>
        <v>3.8165341263370651</v>
      </c>
    </row>
    <row r="141" spans="1:9" x14ac:dyDescent="0.25">
      <c r="A141" s="19">
        <v>15827</v>
      </c>
      <c r="B141" s="25">
        <v>47.270681329542192</v>
      </c>
      <c r="C141" s="25">
        <v>21.164889253486429</v>
      </c>
      <c r="D141" s="105">
        <v>2243.3000000000002</v>
      </c>
      <c r="E141" s="4">
        <f t="shared" si="6"/>
        <v>62.616890177600595</v>
      </c>
      <c r="F141" s="4">
        <f t="shared" si="7"/>
        <v>7.7157032750192602</v>
      </c>
      <c r="H141" s="4">
        <f t="shared" si="5"/>
        <v>3.8125192182583181</v>
      </c>
      <c r="I141" s="107">
        <f t="shared" si="8"/>
        <v>3.8558902582731385</v>
      </c>
    </row>
    <row r="142" spans="1:9" x14ac:dyDescent="0.25">
      <c r="A142" s="19">
        <v>15858</v>
      </c>
      <c r="B142" s="25">
        <v>47.910771801167677</v>
      </c>
      <c r="C142" s="25">
        <v>22.805578342903978</v>
      </c>
      <c r="D142" s="105">
        <v>2295.8000000000002</v>
      </c>
      <c r="E142" s="4">
        <f t="shared" si="6"/>
        <v>62.707299787384855</v>
      </c>
      <c r="F142" s="4">
        <f t="shared" si="7"/>
        <v>7.7388366456313964</v>
      </c>
      <c r="H142" s="4">
        <f t="shared" si="5"/>
        <v>3.8356525888704547</v>
      </c>
      <c r="I142" s="107">
        <f t="shared" si="8"/>
        <v>3.8693403601613867</v>
      </c>
    </row>
    <row r="143" spans="1:9" x14ac:dyDescent="0.25">
      <c r="A143" s="19">
        <v>15888</v>
      </c>
      <c r="B143" s="25">
        <v>47.526717518192392</v>
      </c>
      <c r="C143" s="25">
        <v>22.121710526315773</v>
      </c>
      <c r="D143" s="105">
        <v>2357</v>
      </c>
      <c r="E143" s="4">
        <f t="shared" si="6"/>
        <v>62.249604185310112</v>
      </c>
      <c r="F143" s="4">
        <f t="shared" si="7"/>
        <v>7.7651449029361315</v>
      </c>
      <c r="H143" s="4">
        <f t="shared" si="5"/>
        <v>3.8619608461751893</v>
      </c>
      <c r="I143" s="107">
        <f t="shared" si="8"/>
        <v>3.8612920269785587</v>
      </c>
    </row>
    <row r="144" spans="1:9" x14ac:dyDescent="0.25">
      <c r="A144" s="19">
        <v>15919</v>
      </c>
      <c r="B144" s="25">
        <v>47.974780848330241</v>
      </c>
      <c r="C144" s="25">
        <v>24.501661129568131</v>
      </c>
      <c r="D144" s="105">
        <v>2414.1999999999998</v>
      </c>
      <c r="E144" s="4">
        <f t="shared" si="6"/>
        <v>61.0325506937033</v>
      </c>
      <c r="F144" s="4">
        <f t="shared" si="7"/>
        <v>7.7891232482670265</v>
      </c>
      <c r="H144" s="4">
        <f t="shared" si="5"/>
        <v>3.8859391915060848</v>
      </c>
      <c r="I144" s="107">
        <f t="shared" si="8"/>
        <v>3.8706754738443565</v>
      </c>
    </row>
    <row r="145" spans="1:9" x14ac:dyDescent="0.25">
      <c r="A145" s="19">
        <v>15950</v>
      </c>
      <c r="B145" s="25">
        <v>48.390839654886804</v>
      </c>
      <c r="C145" s="25">
        <v>24.855491329479772</v>
      </c>
      <c r="D145" s="105">
        <v>2450.6</v>
      </c>
      <c r="E145" s="4">
        <f t="shared" si="6"/>
        <v>58.933782995006155</v>
      </c>
      <c r="F145" s="4">
        <f t="shared" si="7"/>
        <v>7.8040881715153461</v>
      </c>
      <c r="H145" s="4">
        <f t="shared" si="5"/>
        <v>3.9009041147544044</v>
      </c>
      <c r="I145" s="107">
        <f t="shared" si="8"/>
        <v>3.8793105324812371</v>
      </c>
    </row>
    <row r="146" spans="1:9" x14ac:dyDescent="0.25">
      <c r="A146" s="19">
        <v>15980</v>
      </c>
      <c r="B146" s="25">
        <v>48.550862272793182</v>
      </c>
      <c r="C146" s="25">
        <v>24.039247751430935</v>
      </c>
      <c r="D146" s="105">
        <v>2500.1999999999998</v>
      </c>
      <c r="E146" s="4">
        <f t="shared" si="6"/>
        <v>56.732698094282831</v>
      </c>
      <c r="F146" s="4">
        <f t="shared" si="7"/>
        <v>7.8241260076564627</v>
      </c>
      <c r="H146" s="4">
        <f t="shared" si="5"/>
        <v>3.920941950895521</v>
      </c>
      <c r="I146" s="107">
        <f t="shared" si="8"/>
        <v>3.8826119550902911</v>
      </c>
    </row>
    <row r="147" spans="1:9" x14ac:dyDescent="0.25">
      <c r="A147" s="19">
        <v>16011</v>
      </c>
      <c r="B147" s="25">
        <v>49.639016074556515</v>
      </c>
      <c r="C147" s="25">
        <v>24.478330658105985</v>
      </c>
      <c r="D147" s="105">
        <v>2589.9110000000001</v>
      </c>
      <c r="E147" s="4">
        <f t="shared" si="6"/>
        <v>55.024152276060214</v>
      </c>
      <c r="F147" s="4">
        <f t="shared" si="7"/>
        <v>7.8593787911688011</v>
      </c>
      <c r="H147" s="4">
        <f t="shared" si="5"/>
        <v>3.9561947344078594</v>
      </c>
      <c r="I147" s="107">
        <f t="shared" si="8"/>
        <v>3.9047771389182979</v>
      </c>
    </row>
    <row r="148" spans="1:9" x14ac:dyDescent="0.25">
      <c r="A148" s="19">
        <v>16041</v>
      </c>
      <c r="B148" s="25">
        <v>50.119083928275636</v>
      </c>
      <c r="C148" s="25">
        <v>24.582338902148027</v>
      </c>
      <c r="D148" s="105">
        <v>2719.8</v>
      </c>
      <c r="E148" s="4">
        <f t="shared" si="6"/>
        <v>52.233292287025648</v>
      </c>
      <c r="F148" s="4">
        <f t="shared" si="7"/>
        <v>7.9083136271748584</v>
      </c>
      <c r="H148" s="4">
        <f t="shared" si="5"/>
        <v>4.0051295704139172</v>
      </c>
      <c r="I148" s="107">
        <f t="shared" si="8"/>
        <v>3.9144018522925075</v>
      </c>
    </row>
    <row r="149" spans="1:9" x14ac:dyDescent="0.25">
      <c r="A149" s="19">
        <v>16072</v>
      </c>
      <c r="B149" s="25">
        <v>50.63115630557602</v>
      </c>
      <c r="C149" s="25">
        <v>23.884103367267052</v>
      </c>
      <c r="D149" s="105">
        <v>2758.5</v>
      </c>
      <c r="E149" s="4">
        <f t="shared" si="6"/>
        <v>51.715982840171606</v>
      </c>
      <c r="F149" s="4">
        <f t="shared" si="7"/>
        <v>7.9224423327124853</v>
      </c>
      <c r="H149" s="4">
        <f t="shared" si="5"/>
        <v>4.0192582759515441</v>
      </c>
      <c r="I149" s="107">
        <f t="shared" si="8"/>
        <v>3.924567124069358</v>
      </c>
    </row>
    <row r="150" spans="1:9" x14ac:dyDescent="0.25">
      <c r="A150" s="19">
        <v>16103</v>
      </c>
      <c r="B150" s="25">
        <v>52.231382484639738</v>
      </c>
      <c r="C150" s="25">
        <v>23.076923076923105</v>
      </c>
      <c r="D150" s="105">
        <v>2853</v>
      </c>
      <c r="E150" s="4">
        <f t="shared" si="6"/>
        <v>50.15789473684211</v>
      </c>
      <c r="F150" s="4">
        <f t="shared" si="7"/>
        <v>7.9561263512135003</v>
      </c>
      <c r="H150" s="4">
        <f t="shared" si="5"/>
        <v>4.0529422944525582</v>
      </c>
      <c r="I150" s="107">
        <f t="shared" si="8"/>
        <v>3.9556835112658111</v>
      </c>
    </row>
    <row r="151" spans="1:9" x14ac:dyDescent="0.25">
      <c r="A151" s="19">
        <v>16132</v>
      </c>
      <c r="B151" s="25">
        <v>53.927622234447277</v>
      </c>
      <c r="C151" s="25">
        <v>24.170965364775299</v>
      </c>
      <c r="D151" s="105">
        <v>2877.7559999999999</v>
      </c>
      <c r="E151" s="4">
        <f t="shared" si="6"/>
        <v>45.5102391667088</v>
      </c>
      <c r="F151" s="4">
        <f t="shared" si="7"/>
        <v>7.9647661027552079</v>
      </c>
      <c r="H151" s="4">
        <f t="shared" si="5"/>
        <v>4.0615820459942666</v>
      </c>
      <c r="I151" s="107">
        <f t="shared" si="8"/>
        <v>3.9876428185282209</v>
      </c>
    </row>
    <row r="152" spans="1:9" x14ac:dyDescent="0.25">
      <c r="A152" s="19">
        <v>16163</v>
      </c>
      <c r="B152" s="25">
        <v>56.135934361555208</v>
      </c>
      <c r="C152" s="25">
        <v>23.521126760563416</v>
      </c>
      <c r="D152" s="105">
        <v>2912.4</v>
      </c>
      <c r="E152" s="4">
        <f t="shared" si="6"/>
        <v>37.228478537435784</v>
      </c>
      <c r="F152" s="4">
        <f t="shared" si="7"/>
        <v>7.9767327625205562</v>
      </c>
      <c r="H152" s="4">
        <f t="shared" si="5"/>
        <v>4.073548705759614</v>
      </c>
      <c r="I152" s="107">
        <f t="shared" si="8"/>
        <v>4.0277761486738877</v>
      </c>
    </row>
    <row r="153" spans="1:9" x14ac:dyDescent="0.25">
      <c r="A153" s="19">
        <v>16193</v>
      </c>
      <c r="B153" s="25">
        <v>56.93604745108707</v>
      </c>
      <c r="C153" s="25">
        <v>20.446851726472648</v>
      </c>
      <c r="D153" s="105">
        <v>2938.9</v>
      </c>
      <c r="E153" s="4">
        <f t="shared" si="6"/>
        <v>31.007890161815176</v>
      </c>
      <c r="F153" s="4">
        <f t="shared" si="7"/>
        <v>7.9857906406614161</v>
      </c>
      <c r="H153" s="4">
        <f t="shared" si="5"/>
        <v>4.0826065839004739</v>
      </c>
      <c r="I153" s="107">
        <f t="shared" si="8"/>
        <v>4.0419286634075942</v>
      </c>
    </row>
    <row r="154" spans="1:9" x14ac:dyDescent="0.25">
      <c r="A154" s="19">
        <v>16224</v>
      </c>
      <c r="B154" s="25">
        <v>57.672151493456383</v>
      </c>
      <c r="C154" s="25">
        <v>20.374081496326045</v>
      </c>
      <c r="D154" s="105">
        <v>2987.9</v>
      </c>
      <c r="E154" s="4">
        <f t="shared" si="6"/>
        <v>30.146354212039373</v>
      </c>
      <c r="F154" s="4">
        <f t="shared" si="7"/>
        <v>8.0023260784905261</v>
      </c>
      <c r="H154" s="4">
        <f t="shared" si="5"/>
        <v>4.0991420217295849</v>
      </c>
      <c r="I154" s="107">
        <f t="shared" si="8"/>
        <v>4.0547744139100423</v>
      </c>
    </row>
    <row r="155" spans="1:9" x14ac:dyDescent="0.25">
      <c r="A155" s="19">
        <v>16254</v>
      </c>
      <c r="B155" s="25">
        <v>59.04834600745118</v>
      </c>
      <c r="C155" s="25">
        <v>24.242424242424288</v>
      </c>
      <c r="D155" s="105">
        <v>3006.8</v>
      </c>
      <c r="E155" s="4">
        <f t="shared" si="6"/>
        <v>27.568943572337723</v>
      </c>
      <c r="F155" s="4">
        <f t="shared" si="7"/>
        <v>8.0086316693033144</v>
      </c>
      <c r="H155" s="4">
        <f t="shared" si="5"/>
        <v>4.1054476125423722</v>
      </c>
      <c r="I155" s="107">
        <f t="shared" si="8"/>
        <v>4.0783565322163868</v>
      </c>
    </row>
    <row r="156" spans="1:9" x14ac:dyDescent="0.25">
      <c r="A156" s="19">
        <v>16285</v>
      </c>
      <c r="B156" s="25">
        <v>58.888323389544809</v>
      </c>
      <c r="C156" s="25">
        <v>22.748498999332934</v>
      </c>
      <c r="D156" s="105">
        <v>3046.2150000000001</v>
      </c>
      <c r="E156" s="4">
        <f t="shared" si="6"/>
        <v>26.179065528953704</v>
      </c>
      <c r="F156" s="4">
        <f t="shared" si="7"/>
        <v>8.0216551153370954</v>
      </c>
      <c r="H156" s="4">
        <f t="shared" si="5"/>
        <v>4.1184710585761541</v>
      </c>
      <c r="I156" s="107">
        <f t="shared" si="8"/>
        <v>4.0756428263447901</v>
      </c>
    </row>
    <row r="157" spans="1:9" x14ac:dyDescent="0.25">
      <c r="A157" s="19">
        <v>16316</v>
      </c>
      <c r="B157" s="25">
        <v>59.5284138611703</v>
      </c>
      <c r="C157" s="25">
        <v>23.015873015873069</v>
      </c>
      <c r="D157" s="105">
        <v>3115.8</v>
      </c>
      <c r="E157" s="4">
        <f t="shared" si="6"/>
        <v>27.1443728066596</v>
      </c>
      <c r="F157" s="4">
        <f t="shared" si="7"/>
        <v>8.0442412200783284</v>
      </c>
      <c r="H157" s="4">
        <f t="shared" si="5"/>
        <v>4.1410571633173872</v>
      </c>
      <c r="I157" s="107">
        <f t="shared" si="8"/>
        <v>4.0864537424490059</v>
      </c>
    </row>
    <row r="158" spans="1:9" x14ac:dyDescent="0.25">
      <c r="A158" s="19">
        <v>16346</v>
      </c>
      <c r="B158" s="25">
        <v>60.072490762051956</v>
      </c>
      <c r="C158" s="25">
        <v>23.731048121292055</v>
      </c>
      <c r="D158" s="105">
        <v>3191.7</v>
      </c>
      <c r="E158" s="4">
        <f t="shared" si="6"/>
        <v>27.657787377009836</v>
      </c>
      <c r="F158" s="4">
        <f t="shared" si="7"/>
        <v>8.0683089691904293</v>
      </c>
      <c r="H158" s="4">
        <f t="shared" si="5"/>
        <v>4.165124912429488</v>
      </c>
      <c r="I158" s="107">
        <f t="shared" si="8"/>
        <v>4.0955520123282678</v>
      </c>
    </row>
    <row r="159" spans="1:9" x14ac:dyDescent="0.25">
      <c r="A159" s="19">
        <v>16377</v>
      </c>
      <c r="B159" s="25">
        <v>60.360531474283434</v>
      </c>
      <c r="C159" s="25">
        <v>21.598968407479056</v>
      </c>
      <c r="D159" s="105">
        <v>3240.8</v>
      </c>
      <c r="E159" s="4">
        <f t="shared" si="6"/>
        <v>25.131713020254367</v>
      </c>
      <c r="F159" s="4">
        <f t="shared" si="7"/>
        <v>8.0835754918884817</v>
      </c>
      <c r="H159" s="4">
        <f t="shared" si="5"/>
        <v>4.1803914351275395</v>
      </c>
      <c r="I159" s="107">
        <f t="shared" si="8"/>
        <v>4.1003354389351623</v>
      </c>
    </row>
    <row r="160" spans="1:9" x14ac:dyDescent="0.25">
      <c r="A160" s="19">
        <v>16407</v>
      </c>
      <c r="B160" s="25">
        <v>60.104495285633242</v>
      </c>
      <c r="C160" s="25">
        <v>19.92337164750959</v>
      </c>
      <c r="D160" s="105">
        <v>3351.3</v>
      </c>
      <c r="E160" s="4">
        <f t="shared" si="6"/>
        <v>23.218619016104114</v>
      </c>
      <c r="F160" s="4">
        <f t="shared" si="7"/>
        <v>8.1171036092449125</v>
      </c>
      <c r="H160" s="4">
        <f t="shared" si="5"/>
        <v>4.2139195524839703</v>
      </c>
      <c r="I160" s="107">
        <f t="shared" si="8"/>
        <v>4.0960846355099676</v>
      </c>
    </row>
    <row r="161" spans="1:9" x14ac:dyDescent="0.25">
      <c r="A161" s="19">
        <v>16438</v>
      </c>
      <c r="B161" s="25">
        <v>60.072490762051956</v>
      </c>
      <c r="C161" s="25">
        <v>18.64728192161822</v>
      </c>
      <c r="D161" s="105">
        <v>3385.6</v>
      </c>
      <c r="E161" s="4">
        <f t="shared" si="6"/>
        <v>22.733369584919338</v>
      </c>
      <c r="F161" s="4">
        <f t="shared" si="7"/>
        <v>8.1272864222239249</v>
      </c>
      <c r="H161" s="4">
        <f t="shared" si="5"/>
        <v>4.2241023654629837</v>
      </c>
      <c r="I161" s="107">
        <f t="shared" si="8"/>
        <v>4.0955520123282678</v>
      </c>
    </row>
    <row r="162" spans="1:9" x14ac:dyDescent="0.25">
      <c r="A162" s="19">
        <v>16469</v>
      </c>
      <c r="B162" s="25">
        <v>60.168504332795784</v>
      </c>
      <c r="C162" s="25">
        <v>15.196078431372563</v>
      </c>
      <c r="D162" s="105">
        <v>3467.1</v>
      </c>
      <c r="E162" s="4">
        <f t="shared" si="6"/>
        <v>21.524710830704507</v>
      </c>
      <c r="F162" s="4">
        <f t="shared" si="7"/>
        <v>8.151073788649505</v>
      </c>
      <c r="H162" s="4">
        <f t="shared" si="5"/>
        <v>4.2478897318885638</v>
      </c>
      <c r="I162" s="107">
        <f t="shared" si="8"/>
        <v>4.0971490315657544</v>
      </c>
    </row>
    <row r="163" spans="1:9" x14ac:dyDescent="0.25">
      <c r="A163" s="19">
        <v>16497</v>
      </c>
      <c r="B163" s="25">
        <v>61.000621945908911</v>
      </c>
      <c r="C163" s="25">
        <v>13.11572700296737</v>
      </c>
      <c r="D163" s="105">
        <v>3536.7</v>
      </c>
      <c r="E163" s="4">
        <f t="shared" si="6"/>
        <v>22.897841234628658</v>
      </c>
      <c r="F163" s="4">
        <f t="shared" si="7"/>
        <v>8.1709493679661911</v>
      </c>
      <c r="H163" s="4">
        <f t="shared" si="5"/>
        <v>4.2677653112052498</v>
      </c>
      <c r="I163" s="107">
        <f t="shared" si="8"/>
        <v>4.1108840599559064</v>
      </c>
    </row>
    <row r="164" spans="1:9" x14ac:dyDescent="0.25">
      <c r="A164" s="19">
        <v>16528</v>
      </c>
      <c r="B164" s="25">
        <v>62.600848124972629</v>
      </c>
      <c r="C164" s="25">
        <v>11.51653363740024</v>
      </c>
      <c r="D164" s="105">
        <v>3578.9</v>
      </c>
      <c r="E164" s="4">
        <f t="shared" si="6"/>
        <v>22.884905919516552</v>
      </c>
      <c r="F164" s="4">
        <f t="shared" si="7"/>
        <v>8.1828107696100982</v>
      </c>
      <c r="H164" s="4">
        <f t="shared" si="5"/>
        <v>4.279626712849157</v>
      </c>
      <c r="I164" s="107">
        <f t="shared" si="8"/>
        <v>4.1367788263365215</v>
      </c>
    </row>
    <row r="165" spans="1:9" x14ac:dyDescent="0.25">
      <c r="A165" s="19">
        <v>16558</v>
      </c>
      <c r="B165" s="25">
        <v>63.560983832410855</v>
      </c>
      <c r="C165" s="25">
        <v>11.635750421585156</v>
      </c>
      <c r="D165" s="105">
        <v>3667.3</v>
      </c>
      <c r="E165" s="4">
        <f t="shared" si="6"/>
        <v>24.784783422368918</v>
      </c>
      <c r="F165" s="4">
        <f t="shared" si="7"/>
        <v>8.2072109754694882</v>
      </c>
      <c r="H165" s="4">
        <f t="shared" si="5"/>
        <v>4.304026918708546</v>
      </c>
      <c r="I165" s="107">
        <f t="shared" si="8"/>
        <v>4.1519998203468766</v>
      </c>
    </row>
    <row r="166" spans="1:9" x14ac:dyDescent="0.25">
      <c r="A166" s="19">
        <v>16589</v>
      </c>
      <c r="B166" s="25">
        <v>63.88102906822359</v>
      </c>
      <c r="C166" s="25">
        <v>10.765815760266339</v>
      </c>
      <c r="D166" s="105">
        <v>3736.5</v>
      </c>
      <c r="E166" s="4">
        <f t="shared" si="6"/>
        <v>25.054386023628638</v>
      </c>
      <c r="F166" s="4">
        <f t="shared" si="7"/>
        <v>8.2259046233703454</v>
      </c>
      <c r="H166" s="4">
        <f t="shared" si="5"/>
        <v>4.3227205666094033</v>
      </c>
      <c r="I166" s="107">
        <f t="shared" si="8"/>
        <v>4.157022432613168</v>
      </c>
    </row>
    <row r="167" spans="1:9" x14ac:dyDescent="0.25">
      <c r="A167" s="19">
        <v>16619</v>
      </c>
      <c r="B167" s="25">
        <v>64.393101445523982</v>
      </c>
      <c r="C167" s="25">
        <v>9.0514905149051259</v>
      </c>
      <c r="D167" s="105">
        <v>3815.7</v>
      </c>
      <c r="E167" s="4">
        <f t="shared" si="6"/>
        <v>26.902354662764381</v>
      </c>
      <c r="F167" s="4">
        <f t="shared" si="7"/>
        <v>8.2468794131255478</v>
      </c>
      <c r="H167" s="4">
        <f t="shared" si="5"/>
        <v>4.3436953563646066</v>
      </c>
      <c r="I167" s="107">
        <f t="shared" si="8"/>
        <v>4.1650065069613884</v>
      </c>
    </row>
    <row r="168" spans="1:9" x14ac:dyDescent="0.25">
      <c r="A168" s="19">
        <v>16650</v>
      </c>
      <c r="B168" s="25">
        <v>64.969182869986923</v>
      </c>
      <c r="C168" s="25">
        <v>10.326086956521729</v>
      </c>
      <c r="D168" s="105">
        <v>3860.2</v>
      </c>
      <c r="E168" s="4">
        <f t="shared" si="6"/>
        <v>26.721193349779959</v>
      </c>
      <c r="F168" s="4">
        <f t="shared" si="7"/>
        <v>8.2584742745881083</v>
      </c>
      <c r="H168" s="4">
        <f t="shared" si="5"/>
        <v>4.3552902178271662</v>
      </c>
      <c r="I168" s="107">
        <f t="shared" si="8"/>
        <v>4.1739130477775923</v>
      </c>
    </row>
    <row r="169" spans="1:9" x14ac:dyDescent="0.25">
      <c r="A169" s="19">
        <v>16681</v>
      </c>
      <c r="B169" s="25">
        <v>64.873169299243088</v>
      </c>
      <c r="C169" s="25">
        <v>8.9784946236558749</v>
      </c>
      <c r="D169" s="105">
        <v>3381.4</v>
      </c>
      <c r="E169" s="4">
        <f t="shared" si="6"/>
        <v>8.5242955260286237</v>
      </c>
      <c r="F169" s="4">
        <f t="shared" si="7"/>
        <v>8.1260451039028663</v>
      </c>
      <c r="H169" s="4">
        <f t="shared" si="5"/>
        <v>4.2228610471419241</v>
      </c>
      <c r="I169" s="107">
        <f t="shared" si="8"/>
        <v>4.1724341221937591</v>
      </c>
    </row>
    <row r="170" spans="1:9" x14ac:dyDescent="0.25">
      <c r="A170" s="19">
        <v>16711</v>
      </c>
      <c r="B170" s="25">
        <v>64.873169299243088</v>
      </c>
      <c r="C170" s="25">
        <v>7.9914757591901697</v>
      </c>
      <c r="D170" s="105">
        <v>3456.5</v>
      </c>
      <c r="E170" s="4">
        <f t="shared" si="6"/>
        <v>8.2965190964063176</v>
      </c>
      <c r="F170" s="4">
        <f t="shared" si="7"/>
        <v>8.1480117953853188</v>
      </c>
      <c r="H170" s="4">
        <f t="shared" ref="H170:H233" si="9">LN((D170/4956)*100)</f>
        <v>4.2448277386243785</v>
      </c>
      <c r="I170" s="107">
        <f t="shared" si="8"/>
        <v>4.1724341221937591</v>
      </c>
    </row>
    <row r="171" spans="1:9" x14ac:dyDescent="0.25">
      <c r="A171" s="19">
        <v>16742</v>
      </c>
      <c r="B171" s="25">
        <v>66.057336671750249</v>
      </c>
      <c r="C171" s="25">
        <v>9.4379639448568078</v>
      </c>
      <c r="D171" s="105">
        <v>3487.8</v>
      </c>
      <c r="E171" s="4">
        <f t="shared" si="6"/>
        <v>7.6215749197728888</v>
      </c>
      <c r="F171" s="4">
        <f t="shared" si="7"/>
        <v>8.1570264439353597</v>
      </c>
      <c r="H171" s="4">
        <f t="shared" si="9"/>
        <v>4.2538423871744184</v>
      </c>
      <c r="I171" s="107">
        <f t="shared" si="8"/>
        <v>4.1905231023432119</v>
      </c>
    </row>
    <row r="172" spans="1:9" x14ac:dyDescent="0.25">
      <c r="A172" s="19">
        <v>16772</v>
      </c>
      <c r="B172" s="25">
        <v>66.601413572631913</v>
      </c>
      <c r="C172" s="25">
        <v>10.809371671991453</v>
      </c>
      <c r="D172" s="105">
        <v>3591.2</v>
      </c>
      <c r="E172" s="4">
        <f t="shared" si="6"/>
        <v>7.1584161370214394</v>
      </c>
      <c r="F172" s="4">
        <f t="shared" si="7"/>
        <v>8.1862416874677226</v>
      </c>
      <c r="H172" s="4">
        <f t="shared" si="9"/>
        <v>4.2830576307067805</v>
      </c>
      <c r="I172" s="107">
        <f t="shared" si="8"/>
        <v>4.1987258021353933</v>
      </c>
    </row>
    <row r="173" spans="1:9" x14ac:dyDescent="0.25">
      <c r="A173" s="19">
        <v>16803</v>
      </c>
      <c r="B173" s="25">
        <v>66.953463332025933</v>
      </c>
      <c r="C173" s="25">
        <v>11.454448588172594</v>
      </c>
      <c r="D173" s="105">
        <v>3627.9</v>
      </c>
      <c r="E173" s="4">
        <f t="shared" si="6"/>
        <v>7.1567816635160764</v>
      </c>
      <c r="F173" s="4">
        <f t="shared" si="7"/>
        <v>8.1964092474593393</v>
      </c>
      <c r="H173" s="4">
        <f t="shared" si="9"/>
        <v>4.293225190698398</v>
      </c>
      <c r="I173" s="107">
        <f t="shared" si="8"/>
        <v>4.2039978009265724</v>
      </c>
    </row>
    <row r="174" spans="1:9" x14ac:dyDescent="0.25">
      <c r="A174" s="19">
        <v>16834</v>
      </c>
      <c r="B174" s="25">
        <v>67.945603563045438</v>
      </c>
      <c r="C174" s="25">
        <v>12.925531914893584</v>
      </c>
      <c r="D174" s="105">
        <v>3624.6</v>
      </c>
      <c r="E174" s="4">
        <f t="shared" si="6"/>
        <v>4.5427013930950944</v>
      </c>
      <c r="F174" s="4">
        <f t="shared" si="7"/>
        <v>8.1954992163727507</v>
      </c>
      <c r="H174" s="4">
        <f t="shared" si="9"/>
        <v>4.2923151596118085</v>
      </c>
      <c r="I174" s="107">
        <f t="shared" si="8"/>
        <v>4.2187074374450146</v>
      </c>
    </row>
    <row r="175" spans="1:9" x14ac:dyDescent="0.25">
      <c r="A175" s="19">
        <v>16862</v>
      </c>
      <c r="B175" s="25">
        <v>69.64184331285297</v>
      </c>
      <c r="C175" s="25">
        <v>14.165792235047192</v>
      </c>
      <c r="D175" s="105">
        <v>3642.9</v>
      </c>
      <c r="E175" s="4">
        <f t="shared" si="6"/>
        <v>3.0027992196115072</v>
      </c>
      <c r="F175" s="4">
        <f t="shared" si="7"/>
        <v>8.2005353467278823</v>
      </c>
      <c r="H175" s="4">
        <f t="shared" si="9"/>
        <v>4.297351289966941</v>
      </c>
      <c r="I175" s="107">
        <f t="shared" si="8"/>
        <v>4.2433655837175923</v>
      </c>
    </row>
    <row r="176" spans="1:9" x14ac:dyDescent="0.25">
      <c r="A176" s="19">
        <v>16893</v>
      </c>
      <c r="B176" s="25">
        <v>70.537969973128654</v>
      </c>
      <c r="C176" s="25">
        <v>12.678936605316959</v>
      </c>
      <c r="D176" s="105">
        <v>3624.4</v>
      </c>
      <c r="E176" s="4">
        <f t="shared" si="6"/>
        <v>1.2713403559752923</v>
      </c>
      <c r="F176" s="4">
        <f t="shared" si="7"/>
        <v>8.1954440363479062</v>
      </c>
      <c r="H176" s="4">
        <f t="shared" si="9"/>
        <v>4.292259979586964</v>
      </c>
      <c r="I176" s="107">
        <f t="shared" si="8"/>
        <v>4.256151146014564</v>
      </c>
    </row>
    <row r="177" spans="1:9" x14ac:dyDescent="0.25">
      <c r="A177" s="19">
        <v>16923</v>
      </c>
      <c r="B177" s="25">
        <v>71.850155439960901</v>
      </c>
      <c r="C177" s="25">
        <v>13.041289023162129</v>
      </c>
      <c r="D177" s="105">
        <v>3580.4</v>
      </c>
      <c r="E177" s="4">
        <f t="shared" si="6"/>
        <v>-2.3695907070596878</v>
      </c>
      <c r="F177" s="4">
        <f t="shared" si="7"/>
        <v>8.1832298049967847</v>
      </c>
      <c r="H177" s="4">
        <f t="shared" si="9"/>
        <v>4.2800457482358425</v>
      </c>
      <c r="I177" s="107">
        <f t="shared" si="8"/>
        <v>4.2745827759181134</v>
      </c>
    </row>
    <row r="178" spans="1:9" x14ac:dyDescent="0.25">
      <c r="A178" s="19">
        <v>16954</v>
      </c>
      <c r="B178" s="25">
        <v>72.842295670980405</v>
      </c>
      <c r="C178" s="25">
        <v>14.028056112224441</v>
      </c>
      <c r="D178" s="105">
        <v>3492.2</v>
      </c>
      <c r="E178" s="4">
        <f t="shared" si="6"/>
        <v>-6.5382042017931301</v>
      </c>
      <c r="F178" s="4">
        <f t="shared" si="7"/>
        <v>8.1582871890880266</v>
      </c>
      <c r="H178" s="4">
        <f t="shared" si="9"/>
        <v>4.2551031323270854</v>
      </c>
      <c r="I178" s="107">
        <f t="shared" si="8"/>
        <v>4.28829677098798</v>
      </c>
    </row>
    <row r="179" spans="1:9" x14ac:dyDescent="0.25">
      <c r="A179" s="19">
        <v>16984</v>
      </c>
      <c r="B179" s="25">
        <v>73.002318288886769</v>
      </c>
      <c r="C179" s="25">
        <v>13.369781312127227</v>
      </c>
      <c r="D179" s="105">
        <v>3467.2</v>
      </c>
      <c r="E179" s="4">
        <f t="shared" si="6"/>
        <v>-9.133317608826685</v>
      </c>
      <c r="F179" s="4">
        <f t="shared" si="7"/>
        <v>8.1511026307820948</v>
      </c>
      <c r="H179" s="4">
        <f t="shared" si="9"/>
        <v>4.2479185740211527</v>
      </c>
      <c r="I179" s="107">
        <f t="shared" si="8"/>
        <v>4.2904911980261469</v>
      </c>
    </row>
    <row r="180" spans="1:9" x14ac:dyDescent="0.25">
      <c r="A180" s="19">
        <v>17015</v>
      </c>
      <c r="B180" s="25">
        <v>73.898444949162453</v>
      </c>
      <c r="C180" s="25">
        <v>13.743842364532011</v>
      </c>
      <c r="D180" s="105">
        <v>3458.1</v>
      </c>
      <c r="E180" s="4">
        <f t="shared" si="6"/>
        <v>-10.41655872752707</v>
      </c>
      <c r="F180" s="4">
        <f t="shared" si="7"/>
        <v>8.1484745842750765</v>
      </c>
      <c r="H180" s="4">
        <f t="shared" si="9"/>
        <v>4.2452905275141353</v>
      </c>
      <c r="I180" s="107">
        <f t="shared" si="8"/>
        <v>4.3026917850962541</v>
      </c>
    </row>
    <row r="181" spans="1:9" x14ac:dyDescent="0.25">
      <c r="A181" s="19">
        <v>17046</v>
      </c>
      <c r="B181" s="25">
        <v>76.618829453570768</v>
      </c>
      <c r="C181" s="25">
        <v>18.105574740996545</v>
      </c>
      <c r="D181" s="105">
        <v>3430.2</v>
      </c>
      <c r="E181" s="4">
        <f t="shared" ref="E181:E244" si="10">((D181/D169)-1)*100</f>
        <v>1.4431892115691625</v>
      </c>
      <c r="F181" s="4">
        <f t="shared" si="7"/>
        <v>8.1403738474979814</v>
      </c>
      <c r="H181" s="4">
        <f t="shared" si="9"/>
        <v>4.2371897907370384</v>
      </c>
      <c r="I181" s="107">
        <f t="shared" si="8"/>
        <v>4.3388428618596775</v>
      </c>
    </row>
    <row r="182" spans="1:9" x14ac:dyDescent="0.25">
      <c r="A182" s="19">
        <v>17076</v>
      </c>
      <c r="B182" s="25">
        <v>77.802996826077916</v>
      </c>
      <c r="C182" s="25">
        <v>19.930932412432156</v>
      </c>
      <c r="D182" s="105">
        <v>3434</v>
      </c>
      <c r="E182" s="4">
        <f t="shared" si="10"/>
        <v>-0.65094749023578702</v>
      </c>
      <c r="F182" s="4">
        <f t="shared" ref="F182:F245" si="11">LN(D182)</f>
        <v>8.1414810414574212</v>
      </c>
      <c r="H182" s="4">
        <f t="shared" si="9"/>
        <v>4.2382969846964791</v>
      </c>
      <c r="I182" s="107">
        <f t="shared" si="8"/>
        <v>4.3541799500578824</v>
      </c>
    </row>
    <row r="183" spans="1:9" x14ac:dyDescent="0.25">
      <c r="A183" s="19">
        <v>17107</v>
      </c>
      <c r="B183" s="25">
        <v>78.699123486353599</v>
      </c>
      <c r="C183" s="25">
        <v>19.137596899224786</v>
      </c>
      <c r="D183" s="105">
        <v>3467.5</v>
      </c>
      <c r="E183" s="4">
        <f t="shared" si="10"/>
        <v>-0.58202878605425612</v>
      </c>
      <c r="F183" s="4">
        <f t="shared" si="11"/>
        <v>8.1511891521889872</v>
      </c>
      <c r="H183" s="4">
        <f t="shared" si="9"/>
        <v>4.2480050954280451</v>
      </c>
      <c r="I183" s="107">
        <f t="shared" si="8"/>
        <v>4.3656320179579513</v>
      </c>
    </row>
    <row r="184" spans="1:9" x14ac:dyDescent="0.25">
      <c r="A184" s="19">
        <v>17137</v>
      </c>
      <c r="B184" s="25">
        <v>78.475091821284678</v>
      </c>
      <c r="C184" s="25">
        <v>17.827967323402195</v>
      </c>
      <c r="D184" s="105">
        <v>3518.1</v>
      </c>
      <c r="E184" s="4">
        <f t="shared" si="10"/>
        <v>-2.035531298730231</v>
      </c>
      <c r="F184" s="4">
        <f t="shared" si="11"/>
        <v>8.1656763501351293</v>
      </c>
      <c r="H184" s="4">
        <f t="shared" si="9"/>
        <v>4.2624922933741871</v>
      </c>
      <c r="I184" s="107">
        <f t="shared" si="8"/>
        <v>4.3627812727978608</v>
      </c>
    </row>
    <row r="185" spans="1:9" x14ac:dyDescent="0.25">
      <c r="A185" s="19">
        <v>17168</v>
      </c>
      <c r="B185" s="25">
        <v>79.78727728811694</v>
      </c>
      <c r="C185" s="25">
        <v>19.168260038240902</v>
      </c>
      <c r="D185" s="105">
        <v>3485.7</v>
      </c>
      <c r="E185" s="4">
        <f t="shared" si="10"/>
        <v>-3.9196229223517842</v>
      </c>
      <c r="F185" s="4">
        <f t="shared" si="11"/>
        <v>8.1564241638569257</v>
      </c>
      <c r="H185" s="4">
        <f t="shared" si="9"/>
        <v>4.2532401070959844</v>
      </c>
      <c r="I185" s="107">
        <f t="shared" si="8"/>
        <v>4.3793640592653169</v>
      </c>
    </row>
    <row r="186" spans="1:9" x14ac:dyDescent="0.25">
      <c r="A186" s="19">
        <v>17199</v>
      </c>
      <c r="B186" s="25">
        <v>79.019168722166356</v>
      </c>
      <c r="C186" s="25">
        <v>16.297691945360327</v>
      </c>
      <c r="D186" s="105">
        <v>3472.6</v>
      </c>
      <c r="E186" s="4">
        <f t="shared" si="10"/>
        <v>-4.1935661866136957</v>
      </c>
      <c r="F186" s="4">
        <f t="shared" si="11"/>
        <v>8.1526588719100381</v>
      </c>
      <c r="H186" s="4">
        <f t="shared" si="9"/>
        <v>4.249474815149096</v>
      </c>
      <c r="I186" s="107">
        <f t="shared" si="8"/>
        <v>4.3696904650869381</v>
      </c>
    </row>
    <row r="187" spans="1:9" x14ac:dyDescent="0.25">
      <c r="A187" s="19">
        <v>17227</v>
      </c>
      <c r="B187" s="25">
        <v>77.80299682607793</v>
      </c>
      <c r="C187" s="25">
        <v>11.71875</v>
      </c>
      <c r="D187" s="105">
        <v>3448.8</v>
      </c>
      <c r="E187" s="4">
        <f t="shared" si="10"/>
        <v>-5.3281726097340059</v>
      </c>
      <c r="F187" s="4">
        <f t="shared" si="11"/>
        <v>8.1457816234329243</v>
      </c>
      <c r="H187" s="4">
        <f t="shared" si="9"/>
        <v>4.2425975666719831</v>
      </c>
      <c r="I187" s="107">
        <f t="shared" si="8"/>
        <v>4.3541799500578824</v>
      </c>
    </row>
    <row r="188" spans="1:9" x14ac:dyDescent="0.25">
      <c r="A188" s="19">
        <v>17258</v>
      </c>
      <c r="B188" s="25">
        <v>78.091037538309394</v>
      </c>
      <c r="C188" s="25">
        <v>10.707803992740473</v>
      </c>
      <c r="D188" s="105">
        <v>3394.6</v>
      </c>
      <c r="E188" s="4">
        <f t="shared" si="10"/>
        <v>-6.340359783688343</v>
      </c>
      <c r="F188" s="4">
        <f t="shared" si="11"/>
        <v>8.1299412127274309</v>
      </c>
      <c r="H188" s="4">
        <f t="shared" si="9"/>
        <v>4.2267571559664896</v>
      </c>
      <c r="I188" s="107">
        <f t="shared" si="8"/>
        <v>4.3578752940290064</v>
      </c>
    </row>
    <row r="189" spans="1:9" x14ac:dyDescent="0.25">
      <c r="A189" s="19">
        <v>17288</v>
      </c>
      <c r="B189" s="25">
        <v>78.027028491146851</v>
      </c>
      <c r="C189" s="25">
        <v>8.5968819599109061</v>
      </c>
      <c r="D189" s="105">
        <v>3403.7</v>
      </c>
      <c r="E189" s="4">
        <f t="shared" si="10"/>
        <v>-4.9352027706401564</v>
      </c>
      <c r="F189" s="4">
        <f t="shared" si="11"/>
        <v>8.1326183541995754</v>
      </c>
      <c r="H189" s="4">
        <f t="shared" si="9"/>
        <v>4.2294342974386341</v>
      </c>
      <c r="I189" s="107">
        <f t="shared" si="8"/>
        <v>4.3570552857829759</v>
      </c>
    </row>
    <row r="190" spans="1:9" x14ac:dyDescent="0.25">
      <c r="A190" s="19">
        <v>17319</v>
      </c>
      <c r="B190" s="25">
        <v>76.906870165802246</v>
      </c>
      <c r="C190" s="25">
        <v>5.5799648506151156</v>
      </c>
      <c r="D190" s="105">
        <v>3404.5</v>
      </c>
      <c r="E190" s="4">
        <f t="shared" si="10"/>
        <v>-2.5113109214821572</v>
      </c>
      <c r="F190" s="4">
        <f t="shared" si="11"/>
        <v>8.1328533649230206</v>
      </c>
      <c r="H190" s="4">
        <f t="shared" si="9"/>
        <v>4.2296693081620802</v>
      </c>
      <c r="I190" s="107">
        <f t="shared" si="8"/>
        <v>4.342595211478228</v>
      </c>
    </row>
    <row r="191" spans="1:9" x14ac:dyDescent="0.25">
      <c r="A191" s="19">
        <v>17349</v>
      </c>
      <c r="B191" s="25">
        <v>75.4666666046449</v>
      </c>
      <c r="C191" s="25">
        <v>3.3757124068391153</v>
      </c>
      <c r="D191" s="105">
        <v>3348.1</v>
      </c>
      <c r="E191" s="4">
        <f t="shared" si="10"/>
        <v>-3.4350484540839887</v>
      </c>
      <c r="F191" s="4">
        <f t="shared" si="11"/>
        <v>8.1161482997415639</v>
      </c>
      <c r="H191" s="4">
        <f t="shared" si="9"/>
        <v>4.2129642429806227</v>
      </c>
      <c r="I191" s="107">
        <f t="shared" si="8"/>
        <v>4.323691056839075</v>
      </c>
    </row>
    <row r="192" spans="1:9" x14ac:dyDescent="0.25">
      <c r="A192" s="19">
        <v>17380</v>
      </c>
      <c r="B192" s="25">
        <v>75.594684698969985</v>
      </c>
      <c r="C192" s="25">
        <v>2.2953659592897191</v>
      </c>
      <c r="D192" s="105">
        <v>3350.8</v>
      </c>
      <c r="E192" s="4">
        <f t="shared" si="10"/>
        <v>-3.1028599519967504</v>
      </c>
      <c r="F192" s="4">
        <f t="shared" si="11"/>
        <v>8.1169544022796547</v>
      </c>
      <c r="H192" s="4">
        <f t="shared" si="9"/>
        <v>4.2137703455187125</v>
      </c>
      <c r="I192" s="107">
        <f t="shared" si="8"/>
        <v>4.325385972499066</v>
      </c>
    </row>
    <row r="193" spans="1:9" x14ac:dyDescent="0.25">
      <c r="A193" s="19">
        <v>17411</v>
      </c>
      <c r="B193" s="25">
        <v>76.71484302431459</v>
      </c>
      <c r="C193" s="25">
        <v>0.12531328320801727</v>
      </c>
      <c r="D193" s="105">
        <v>3351.4</v>
      </c>
      <c r="E193" s="4">
        <f t="shared" si="10"/>
        <v>-2.2972421433152479</v>
      </c>
      <c r="F193" s="4">
        <f t="shared" si="11"/>
        <v>8.1171334479666246</v>
      </c>
      <c r="H193" s="4">
        <f t="shared" si="9"/>
        <v>4.2139493912056825</v>
      </c>
      <c r="I193" s="107">
        <f t="shared" si="8"/>
        <v>4.340095210176143</v>
      </c>
    </row>
    <row r="194" spans="1:9" x14ac:dyDescent="0.25">
      <c r="A194" s="19">
        <v>17441</v>
      </c>
      <c r="B194" s="25">
        <v>77.258919925196267</v>
      </c>
      <c r="C194" s="25">
        <v>-0.69930069930067562</v>
      </c>
      <c r="D194" s="105">
        <v>3410.9</v>
      </c>
      <c r="E194" s="4">
        <f t="shared" si="10"/>
        <v>-0.67268491555038112</v>
      </c>
      <c r="F194" s="4">
        <f t="shared" si="11"/>
        <v>8.1347314650730365</v>
      </c>
      <c r="H194" s="4">
        <f t="shared" si="9"/>
        <v>4.2315474083120943</v>
      </c>
      <c r="I194" s="107">
        <f t="shared" si="8"/>
        <v>4.3471623773992354</v>
      </c>
    </row>
    <row r="195" spans="1:9" x14ac:dyDescent="0.25">
      <c r="A195" s="19">
        <v>17472</v>
      </c>
      <c r="B195" s="25">
        <v>78.091037538309408</v>
      </c>
      <c r="C195" s="25">
        <v>-0.77267181781208727</v>
      </c>
      <c r="D195" s="105">
        <v>3427.8</v>
      </c>
      <c r="E195" s="4">
        <f t="shared" si="10"/>
        <v>-1.1449170872386394</v>
      </c>
      <c r="F195" s="4">
        <f t="shared" si="11"/>
        <v>8.1396739349584717</v>
      </c>
      <c r="H195" s="4">
        <f t="shared" si="9"/>
        <v>4.2364898781975304</v>
      </c>
      <c r="I195" s="107">
        <f t="shared" si="8"/>
        <v>4.3578752940290064</v>
      </c>
    </row>
    <row r="196" spans="1:9" x14ac:dyDescent="0.25">
      <c r="A196" s="19">
        <v>17502</v>
      </c>
      <c r="B196" s="25">
        <v>77.642974208171566</v>
      </c>
      <c r="C196" s="25">
        <v>-1.0603588907014405</v>
      </c>
      <c r="D196" s="105">
        <v>3492.9</v>
      </c>
      <c r="E196" s="4">
        <f t="shared" si="10"/>
        <v>-0.7162957278076143</v>
      </c>
      <c r="F196" s="4">
        <f t="shared" si="11"/>
        <v>8.1584876157110795</v>
      </c>
      <c r="H196" s="4">
        <f t="shared" si="9"/>
        <v>4.2553035589501382</v>
      </c>
      <c r="I196" s="107">
        <f t="shared" si="8"/>
        <v>4.352121065245754</v>
      </c>
    </row>
    <row r="197" spans="1:9" x14ac:dyDescent="0.25">
      <c r="A197" s="19">
        <v>17533</v>
      </c>
      <c r="B197" s="25">
        <v>77.770992302496666</v>
      </c>
      <c r="C197" s="25">
        <v>-2.5270758122743597</v>
      </c>
      <c r="D197" s="105">
        <v>3439.8</v>
      </c>
      <c r="E197" s="4">
        <f t="shared" si="10"/>
        <v>-1.3168086754453801</v>
      </c>
      <c r="F197" s="4">
        <f t="shared" si="11"/>
        <v>8.1431686091423927</v>
      </c>
      <c r="H197" s="4">
        <f t="shared" si="9"/>
        <v>4.2399845523814506</v>
      </c>
      <c r="I197" s="107">
        <f t="shared" ref="I197:I260" si="12">LN(B197)</f>
        <v>4.3537685120763534</v>
      </c>
    </row>
    <row r="198" spans="1:9" x14ac:dyDescent="0.25">
      <c r="A198" s="19">
        <v>17564</v>
      </c>
      <c r="B198" s="25">
        <v>79.883290858860775</v>
      </c>
      <c r="C198" s="25">
        <v>1.0935601458080368</v>
      </c>
      <c r="D198" s="105">
        <v>3461.4</v>
      </c>
      <c r="E198" s="4">
        <f t="shared" si="10"/>
        <v>-0.32252490928986743</v>
      </c>
      <c r="F198" s="4">
        <f t="shared" si="11"/>
        <v>8.1494284104908985</v>
      </c>
      <c r="H198" s="4">
        <f t="shared" si="9"/>
        <v>4.2462443537299572</v>
      </c>
      <c r="I198" s="107">
        <f t="shared" si="12"/>
        <v>4.3805667052310771</v>
      </c>
    </row>
    <row r="199" spans="1:9" x14ac:dyDescent="0.25">
      <c r="A199" s="19">
        <v>17593</v>
      </c>
      <c r="B199" s="25">
        <v>79.915295382442039</v>
      </c>
      <c r="C199" s="25">
        <v>2.7149321266968451</v>
      </c>
      <c r="D199" s="105">
        <v>3464.3</v>
      </c>
      <c r="E199" s="4">
        <f t="shared" si="10"/>
        <v>0.44943168638367226</v>
      </c>
      <c r="F199" s="4">
        <f t="shared" si="11"/>
        <v>8.1502658710131541</v>
      </c>
      <c r="H199" s="4">
        <f t="shared" si="9"/>
        <v>4.247081814252212</v>
      </c>
      <c r="I199" s="107">
        <f t="shared" si="12"/>
        <v>4.380967266021532</v>
      </c>
    </row>
    <row r="200" spans="1:9" x14ac:dyDescent="0.25">
      <c r="A200" s="19">
        <v>17624</v>
      </c>
      <c r="B200" s="25">
        <v>79.819281811698232</v>
      </c>
      <c r="C200" s="25">
        <v>2.2131147540983998</v>
      </c>
      <c r="D200" s="105">
        <v>3506.1</v>
      </c>
      <c r="E200" s="4">
        <f t="shared" si="10"/>
        <v>3.2846285276615816</v>
      </c>
      <c r="F200" s="4">
        <f t="shared" si="11"/>
        <v>8.1622595876072204</v>
      </c>
      <c r="H200" s="4">
        <f t="shared" si="9"/>
        <v>4.2590755308462791</v>
      </c>
      <c r="I200" s="107">
        <f t="shared" si="12"/>
        <v>4.3797651019817412</v>
      </c>
    </row>
    <row r="201" spans="1:9" x14ac:dyDescent="0.25">
      <c r="A201" s="19">
        <v>17654</v>
      </c>
      <c r="B201" s="25">
        <v>82.795702504756747</v>
      </c>
      <c r="C201" s="25">
        <v>6.1115668580804083</v>
      </c>
      <c r="D201" s="105">
        <v>3528.6</v>
      </c>
      <c r="E201" s="4">
        <f t="shared" si="10"/>
        <v>3.6695360930751875</v>
      </c>
      <c r="F201" s="4">
        <f t="shared" si="11"/>
        <v>8.1686564706939659</v>
      </c>
      <c r="H201" s="4">
        <f t="shared" si="9"/>
        <v>4.2654724139330238</v>
      </c>
      <c r="I201" s="107">
        <f t="shared" si="12"/>
        <v>4.4163761579277878</v>
      </c>
    </row>
    <row r="202" spans="1:9" x14ac:dyDescent="0.25">
      <c r="A202" s="19">
        <v>17685</v>
      </c>
      <c r="B202" s="25">
        <v>82.827707028338025</v>
      </c>
      <c r="C202" s="25">
        <v>7.6987099459009833</v>
      </c>
      <c r="D202" s="105">
        <v>3560.1</v>
      </c>
      <c r="E202" s="4">
        <f t="shared" si="10"/>
        <v>4.5704215009546134</v>
      </c>
      <c r="F202" s="4">
        <f t="shared" si="11"/>
        <v>8.1775439133392034</v>
      </c>
      <c r="H202" s="4">
        <f t="shared" si="9"/>
        <v>4.2743598565782612</v>
      </c>
      <c r="I202" s="107">
        <f t="shared" si="12"/>
        <v>4.4167626313625501</v>
      </c>
    </row>
    <row r="203" spans="1:9" x14ac:dyDescent="0.25">
      <c r="A203" s="19">
        <v>17715</v>
      </c>
      <c r="B203" s="25">
        <v>83.33977940563841</v>
      </c>
      <c r="C203" s="25">
        <v>10.432569974554728</v>
      </c>
      <c r="D203" s="105">
        <v>3613.5</v>
      </c>
      <c r="E203" s="4">
        <f t="shared" si="10"/>
        <v>7.9268839043039385</v>
      </c>
      <c r="F203" s="4">
        <f t="shared" si="11"/>
        <v>8.1924321107230362</v>
      </c>
      <c r="H203" s="4">
        <f t="shared" si="9"/>
        <v>4.2892480539620941</v>
      </c>
      <c r="I203" s="107">
        <f t="shared" si="12"/>
        <v>4.4229259790702189</v>
      </c>
    </row>
    <row r="204" spans="1:9" x14ac:dyDescent="0.25">
      <c r="A204" s="19">
        <v>17746</v>
      </c>
      <c r="B204" s="25">
        <v>85.868136768559097</v>
      </c>
      <c r="C204" s="25">
        <v>13.590177815410742</v>
      </c>
      <c r="D204" s="105">
        <v>3720.4</v>
      </c>
      <c r="E204" s="4">
        <f t="shared" si="10"/>
        <v>11.030201742867373</v>
      </c>
      <c r="F204" s="4">
        <f t="shared" si="11"/>
        <v>8.2215864683683115</v>
      </c>
      <c r="H204" s="4">
        <f t="shared" si="9"/>
        <v>4.3184024116073703</v>
      </c>
      <c r="I204" s="107">
        <f t="shared" si="12"/>
        <v>4.4528128261673832</v>
      </c>
    </row>
    <row r="205" spans="1:9" x14ac:dyDescent="0.25">
      <c r="A205" s="19">
        <v>17777</v>
      </c>
      <c r="B205" s="25">
        <v>86.508227240184596</v>
      </c>
      <c r="C205" s="25">
        <v>12.765957446808596</v>
      </c>
      <c r="D205" s="105">
        <v>3733.3</v>
      </c>
      <c r="E205" s="4">
        <f t="shared" si="10"/>
        <v>11.395237811064041</v>
      </c>
      <c r="F205" s="4">
        <f t="shared" si="11"/>
        <v>8.2250478400037874</v>
      </c>
      <c r="H205" s="4">
        <f t="shared" si="9"/>
        <v>4.3218637832428461</v>
      </c>
      <c r="I205" s="107">
        <f t="shared" si="12"/>
        <v>4.4602395220182069</v>
      </c>
    </row>
    <row r="206" spans="1:9" x14ac:dyDescent="0.25">
      <c r="A206" s="19">
        <v>17807</v>
      </c>
      <c r="B206" s="25">
        <v>87.308340329716458</v>
      </c>
      <c r="C206" s="25">
        <v>13.007456503728321</v>
      </c>
      <c r="D206" s="105">
        <v>3730</v>
      </c>
      <c r="E206" s="4">
        <f t="shared" si="10"/>
        <v>9.3553021196751462</v>
      </c>
      <c r="F206" s="4">
        <f t="shared" si="11"/>
        <v>8.2241635126378618</v>
      </c>
      <c r="H206" s="4">
        <f t="shared" si="9"/>
        <v>4.3209794558769197</v>
      </c>
      <c r="I206" s="107">
        <f t="shared" si="12"/>
        <v>4.4694459947051124</v>
      </c>
    </row>
    <row r="207" spans="1:9" x14ac:dyDescent="0.25">
      <c r="A207" s="19">
        <v>17838</v>
      </c>
      <c r="B207" s="25">
        <v>86.604240810928417</v>
      </c>
      <c r="C207" s="25">
        <v>10.901639344262337</v>
      </c>
      <c r="D207" s="105">
        <v>3831.6</v>
      </c>
      <c r="E207" s="4">
        <f t="shared" si="10"/>
        <v>11.780150533870115</v>
      </c>
      <c r="F207" s="4">
        <f t="shared" si="11"/>
        <v>8.2510377495087361</v>
      </c>
      <c r="H207" s="4">
        <f t="shared" si="9"/>
        <v>4.3478536927477949</v>
      </c>
      <c r="I207" s="107">
        <f t="shared" si="12"/>
        <v>4.4613487844724924</v>
      </c>
    </row>
    <row r="208" spans="1:9" x14ac:dyDescent="0.25">
      <c r="A208" s="19">
        <v>17868</v>
      </c>
      <c r="B208" s="25">
        <v>85.900141292140361</v>
      </c>
      <c r="C208" s="25">
        <v>10.634789777411392</v>
      </c>
      <c r="D208" s="105">
        <v>3994.1</v>
      </c>
      <c r="E208" s="4">
        <f t="shared" si="10"/>
        <v>14.349108190901539</v>
      </c>
      <c r="F208" s="4">
        <f t="shared" si="11"/>
        <v>8.2925735512186609</v>
      </c>
      <c r="H208" s="4">
        <f t="shared" si="9"/>
        <v>4.3893894944577188</v>
      </c>
      <c r="I208" s="107">
        <f t="shared" si="12"/>
        <v>4.4531854738333312</v>
      </c>
    </row>
    <row r="209" spans="1:9" x14ac:dyDescent="0.25">
      <c r="A209" s="19">
        <v>17899</v>
      </c>
      <c r="B209" s="25">
        <v>86.284195575115675</v>
      </c>
      <c r="C209" s="25">
        <v>10.946502057613205</v>
      </c>
      <c r="D209" s="105">
        <v>3968.4</v>
      </c>
      <c r="E209" s="4">
        <f t="shared" si="10"/>
        <v>15.367172510029658</v>
      </c>
      <c r="F209" s="4">
        <f t="shared" si="11"/>
        <v>8.2861182697757467</v>
      </c>
      <c r="H209" s="4">
        <f t="shared" si="9"/>
        <v>4.3829342130148055</v>
      </c>
      <c r="I209" s="107">
        <f t="shared" si="12"/>
        <v>4.457646447773957</v>
      </c>
    </row>
    <row r="210" spans="1:9" x14ac:dyDescent="0.25">
      <c r="A210" s="19">
        <v>17930</v>
      </c>
      <c r="B210" s="25">
        <v>86.604240810928417</v>
      </c>
      <c r="C210" s="25">
        <v>8.413461538461565</v>
      </c>
      <c r="D210" s="105">
        <v>3938.8</v>
      </c>
      <c r="E210" s="4">
        <f t="shared" si="10"/>
        <v>13.792107239845141</v>
      </c>
      <c r="F210" s="4">
        <f t="shared" si="11"/>
        <v>8.2786313873736468</v>
      </c>
      <c r="H210" s="4">
        <f t="shared" si="9"/>
        <v>4.3754473306127055</v>
      </c>
      <c r="I210" s="107">
        <f t="shared" si="12"/>
        <v>4.4613487844724924</v>
      </c>
    </row>
    <row r="211" spans="1:9" x14ac:dyDescent="0.25">
      <c r="A211" s="19">
        <v>17958</v>
      </c>
      <c r="B211" s="25">
        <v>88.012439848504471</v>
      </c>
      <c r="C211" s="25">
        <v>10.132158590308403</v>
      </c>
      <c r="D211" s="105">
        <v>3946.8</v>
      </c>
      <c r="E211" s="4">
        <f t="shared" si="10"/>
        <v>13.927777617411884</v>
      </c>
      <c r="F211" s="4">
        <f t="shared" si="11"/>
        <v>8.2806604029830115</v>
      </c>
      <c r="H211" s="4">
        <f t="shared" si="9"/>
        <v>4.3774763462220703</v>
      </c>
      <c r="I211" s="107">
        <f t="shared" si="12"/>
        <v>4.4774781664023759</v>
      </c>
    </row>
    <row r="212" spans="1:9" x14ac:dyDescent="0.25">
      <c r="A212" s="19">
        <v>17989</v>
      </c>
      <c r="B212" s="25">
        <v>89.676675074730724</v>
      </c>
      <c r="C212" s="25">
        <v>12.349639133921396</v>
      </c>
      <c r="D212" s="105">
        <v>3940.6</v>
      </c>
      <c r="E212" s="4">
        <f t="shared" si="10"/>
        <v>12.392687031174244</v>
      </c>
      <c r="F212" s="4">
        <f t="shared" si="11"/>
        <v>8.2790882749618682</v>
      </c>
      <c r="H212" s="4">
        <f t="shared" si="9"/>
        <v>4.375904218200926</v>
      </c>
      <c r="I212" s="107">
        <f t="shared" si="12"/>
        <v>4.4962107026387113</v>
      </c>
    </row>
    <row r="213" spans="1:9" x14ac:dyDescent="0.25">
      <c r="A213" s="19">
        <v>18019</v>
      </c>
      <c r="B213" s="25">
        <v>90.796833400075329</v>
      </c>
      <c r="C213" s="25">
        <v>9.6637031310398136</v>
      </c>
      <c r="D213" s="105">
        <v>3891.1</v>
      </c>
      <c r="E213" s="4">
        <f t="shared" si="10"/>
        <v>10.273196168452081</v>
      </c>
      <c r="F213" s="4">
        <f t="shared" si="11"/>
        <v>8.2664471729884106</v>
      </c>
      <c r="H213" s="4">
        <f t="shared" si="9"/>
        <v>4.3632631162274684</v>
      </c>
      <c r="I213" s="107">
        <f t="shared" si="12"/>
        <v>4.5086244105506106</v>
      </c>
    </row>
    <row r="214" spans="1:9" x14ac:dyDescent="0.25">
      <c r="A214" s="19">
        <v>18050</v>
      </c>
      <c r="B214" s="25">
        <v>91.180887683050614</v>
      </c>
      <c r="C214" s="25">
        <v>10.085007727975249</v>
      </c>
      <c r="D214" s="105">
        <v>3956.7</v>
      </c>
      <c r="E214" s="4">
        <f t="shared" si="10"/>
        <v>11.140136513019305</v>
      </c>
      <c r="F214" s="4">
        <f t="shared" si="11"/>
        <v>8.2831656234999489</v>
      </c>
      <c r="H214" s="4">
        <f t="shared" si="9"/>
        <v>4.3799815667390067</v>
      </c>
      <c r="I214" s="107">
        <f t="shared" si="12"/>
        <v>4.5128453102396673</v>
      </c>
    </row>
    <row r="215" spans="1:9" x14ac:dyDescent="0.25">
      <c r="A215" s="19">
        <v>18080</v>
      </c>
      <c r="B215" s="25">
        <v>92.589086720626696</v>
      </c>
      <c r="C215" s="25">
        <v>11.098310291858681</v>
      </c>
      <c r="D215" s="105">
        <v>3967.1</v>
      </c>
      <c r="E215" s="4">
        <f t="shared" si="10"/>
        <v>9.785526497855269</v>
      </c>
      <c r="F215" s="4">
        <f t="shared" si="11"/>
        <v>8.2857906281623315</v>
      </c>
      <c r="H215" s="4">
        <f t="shared" si="9"/>
        <v>4.3826065714013902</v>
      </c>
      <c r="I215" s="107">
        <f t="shared" si="12"/>
        <v>4.5281712807178938</v>
      </c>
    </row>
    <row r="216" spans="1:9" x14ac:dyDescent="0.25">
      <c r="A216" s="19">
        <v>18111</v>
      </c>
      <c r="B216" s="25">
        <v>92.109018866907576</v>
      </c>
      <c r="C216" s="25">
        <v>7.2679836004472254</v>
      </c>
      <c r="D216" s="105">
        <v>3997.5</v>
      </c>
      <c r="E216" s="4">
        <f t="shared" si="10"/>
        <v>7.4481238576497022</v>
      </c>
      <c r="F216" s="4">
        <f t="shared" si="11"/>
        <v>8.2934244447081085</v>
      </c>
      <c r="H216" s="4">
        <f t="shared" si="9"/>
        <v>4.3902403879471681</v>
      </c>
      <c r="I216" s="107">
        <f t="shared" si="12"/>
        <v>4.5229728631890724</v>
      </c>
    </row>
    <row r="217" spans="1:9" x14ac:dyDescent="0.25">
      <c r="A217" s="19">
        <v>18142</v>
      </c>
      <c r="B217" s="25">
        <v>93.9652812346215</v>
      </c>
      <c r="C217" s="25">
        <v>8.6200517943026078</v>
      </c>
      <c r="D217" s="105">
        <v>4244.2</v>
      </c>
      <c r="E217" s="4">
        <f t="shared" si="10"/>
        <v>13.684943615567979</v>
      </c>
      <c r="F217" s="4">
        <f t="shared" si="11"/>
        <v>8.3533086239769485</v>
      </c>
      <c r="H217" s="4">
        <f t="shared" si="9"/>
        <v>4.4501245672160072</v>
      </c>
      <c r="I217" s="107">
        <f t="shared" si="12"/>
        <v>4.5429253654761652</v>
      </c>
    </row>
    <row r="218" spans="1:9" x14ac:dyDescent="0.25">
      <c r="A218" s="19">
        <v>18172</v>
      </c>
      <c r="B218" s="25">
        <v>94.637376229828234</v>
      </c>
      <c r="C218" s="25">
        <v>8.3944281524926048</v>
      </c>
      <c r="D218" s="105">
        <v>4106.3999999999996</v>
      </c>
      <c r="E218" s="4">
        <f t="shared" si="10"/>
        <v>10.091152815013405</v>
      </c>
      <c r="F218" s="4">
        <f t="shared" si="11"/>
        <v>8.3203020112460937</v>
      </c>
      <c r="H218" s="4">
        <f t="shared" si="9"/>
        <v>4.4171179544851515</v>
      </c>
      <c r="I218" s="107">
        <f t="shared" si="12"/>
        <v>4.5500524955942359</v>
      </c>
    </row>
    <row r="219" spans="1:9" x14ac:dyDescent="0.25">
      <c r="A219" s="19">
        <v>18203</v>
      </c>
      <c r="B219" s="25">
        <v>94.189312899690393</v>
      </c>
      <c r="C219" s="25">
        <v>8.7583148558757706</v>
      </c>
      <c r="D219" s="105">
        <v>4226.8999999999996</v>
      </c>
      <c r="E219" s="4">
        <f t="shared" si="10"/>
        <v>10.316838918467464</v>
      </c>
      <c r="F219" s="4">
        <f t="shared" si="11"/>
        <v>8.3492241428466833</v>
      </c>
      <c r="H219" s="4">
        <f t="shared" si="9"/>
        <v>4.4460400860857412</v>
      </c>
      <c r="I219" s="107">
        <f t="shared" si="12"/>
        <v>4.5453067239752318</v>
      </c>
    </row>
    <row r="220" spans="1:9" x14ac:dyDescent="0.25">
      <c r="A220" s="19">
        <v>18233</v>
      </c>
      <c r="B220" s="25">
        <v>93.901272187458915</v>
      </c>
      <c r="C220" s="25">
        <v>9.31445603576746</v>
      </c>
      <c r="D220" s="105">
        <v>4462.3999999999996</v>
      </c>
      <c r="E220" s="4">
        <f t="shared" si="10"/>
        <v>11.724794071255085</v>
      </c>
      <c r="F220" s="4">
        <f t="shared" si="11"/>
        <v>8.4034420168732247</v>
      </c>
      <c r="H220" s="4">
        <f t="shared" si="9"/>
        <v>4.5002579601122825</v>
      </c>
      <c r="I220" s="107">
        <f t="shared" si="12"/>
        <v>4.5422439344446861</v>
      </c>
    </row>
    <row r="221" spans="1:9" x14ac:dyDescent="0.25">
      <c r="A221" s="19">
        <v>18264</v>
      </c>
      <c r="B221" s="25">
        <v>92.109018866907562</v>
      </c>
      <c r="C221" s="25">
        <v>6.750741839762564</v>
      </c>
      <c r="D221" s="105">
        <v>4471.5</v>
      </c>
      <c r="E221" s="4">
        <f t="shared" si="10"/>
        <v>12.677653462352589</v>
      </c>
      <c r="F221" s="4">
        <f t="shared" si="11"/>
        <v>8.4054792017862354</v>
      </c>
      <c r="H221" s="4">
        <f t="shared" si="9"/>
        <v>4.5022951450252942</v>
      </c>
      <c r="I221" s="107">
        <f t="shared" si="12"/>
        <v>4.5229728631890715</v>
      </c>
    </row>
    <row r="222" spans="1:9" x14ac:dyDescent="0.25">
      <c r="A222" s="19">
        <v>18295</v>
      </c>
      <c r="B222" s="25">
        <v>93.133163621508331</v>
      </c>
      <c r="C222" s="25">
        <v>7.5388026607538183</v>
      </c>
      <c r="D222" s="105">
        <v>4505.6000000000004</v>
      </c>
      <c r="E222" s="4">
        <f t="shared" si="10"/>
        <v>14.390169594800462</v>
      </c>
      <c r="F222" s="4">
        <f t="shared" si="11"/>
        <v>8.4130763465236686</v>
      </c>
      <c r="H222" s="4">
        <f t="shared" si="9"/>
        <v>4.5098922897627274</v>
      </c>
      <c r="I222" s="107">
        <f t="shared" si="12"/>
        <v>4.5340303359072971</v>
      </c>
    </row>
    <row r="223" spans="1:9" x14ac:dyDescent="0.25">
      <c r="A223" s="19">
        <v>18323</v>
      </c>
      <c r="B223" s="25">
        <v>97.261747163492714</v>
      </c>
      <c r="C223" s="25">
        <v>10.509090909090869</v>
      </c>
      <c r="D223" s="105">
        <v>4520</v>
      </c>
      <c r="E223" s="4">
        <f t="shared" si="10"/>
        <v>14.523158001418857</v>
      </c>
      <c r="F223" s="4">
        <f t="shared" si="11"/>
        <v>8.4162672728262766</v>
      </c>
      <c r="H223" s="4">
        <f t="shared" si="9"/>
        <v>4.5130832160653354</v>
      </c>
      <c r="I223" s="107">
        <f t="shared" si="12"/>
        <v>4.5774057686585516</v>
      </c>
    </row>
    <row r="224" spans="1:9" x14ac:dyDescent="0.25">
      <c r="A224" s="19">
        <v>18354</v>
      </c>
      <c r="B224" s="25">
        <v>98.285891918093512</v>
      </c>
      <c r="C224" s="25">
        <v>9.6002855103497264</v>
      </c>
      <c r="D224" s="105">
        <v>4527.2</v>
      </c>
      <c r="E224" s="4">
        <f t="shared" si="10"/>
        <v>14.886057960716649</v>
      </c>
      <c r="F224" s="4">
        <f t="shared" si="11"/>
        <v>8.4178589258283143</v>
      </c>
      <c r="H224" s="4">
        <f t="shared" si="9"/>
        <v>4.5146748690673721</v>
      </c>
      <c r="I224" s="107">
        <f t="shared" si="12"/>
        <v>4.5878804961825814</v>
      </c>
    </row>
    <row r="225" spans="1:9" x14ac:dyDescent="0.25">
      <c r="A225" s="19">
        <v>18384</v>
      </c>
      <c r="B225" s="25">
        <v>98.157873823768412</v>
      </c>
      <c r="C225" s="25">
        <v>8.1071554458935324</v>
      </c>
      <c r="D225" s="105">
        <v>4550.3</v>
      </c>
      <c r="E225" s="4">
        <f t="shared" si="10"/>
        <v>16.941224846444449</v>
      </c>
      <c r="F225" s="4">
        <f t="shared" si="11"/>
        <v>8.4229484438373756</v>
      </c>
      <c r="H225" s="4">
        <f t="shared" si="9"/>
        <v>4.5197643870764335</v>
      </c>
      <c r="I225" s="107">
        <f t="shared" si="12"/>
        <v>4.5865771398560105</v>
      </c>
    </row>
    <row r="226" spans="1:9" x14ac:dyDescent="0.25">
      <c r="A226" s="19">
        <v>18415</v>
      </c>
      <c r="B226" s="25">
        <v>98.090955274462104</v>
      </c>
      <c r="C226" s="25">
        <v>7.5784166693257493</v>
      </c>
      <c r="D226" s="105">
        <v>4589.5</v>
      </c>
      <c r="E226" s="4">
        <f t="shared" si="10"/>
        <v>15.993125584451695</v>
      </c>
      <c r="F226" s="4">
        <f t="shared" si="11"/>
        <v>8.4315263646591454</v>
      </c>
      <c r="H226" s="4">
        <f t="shared" si="9"/>
        <v>4.5283423078982041</v>
      </c>
      <c r="I226" s="107">
        <f t="shared" si="12"/>
        <v>4.5858951632836416</v>
      </c>
    </row>
    <row r="227" spans="1:9" x14ac:dyDescent="0.25">
      <c r="A227" s="19">
        <v>18445</v>
      </c>
      <c r="B227" s="25">
        <v>98.767666858155835</v>
      </c>
      <c r="C227" s="25">
        <v>6.6731192156285646</v>
      </c>
      <c r="D227" s="105">
        <v>4805.6000000000004</v>
      </c>
      <c r="E227" s="4">
        <f t="shared" si="10"/>
        <v>21.136346449547538</v>
      </c>
      <c r="F227" s="4">
        <f t="shared" si="11"/>
        <v>8.4775371835359525</v>
      </c>
      <c r="H227" s="4">
        <f t="shared" si="9"/>
        <v>4.5743531267750104</v>
      </c>
      <c r="I227" s="107">
        <f t="shared" si="12"/>
        <v>4.5927702926723768</v>
      </c>
    </row>
    <row r="228" spans="1:9" x14ac:dyDescent="0.25">
      <c r="A228" s="19">
        <v>18476</v>
      </c>
      <c r="B228" s="25">
        <v>100.4755579979543</v>
      </c>
      <c r="C228" s="25">
        <v>9.0833006734507791</v>
      </c>
      <c r="D228" s="105">
        <v>5141.6000000000004</v>
      </c>
      <c r="E228" s="4">
        <f t="shared" si="10"/>
        <v>28.62038774233897</v>
      </c>
      <c r="F228" s="4">
        <f t="shared" si="11"/>
        <v>8.545119594057077</v>
      </c>
      <c r="H228" s="4">
        <f t="shared" si="9"/>
        <v>4.6419355372961348</v>
      </c>
      <c r="I228" s="107">
        <f t="shared" si="12"/>
        <v>4.6099144939197867</v>
      </c>
    </row>
    <row r="229" spans="1:9" x14ac:dyDescent="0.25">
      <c r="A229" s="19">
        <v>18507</v>
      </c>
      <c r="B229" s="25">
        <v>103.50464794401192</v>
      </c>
      <c r="C229" s="25">
        <v>10.152012087923845</v>
      </c>
      <c r="D229" s="105">
        <v>5245.1</v>
      </c>
      <c r="E229" s="4">
        <f t="shared" si="10"/>
        <v>23.582771782668122</v>
      </c>
      <c r="F229" s="4">
        <f t="shared" si="11"/>
        <v>8.5650495864255785</v>
      </c>
      <c r="H229" s="4">
        <f t="shared" si="9"/>
        <v>4.6618655296646363</v>
      </c>
      <c r="I229" s="107">
        <f t="shared" si="12"/>
        <v>4.6396165193687171</v>
      </c>
    </row>
    <row r="230" spans="1:9" x14ac:dyDescent="0.25">
      <c r="A230" s="19">
        <v>18537</v>
      </c>
      <c r="B230" s="25">
        <v>105.1803147226821</v>
      </c>
      <c r="C230" s="25">
        <v>11.140353751196773</v>
      </c>
      <c r="D230" s="105">
        <v>5403</v>
      </c>
      <c r="E230" s="4">
        <f t="shared" si="10"/>
        <v>31.575102279368792</v>
      </c>
      <c r="F230" s="4">
        <f t="shared" si="11"/>
        <v>8.5947096338440652</v>
      </c>
      <c r="H230" s="4">
        <f t="shared" si="9"/>
        <v>4.6915255770831239</v>
      </c>
      <c r="I230" s="107">
        <f t="shared" si="12"/>
        <v>4.6556761603860624</v>
      </c>
    </row>
    <row r="231" spans="1:9" x14ac:dyDescent="0.25">
      <c r="A231" s="19">
        <v>18568</v>
      </c>
      <c r="B231" s="25">
        <v>106.95265458473709</v>
      </c>
      <c r="C231" s="25">
        <v>13.550732341193928</v>
      </c>
      <c r="D231" s="105">
        <v>5601.4</v>
      </c>
      <c r="E231" s="4">
        <f t="shared" si="10"/>
        <v>32.517920934964152</v>
      </c>
      <c r="F231" s="4">
        <f t="shared" si="11"/>
        <v>8.6307718454784474</v>
      </c>
      <c r="H231" s="4">
        <f t="shared" si="9"/>
        <v>4.7275877887175062</v>
      </c>
      <c r="I231" s="107">
        <f t="shared" si="12"/>
        <v>4.6723862560220395</v>
      </c>
    </row>
    <row r="232" spans="1:9" x14ac:dyDescent="0.25">
      <c r="A232" s="19">
        <v>18598</v>
      </c>
      <c r="B232" s="25">
        <v>108.08050722422665</v>
      </c>
      <c r="C232" s="25">
        <v>15.100152219941343</v>
      </c>
      <c r="D232" s="105">
        <v>6115.8249999999998</v>
      </c>
      <c r="E232" s="4">
        <f t="shared" si="10"/>
        <v>37.052370921477241</v>
      </c>
      <c r="F232" s="4">
        <f t="shared" si="11"/>
        <v>8.7186349531667222</v>
      </c>
      <c r="H232" s="4">
        <f t="shared" si="9"/>
        <v>4.8154508964057801</v>
      </c>
      <c r="I232" s="107">
        <f t="shared" si="12"/>
        <v>4.6828763866852192</v>
      </c>
    </row>
    <row r="233" spans="1:9" x14ac:dyDescent="0.25">
      <c r="A233" s="19">
        <v>18629</v>
      </c>
      <c r="B233" s="25">
        <v>110.91625100351466</v>
      </c>
      <c r="C233" s="25">
        <v>20.418448017324465</v>
      </c>
      <c r="D233" s="105">
        <v>6346</v>
      </c>
      <c r="E233" s="4">
        <f t="shared" si="10"/>
        <v>41.921055574192103</v>
      </c>
      <c r="F233" s="4">
        <f t="shared" si="11"/>
        <v>8.7555799721431402</v>
      </c>
      <c r="H233" s="4">
        <f t="shared" si="9"/>
        <v>4.8523959153821989</v>
      </c>
      <c r="I233" s="107">
        <f t="shared" si="12"/>
        <v>4.7087754210735495</v>
      </c>
    </row>
    <row r="234" spans="1:9" x14ac:dyDescent="0.25">
      <c r="A234" s="19">
        <v>18660</v>
      </c>
      <c r="B234" s="25">
        <v>115.5887833671142</v>
      </c>
      <c r="C234" s="25">
        <v>24.111303506090632</v>
      </c>
      <c r="D234" s="105">
        <v>6449.7</v>
      </c>
      <c r="E234" s="4">
        <f t="shared" si="10"/>
        <v>43.148526278409079</v>
      </c>
      <c r="F234" s="4">
        <f t="shared" si="11"/>
        <v>8.7717888970802118</v>
      </c>
      <c r="H234" s="4">
        <f t="shared" ref="H234:H297" si="13">LN((D234/4956)*100)</f>
        <v>4.8686048403192697</v>
      </c>
      <c r="I234" s="107">
        <f t="shared" si="12"/>
        <v>4.7500389218343475</v>
      </c>
    </row>
    <row r="235" spans="1:9" x14ac:dyDescent="0.25">
      <c r="A235" s="19">
        <v>18688</v>
      </c>
      <c r="B235" s="25">
        <v>120.97025167553575</v>
      </c>
      <c r="C235" s="25">
        <v>24.375980489215433</v>
      </c>
      <c r="D235" s="105">
        <v>6441.9</v>
      </c>
      <c r="E235" s="4">
        <f t="shared" si="10"/>
        <v>42.519911504424776</v>
      </c>
      <c r="F235" s="4">
        <f t="shared" si="11"/>
        <v>8.7705788066411969</v>
      </c>
      <c r="H235" s="4">
        <f t="shared" si="13"/>
        <v>4.8673947498802548</v>
      </c>
      <c r="I235" s="107">
        <f t="shared" si="12"/>
        <v>4.7955446614485195</v>
      </c>
    </row>
    <row r="236" spans="1:9" x14ac:dyDescent="0.25">
      <c r="A236" s="19">
        <v>18719</v>
      </c>
      <c r="B236" s="25">
        <v>123.9993416215934</v>
      </c>
      <c r="C236" s="25">
        <v>26.161892822754428</v>
      </c>
      <c r="D236" s="105">
        <v>6281.6</v>
      </c>
      <c r="E236" s="4">
        <f t="shared" si="10"/>
        <v>38.752429757907777</v>
      </c>
      <c r="F236" s="4">
        <f t="shared" si="11"/>
        <v>8.7453800040821417</v>
      </c>
      <c r="H236" s="4">
        <f t="shared" si="13"/>
        <v>4.8421959473212004</v>
      </c>
      <c r="I236" s="107">
        <f t="shared" si="12"/>
        <v>4.820276256087662</v>
      </c>
    </row>
    <row r="237" spans="1:9" x14ac:dyDescent="0.25">
      <c r="A237" s="19">
        <v>18749</v>
      </c>
      <c r="B237" s="25">
        <v>126.86730976200968</v>
      </c>
      <c r="C237" s="25">
        <v>29.248225149809048</v>
      </c>
      <c r="D237" s="105">
        <v>6166</v>
      </c>
      <c r="E237" s="4">
        <f t="shared" si="10"/>
        <v>35.507548952816293</v>
      </c>
      <c r="F237" s="4">
        <f t="shared" si="11"/>
        <v>8.7268056084460959</v>
      </c>
      <c r="H237" s="4">
        <f t="shared" si="13"/>
        <v>4.8236215516851537</v>
      </c>
      <c r="I237" s="107">
        <f t="shared" si="12"/>
        <v>4.843141735245803</v>
      </c>
    </row>
    <row r="238" spans="1:9" x14ac:dyDescent="0.25">
      <c r="A238" s="19">
        <v>18780</v>
      </c>
      <c r="B238" s="25">
        <v>128.89744451309087</v>
      </c>
      <c r="C238" s="25">
        <v>31.406044678055256</v>
      </c>
      <c r="D238" s="105">
        <v>6136.2</v>
      </c>
      <c r="E238" s="4">
        <f t="shared" si="10"/>
        <v>33.700838871336749</v>
      </c>
      <c r="F238" s="4">
        <f t="shared" si="11"/>
        <v>8.7219609370400217</v>
      </c>
      <c r="H238" s="4">
        <f t="shared" si="13"/>
        <v>4.8187768802790805</v>
      </c>
      <c r="I238" s="107">
        <f t="shared" si="12"/>
        <v>4.8590170844040932</v>
      </c>
    </row>
    <row r="239" spans="1:9" x14ac:dyDescent="0.25">
      <c r="A239" s="19">
        <v>18810</v>
      </c>
      <c r="B239" s="25">
        <v>127.54402134570343</v>
      </c>
      <c r="C239" s="25">
        <v>29.135399673735797</v>
      </c>
      <c r="D239" s="105">
        <v>6180.6</v>
      </c>
      <c r="E239" s="4">
        <f t="shared" si="10"/>
        <v>28.612452139170962</v>
      </c>
      <c r="F239" s="4">
        <f t="shared" si="11"/>
        <v>8.7291706331177021</v>
      </c>
      <c r="H239" s="4">
        <f t="shared" si="13"/>
        <v>4.8259865763567609</v>
      </c>
      <c r="I239" s="107">
        <f t="shared" si="12"/>
        <v>4.8484615704645764</v>
      </c>
    </row>
    <row r="240" spans="1:9" x14ac:dyDescent="0.25">
      <c r="A240" s="19">
        <v>18841</v>
      </c>
      <c r="B240" s="25">
        <v>125.12719426108298</v>
      </c>
      <c r="C240" s="25">
        <v>24.534958306606857</v>
      </c>
      <c r="D240" s="105">
        <v>6333.7</v>
      </c>
      <c r="E240" s="4">
        <f t="shared" si="10"/>
        <v>23.185389761941799</v>
      </c>
      <c r="F240" s="4">
        <f t="shared" si="11"/>
        <v>8.7536398625414744</v>
      </c>
      <c r="H240" s="4">
        <f t="shared" si="13"/>
        <v>4.8504558057805323</v>
      </c>
      <c r="I240" s="107">
        <f t="shared" si="12"/>
        <v>4.8293307740337328</v>
      </c>
    </row>
    <row r="241" spans="1:9" x14ac:dyDescent="0.25">
      <c r="A241" s="19">
        <v>18872</v>
      </c>
      <c r="B241" s="25">
        <v>126.54506615072697</v>
      </c>
      <c r="C241" s="25">
        <v>22.260273972602796</v>
      </c>
      <c r="D241" s="105">
        <v>6506.2</v>
      </c>
      <c r="E241" s="4">
        <f t="shared" si="10"/>
        <v>24.043392880974611</v>
      </c>
      <c r="F241" s="4">
        <f t="shared" si="11"/>
        <v>8.7805108474154014</v>
      </c>
      <c r="H241" s="4">
        <f t="shared" si="13"/>
        <v>4.8773267906544602</v>
      </c>
      <c r="I241" s="107">
        <f t="shared" si="12"/>
        <v>4.840598498880075</v>
      </c>
    </row>
    <row r="242" spans="1:9" x14ac:dyDescent="0.25">
      <c r="A242" s="19">
        <v>18902</v>
      </c>
      <c r="B242" s="25">
        <v>127.18955337329243</v>
      </c>
      <c r="C242" s="25">
        <v>20.92524509803928</v>
      </c>
      <c r="D242" s="105">
        <v>6525.4</v>
      </c>
      <c r="E242" s="4">
        <f t="shared" si="10"/>
        <v>20.773644271700896</v>
      </c>
      <c r="F242" s="4">
        <f t="shared" si="11"/>
        <v>8.7834575329939533</v>
      </c>
      <c r="H242" s="4">
        <f t="shared" si="13"/>
        <v>4.880273476233012</v>
      </c>
      <c r="I242" s="107">
        <f t="shared" si="12"/>
        <v>4.8456785199649124</v>
      </c>
    </row>
    <row r="243" spans="1:9" x14ac:dyDescent="0.25">
      <c r="A243" s="19">
        <v>18933</v>
      </c>
      <c r="B243" s="25">
        <v>129.76750226355423</v>
      </c>
      <c r="C243" s="25">
        <v>21.331726423621646</v>
      </c>
      <c r="D243" s="105">
        <v>6662.1</v>
      </c>
      <c r="E243" s="4">
        <f t="shared" si="10"/>
        <v>18.936337344235387</v>
      </c>
      <c r="F243" s="4">
        <f t="shared" si="11"/>
        <v>8.804190029148323</v>
      </c>
      <c r="H243" s="4">
        <f t="shared" si="13"/>
        <v>4.9010059723873818</v>
      </c>
      <c r="I243" s="107">
        <f t="shared" si="12"/>
        <v>4.8657444051535199</v>
      </c>
    </row>
    <row r="244" spans="1:9" x14ac:dyDescent="0.25">
      <c r="A244" s="19">
        <v>18963</v>
      </c>
      <c r="B244" s="25">
        <v>129.38080993001495</v>
      </c>
      <c r="C244" s="25">
        <v>19.707811568276725</v>
      </c>
      <c r="D244" s="105">
        <v>6800</v>
      </c>
      <c r="E244" s="4">
        <f t="shared" si="10"/>
        <v>11.186961693639041</v>
      </c>
      <c r="F244" s="4">
        <f t="shared" si="11"/>
        <v>8.8246778911641979</v>
      </c>
      <c r="H244" s="4">
        <f t="shared" si="13"/>
        <v>4.9214938344032566</v>
      </c>
      <c r="I244" s="107">
        <f t="shared" si="12"/>
        <v>4.8627600706829277</v>
      </c>
    </row>
    <row r="245" spans="1:9" x14ac:dyDescent="0.25">
      <c r="A245" s="19">
        <v>18994</v>
      </c>
      <c r="B245" s="25">
        <v>129.54193173565631</v>
      </c>
      <c r="C245" s="25">
        <v>16.792562463683925</v>
      </c>
      <c r="D245" s="105">
        <v>6740.7</v>
      </c>
      <c r="E245" s="4">
        <f t="shared" ref="E245:E308" si="14">((D245/D233)-1)*100</f>
        <v>6.219665931295304</v>
      </c>
      <c r="F245" s="4">
        <f t="shared" si="11"/>
        <v>8.8159190560802951</v>
      </c>
      <c r="H245" s="4">
        <f t="shared" si="13"/>
        <v>4.912734999319353</v>
      </c>
      <c r="I245" s="107">
        <f t="shared" si="12"/>
        <v>4.8640046259151317</v>
      </c>
    </row>
    <row r="246" spans="1:9" x14ac:dyDescent="0.25">
      <c r="A246" s="19">
        <v>19025</v>
      </c>
      <c r="B246" s="25">
        <v>128.80077142970603</v>
      </c>
      <c r="C246" s="25">
        <v>11.430164482854765</v>
      </c>
      <c r="D246" s="105">
        <v>6644.9</v>
      </c>
      <c r="E246" s="4">
        <f t="shared" si="14"/>
        <v>3.0264973564661846</v>
      </c>
      <c r="F246" s="4">
        <f t="shared" ref="F246:F309" si="15">LN(D246)</f>
        <v>8.801604922125156</v>
      </c>
      <c r="H246" s="4">
        <f t="shared" si="13"/>
        <v>4.8984208653642138</v>
      </c>
      <c r="I246" s="107">
        <f t="shared" si="12"/>
        <v>4.8582668030133886</v>
      </c>
    </row>
    <row r="247" spans="1:9" x14ac:dyDescent="0.25">
      <c r="A247" s="19">
        <v>19054</v>
      </c>
      <c r="B247" s="25">
        <v>130.02529715258038</v>
      </c>
      <c r="C247" s="25">
        <v>7.4853489611081514</v>
      </c>
      <c r="D247" s="105">
        <v>6610.4</v>
      </c>
      <c r="E247" s="4">
        <f t="shared" si="14"/>
        <v>2.6156879181607806</v>
      </c>
      <c r="F247" s="4">
        <f t="shared" si="15"/>
        <v>8.7963994453869745</v>
      </c>
      <c r="H247" s="4">
        <f t="shared" si="13"/>
        <v>4.8932153886260323</v>
      </c>
      <c r="I247" s="107">
        <f t="shared" si="12"/>
        <v>4.8677290250061143</v>
      </c>
    </row>
    <row r="248" spans="1:9" x14ac:dyDescent="0.25">
      <c r="A248" s="19">
        <v>19085</v>
      </c>
      <c r="B248" s="25">
        <v>131.02425234755682</v>
      </c>
      <c r="C248" s="25">
        <v>5.6652806652806476</v>
      </c>
      <c r="D248" s="105">
        <v>6468.6</v>
      </c>
      <c r="E248" s="4">
        <f t="shared" si="14"/>
        <v>2.97694854814059</v>
      </c>
      <c r="F248" s="4">
        <f t="shared" si="15"/>
        <v>8.7747149807731279</v>
      </c>
      <c r="H248" s="4">
        <f t="shared" si="13"/>
        <v>4.8715309240121858</v>
      </c>
      <c r="I248" s="107">
        <f t="shared" si="12"/>
        <v>4.875382438490357</v>
      </c>
    </row>
    <row r="249" spans="1:9" x14ac:dyDescent="0.25">
      <c r="A249" s="19">
        <v>19115</v>
      </c>
      <c r="B249" s="25">
        <v>130.66978437514584</v>
      </c>
      <c r="C249" s="25">
        <v>2.9972059944119778</v>
      </c>
      <c r="D249" s="105">
        <v>6321.2</v>
      </c>
      <c r="E249" s="4">
        <f t="shared" si="14"/>
        <v>2.5170288679857267</v>
      </c>
      <c r="F249" s="4">
        <f t="shared" si="15"/>
        <v>8.7516643425349478</v>
      </c>
      <c r="H249" s="4">
        <f t="shared" si="13"/>
        <v>4.8484802857740066</v>
      </c>
      <c r="I249" s="107">
        <f t="shared" si="12"/>
        <v>4.8726734108515783</v>
      </c>
    </row>
    <row r="250" spans="1:9" x14ac:dyDescent="0.25">
      <c r="A250" s="19">
        <v>19146</v>
      </c>
      <c r="B250" s="25">
        <v>130.60533565288929</v>
      </c>
      <c r="C250" s="25">
        <v>1.3249999999999762</v>
      </c>
      <c r="D250" s="105">
        <v>6242.6</v>
      </c>
      <c r="E250" s="4">
        <f t="shared" si="14"/>
        <v>1.7339721651836726</v>
      </c>
      <c r="F250" s="4">
        <f t="shared" si="15"/>
        <v>8.7391520412486905</v>
      </c>
      <c r="H250" s="4">
        <f t="shared" si="13"/>
        <v>4.8359679844877483</v>
      </c>
      <c r="I250" s="107">
        <f t="shared" si="12"/>
        <v>4.8721800709303738</v>
      </c>
    </row>
    <row r="251" spans="1:9" x14ac:dyDescent="0.25">
      <c r="A251" s="19">
        <v>19176</v>
      </c>
      <c r="B251" s="25">
        <v>128.8329957908343</v>
      </c>
      <c r="C251" s="25">
        <v>1.0106114199090133</v>
      </c>
      <c r="D251" s="105">
        <v>6227.2</v>
      </c>
      <c r="E251" s="4">
        <f t="shared" si="14"/>
        <v>0.75397210626799716</v>
      </c>
      <c r="F251" s="4">
        <f t="shared" si="15"/>
        <v>8.7366820725516305</v>
      </c>
      <c r="H251" s="4">
        <f t="shared" si="13"/>
        <v>4.8334980157906893</v>
      </c>
      <c r="I251" s="107">
        <f t="shared" si="12"/>
        <v>4.8585169593624107</v>
      </c>
    </row>
    <row r="252" spans="1:9" x14ac:dyDescent="0.25">
      <c r="A252" s="19">
        <v>19207</v>
      </c>
      <c r="B252" s="25">
        <v>128.8329957908343</v>
      </c>
      <c r="C252" s="25">
        <v>2.9616276075199233</v>
      </c>
      <c r="D252" s="105">
        <v>6350.3</v>
      </c>
      <c r="E252" s="4">
        <f t="shared" si="14"/>
        <v>0.26209008952113866</v>
      </c>
      <c r="F252" s="4">
        <f t="shared" si="15"/>
        <v>8.7562573348652588</v>
      </c>
      <c r="H252" s="4">
        <f t="shared" si="13"/>
        <v>4.8530732781043167</v>
      </c>
      <c r="I252" s="107">
        <f t="shared" si="12"/>
        <v>4.8585169593624107</v>
      </c>
    </row>
    <row r="253" spans="1:9" x14ac:dyDescent="0.25">
      <c r="A253" s="19">
        <v>19238</v>
      </c>
      <c r="B253" s="25">
        <v>126.73841231749658</v>
      </c>
      <c r="C253" s="25">
        <v>0.15278838808248096</v>
      </c>
      <c r="D253" s="105">
        <v>6457.7</v>
      </c>
      <c r="E253" s="4">
        <f t="shared" si="14"/>
        <v>-0.74544280839814459</v>
      </c>
      <c r="F253" s="4">
        <f t="shared" si="15"/>
        <v>8.7730284962286706</v>
      </c>
      <c r="H253" s="4">
        <f t="shared" si="13"/>
        <v>4.8698444394677285</v>
      </c>
      <c r="I253" s="107">
        <f t="shared" si="12"/>
        <v>4.8421252167338746</v>
      </c>
    </row>
    <row r="254" spans="1:9" x14ac:dyDescent="0.25">
      <c r="A254" s="19">
        <v>19268</v>
      </c>
      <c r="B254" s="25">
        <v>127.8984893181144</v>
      </c>
      <c r="C254" s="25">
        <v>0.55738535596654426</v>
      </c>
      <c r="D254" s="105">
        <v>6556</v>
      </c>
      <c r="E254" s="4">
        <f t="shared" si="14"/>
        <v>0.46893677015968915</v>
      </c>
      <c r="F254" s="4">
        <f t="shared" si="15"/>
        <v>8.7881359398637198</v>
      </c>
      <c r="H254" s="4">
        <f t="shared" si="13"/>
        <v>4.8849518831027785</v>
      </c>
      <c r="I254" s="107">
        <f t="shared" si="12"/>
        <v>4.8512368970851307</v>
      </c>
    </row>
    <row r="255" spans="1:9" x14ac:dyDescent="0.25">
      <c r="A255" s="19">
        <v>19299</v>
      </c>
      <c r="B255" s="25">
        <v>127.25400209554896</v>
      </c>
      <c r="C255" s="25">
        <v>-1.9369257511795412</v>
      </c>
      <c r="D255" s="105">
        <v>6822.1</v>
      </c>
      <c r="E255" s="4">
        <f t="shared" si="14"/>
        <v>2.4016451269119443</v>
      </c>
      <c r="F255" s="4">
        <f t="shared" si="15"/>
        <v>8.8279226213290869</v>
      </c>
      <c r="H255" s="4">
        <f t="shared" si="13"/>
        <v>4.9247385645681456</v>
      </c>
      <c r="I255" s="107">
        <f t="shared" si="12"/>
        <v>4.8461851055887148</v>
      </c>
    </row>
    <row r="256" spans="1:9" x14ac:dyDescent="0.25">
      <c r="A256" s="19">
        <v>19329</v>
      </c>
      <c r="B256" s="25">
        <v>126.54506615072695</v>
      </c>
      <c r="C256" s="25">
        <v>-2.1917808219178103</v>
      </c>
      <c r="D256" s="105">
        <v>7078</v>
      </c>
      <c r="E256" s="4">
        <f t="shared" si="14"/>
        <v>4.088235294117637</v>
      </c>
      <c r="F256" s="4">
        <f t="shared" si="15"/>
        <v>8.8647466609054089</v>
      </c>
      <c r="H256" s="4">
        <f t="shared" si="13"/>
        <v>4.9615626041444667</v>
      </c>
      <c r="I256" s="107">
        <f t="shared" si="12"/>
        <v>4.840598498880075</v>
      </c>
    </row>
    <row r="257" spans="1:9" x14ac:dyDescent="0.25">
      <c r="A257" s="19">
        <v>19360</v>
      </c>
      <c r="B257" s="25">
        <v>124.7082775664154</v>
      </c>
      <c r="C257" s="25">
        <v>-3.7313432835820892</v>
      </c>
      <c r="D257" s="105">
        <v>7063.7</v>
      </c>
      <c r="E257" s="4">
        <f t="shared" si="14"/>
        <v>4.7917872031094655</v>
      </c>
      <c r="F257" s="4">
        <f t="shared" si="15"/>
        <v>8.8627242725257958</v>
      </c>
      <c r="H257" s="4">
        <f t="shared" si="13"/>
        <v>4.9595402157648545</v>
      </c>
      <c r="I257" s="107">
        <f t="shared" si="12"/>
        <v>4.8259772303258925</v>
      </c>
    </row>
    <row r="258" spans="1:9" x14ac:dyDescent="0.25">
      <c r="A258" s="19">
        <v>19391</v>
      </c>
      <c r="B258" s="25">
        <v>123.70932237143894</v>
      </c>
      <c r="C258" s="25">
        <v>-3.9529647235426513</v>
      </c>
      <c r="D258" s="105">
        <v>7119.9</v>
      </c>
      <c r="E258" s="4">
        <f t="shared" si="14"/>
        <v>7.1483393279056173</v>
      </c>
      <c r="F258" s="4">
        <f t="shared" si="15"/>
        <v>8.8706489593635709</v>
      </c>
      <c r="H258" s="4">
        <f t="shared" si="13"/>
        <v>4.9674649026026287</v>
      </c>
      <c r="I258" s="107">
        <f t="shared" si="12"/>
        <v>4.8179346393028633</v>
      </c>
    </row>
    <row r="259" spans="1:9" x14ac:dyDescent="0.25">
      <c r="A259" s="19">
        <v>19419</v>
      </c>
      <c r="B259" s="25">
        <v>124.41825831626097</v>
      </c>
      <c r="C259" s="25">
        <v>-4.3122676579925301</v>
      </c>
      <c r="D259" s="105">
        <v>7176.6</v>
      </c>
      <c r="E259" s="4">
        <f t="shared" si="14"/>
        <v>8.5652910565170224</v>
      </c>
      <c r="F259" s="4">
        <f t="shared" si="15"/>
        <v>8.8785810122834743</v>
      </c>
      <c r="H259" s="4">
        <f t="shared" si="13"/>
        <v>4.9753969555225321</v>
      </c>
      <c r="I259" s="107">
        <f t="shared" si="12"/>
        <v>4.8236489405663017</v>
      </c>
    </row>
    <row r="260" spans="1:9" x14ac:dyDescent="0.25">
      <c r="A260" s="19">
        <v>19450</v>
      </c>
      <c r="B260" s="25">
        <v>124.8371750109285</v>
      </c>
      <c r="C260" s="25">
        <v>-4.7220855878012502</v>
      </c>
      <c r="D260" s="105">
        <v>7039.7</v>
      </c>
      <c r="E260" s="4">
        <f t="shared" si="14"/>
        <v>8.8288037597006976</v>
      </c>
      <c r="F260" s="4">
        <f t="shared" si="15"/>
        <v>8.8593208346077379</v>
      </c>
      <c r="H260" s="4">
        <f t="shared" si="13"/>
        <v>4.9561367778467957</v>
      </c>
      <c r="I260" s="107">
        <f t="shared" si="12"/>
        <v>4.8270102882690065</v>
      </c>
    </row>
    <row r="261" spans="1:9" x14ac:dyDescent="0.25">
      <c r="A261" s="19">
        <v>19480</v>
      </c>
      <c r="B261" s="25">
        <v>126.60951487298351</v>
      </c>
      <c r="C261" s="25">
        <v>-3.1072749691738344</v>
      </c>
      <c r="D261" s="105">
        <v>7047.1</v>
      </c>
      <c r="E261" s="4">
        <f t="shared" si="14"/>
        <v>11.483579067265715</v>
      </c>
      <c r="F261" s="4">
        <f t="shared" si="15"/>
        <v>8.8603714636619859</v>
      </c>
      <c r="H261" s="4">
        <f t="shared" si="13"/>
        <v>4.9571874069010438</v>
      </c>
      <c r="I261" s="107">
        <f t="shared" ref="I261:I324" si="16">LN(B261)</f>
        <v>4.8411076638605248</v>
      </c>
    </row>
    <row r="262" spans="1:9" x14ac:dyDescent="0.25">
      <c r="A262" s="19">
        <v>19511</v>
      </c>
      <c r="B262" s="25">
        <v>126.06170073380288</v>
      </c>
      <c r="C262" s="25">
        <v>-3.4789045151739195</v>
      </c>
      <c r="D262" s="105">
        <v>7048.6</v>
      </c>
      <c r="E262" s="4">
        <f t="shared" si="14"/>
        <v>12.91128696376509</v>
      </c>
      <c r="F262" s="4">
        <f t="shared" si="15"/>
        <v>8.8605842945261024</v>
      </c>
      <c r="H262" s="4">
        <f t="shared" si="13"/>
        <v>4.9574002377651603</v>
      </c>
      <c r="I262" s="107">
        <f t="shared" si="16"/>
        <v>4.8367714754567732</v>
      </c>
    </row>
    <row r="263" spans="1:9" x14ac:dyDescent="0.25">
      <c r="A263" s="19">
        <v>19541</v>
      </c>
      <c r="B263" s="25">
        <v>127.76959187360134</v>
      </c>
      <c r="C263" s="25">
        <v>-0.82541270635314579</v>
      </c>
      <c r="D263" s="105">
        <v>7080.9</v>
      </c>
      <c r="E263" s="4">
        <f t="shared" si="14"/>
        <v>13.709211202466598</v>
      </c>
      <c r="F263" s="4">
        <f t="shared" si="15"/>
        <v>8.865156297252943</v>
      </c>
      <c r="H263" s="4">
        <f t="shared" si="13"/>
        <v>4.9619722404920017</v>
      </c>
      <c r="I263" s="107">
        <f t="shared" si="16"/>
        <v>4.8502285783710137</v>
      </c>
    </row>
    <row r="264" spans="1:9" x14ac:dyDescent="0.25">
      <c r="A264" s="19">
        <v>19572</v>
      </c>
      <c r="B264" s="25">
        <v>127.31845081780554</v>
      </c>
      <c r="C264" s="25">
        <v>-1.1755877938969039</v>
      </c>
      <c r="D264" s="105">
        <v>7060</v>
      </c>
      <c r="E264" s="4">
        <f t="shared" si="14"/>
        <v>11.17584995984442</v>
      </c>
      <c r="F264" s="4">
        <f t="shared" si="15"/>
        <v>8.8622003304872869</v>
      </c>
      <c r="H264" s="4">
        <f t="shared" si="13"/>
        <v>4.9590162737263457</v>
      </c>
      <c r="I264" s="107">
        <f t="shared" si="16"/>
        <v>4.8466914347134562</v>
      </c>
    </row>
    <row r="265" spans="1:9" x14ac:dyDescent="0.25">
      <c r="A265" s="19">
        <v>19603</v>
      </c>
      <c r="B265" s="25">
        <v>128.22073292939717</v>
      </c>
      <c r="C265" s="25">
        <v>1.169590643274887</v>
      </c>
      <c r="D265" s="105">
        <v>7100.3</v>
      </c>
      <c r="E265" s="4">
        <f t="shared" si="14"/>
        <v>9.9509113151741388</v>
      </c>
      <c r="F265" s="4">
        <f t="shared" si="15"/>
        <v>8.8678923156578779</v>
      </c>
      <c r="H265" s="4">
        <f t="shared" si="13"/>
        <v>4.9647082588969367</v>
      </c>
      <c r="I265" s="107">
        <f t="shared" si="16"/>
        <v>4.8537532547289945</v>
      </c>
    </row>
    <row r="266" spans="1:9" x14ac:dyDescent="0.25">
      <c r="A266" s="19">
        <v>19633</v>
      </c>
      <c r="B266" s="25">
        <v>129.18746376324535</v>
      </c>
      <c r="C266" s="25">
        <v>1.0078105316200903</v>
      </c>
      <c r="D266" s="105">
        <v>7221.4</v>
      </c>
      <c r="E266" s="4">
        <f t="shared" si="14"/>
        <v>10.149481391092131</v>
      </c>
      <c r="F266" s="4">
        <f t="shared" si="15"/>
        <v>8.884804118906743</v>
      </c>
      <c r="H266" s="4">
        <f t="shared" si="13"/>
        <v>4.9816200621458018</v>
      </c>
      <c r="I266" s="107">
        <f t="shared" si="16"/>
        <v>4.8612645569445725</v>
      </c>
    </row>
    <row r="267" spans="1:9" x14ac:dyDescent="0.25">
      <c r="A267" s="19">
        <v>19664</v>
      </c>
      <c r="B267" s="25">
        <v>127.47957262344691</v>
      </c>
      <c r="C267" s="25">
        <v>0.17726006583949072</v>
      </c>
      <c r="D267" s="105">
        <v>7395.2</v>
      </c>
      <c r="E267" s="4">
        <f t="shared" si="14"/>
        <v>8.4006390993975444</v>
      </c>
      <c r="F267" s="4">
        <f t="shared" si="15"/>
        <v>8.9085864200800611</v>
      </c>
      <c r="H267" s="4">
        <f t="shared" si="13"/>
        <v>5.0054023633191198</v>
      </c>
      <c r="I267" s="107">
        <f t="shared" si="16"/>
        <v>4.8479561370446689</v>
      </c>
    </row>
    <row r="268" spans="1:9" x14ac:dyDescent="0.25">
      <c r="A268" s="19">
        <v>19694</v>
      </c>
      <c r="B268" s="25">
        <v>127.47957262344691</v>
      </c>
      <c r="C268" s="25">
        <v>0.73847720906548009</v>
      </c>
      <c r="D268" s="105">
        <v>7652.2</v>
      </c>
      <c r="E268" s="4">
        <f t="shared" si="14"/>
        <v>8.112461147216731</v>
      </c>
      <c r="F268" s="4">
        <f t="shared" si="15"/>
        <v>8.9427484671762372</v>
      </c>
      <c r="H268" s="4">
        <f t="shared" si="13"/>
        <v>5.0395644104152959</v>
      </c>
      <c r="I268" s="107">
        <f t="shared" si="16"/>
        <v>4.8479561370446689</v>
      </c>
    </row>
    <row r="269" spans="1:9" x14ac:dyDescent="0.25">
      <c r="A269" s="19">
        <v>19725</v>
      </c>
      <c r="B269" s="25">
        <v>124.19268778836309</v>
      </c>
      <c r="C269" s="25">
        <v>-0.41343669250641923</v>
      </c>
      <c r="D269" s="105">
        <v>7585</v>
      </c>
      <c r="E269" s="4">
        <f t="shared" si="14"/>
        <v>7.3799849937001838</v>
      </c>
      <c r="F269" s="4">
        <f t="shared" si="15"/>
        <v>8.9339278917826324</v>
      </c>
      <c r="H269" s="4">
        <f t="shared" si="13"/>
        <v>5.0307438350216911</v>
      </c>
      <c r="I269" s="107">
        <f t="shared" si="16"/>
        <v>4.8218342932763774</v>
      </c>
    </row>
    <row r="270" spans="1:9" x14ac:dyDescent="0.25">
      <c r="A270" s="19">
        <v>19756</v>
      </c>
      <c r="B270" s="25">
        <v>127.83404059585791</v>
      </c>
      <c r="C270" s="25">
        <v>3.3342016150039511</v>
      </c>
      <c r="D270" s="105">
        <v>7664.1</v>
      </c>
      <c r="E270" s="4">
        <f t="shared" si="14"/>
        <v>7.6433657776092456</v>
      </c>
      <c r="F270" s="4">
        <f t="shared" si="15"/>
        <v>8.9443023675822726</v>
      </c>
      <c r="H270" s="4">
        <f t="shared" si="13"/>
        <v>5.0411183108213313</v>
      </c>
      <c r="I270" s="107">
        <f t="shared" si="16"/>
        <v>4.8507328648163961</v>
      </c>
    </row>
    <row r="271" spans="1:9" x14ac:dyDescent="0.25">
      <c r="A271" s="19">
        <v>19784</v>
      </c>
      <c r="B271" s="25">
        <v>129.12301504098883</v>
      </c>
      <c r="C271" s="25">
        <v>3.7814037814038137</v>
      </c>
      <c r="D271" s="105">
        <v>7578.3</v>
      </c>
      <c r="E271" s="4">
        <f t="shared" si="14"/>
        <v>5.5973580804280498</v>
      </c>
      <c r="F271" s="4">
        <f t="shared" si="15"/>
        <v>8.9330441790768198</v>
      </c>
      <c r="H271" s="4">
        <f t="shared" si="13"/>
        <v>5.0298601223158776</v>
      </c>
      <c r="I271" s="107">
        <f t="shared" si="16"/>
        <v>4.8607655549382107</v>
      </c>
    </row>
    <row r="272" spans="1:9" x14ac:dyDescent="0.25">
      <c r="A272" s="19">
        <v>19815</v>
      </c>
      <c r="B272" s="25">
        <v>132.50657295945746</v>
      </c>
      <c r="C272" s="25">
        <v>6.1435209086216247</v>
      </c>
      <c r="D272" s="105">
        <v>7348.7</v>
      </c>
      <c r="E272" s="4">
        <f t="shared" si="14"/>
        <v>4.389391593391756</v>
      </c>
      <c r="F272" s="4">
        <f t="shared" si="15"/>
        <v>8.9022787058151067</v>
      </c>
      <c r="H272" s="4">
        <f t="shared" si="13"/>
        <v>4.9990946490541655</v>
      </c>
      <c r="I272" s="107">
        <f t="shared" si="16"/>
        <v>4.8866322514370664</v>
      </c>
    </row>
    <row r="273" spans="1:9" x14ac:dyDescent="0.25">
      <c r="A273" s="19">
        <v>19845</v>
      </c>
      <c r="B273" s="25">
        <v>138.98366954624029</v>
      </c>
      <c r="C273" s="25">
        <v>9.7734792568084039</v>
      </c>
      <c r="D273" s="105">
        <v>7428.8</v>
      </c>
      <c r="E273" s="4">
        <f t="shared" si="14"/>
        <v>5.4164124249691303</v>
      </c>
      <c r="F273" s="4">
        <f t="shared" si="15"/>
        <v>8.9131196172656573</v>
      </c>
      <c r="H273" s="4">
        <f t="shared" si="13"/>
        <v>5.0099355605047151</v>
      </c>
      <c r="I273" s="107">
        <f t="shared" si="16"/>
        <v>4.9343564409499088</v>
      </c>
    </row>
    <row r="274" spans="1:9" x14ac:dyDescent="0.25">
      <c r="A274" s="19">
        <v>19876</v>
      </c>
      <c r="B274" s="25">
        <v>140.65933632491047</v>
      </c>
      <c r="C274" s="25">
        <v>11.579754601227021</v>
      </c>
      <c r="D274" s="105">
        <v>7318.9</v>
      </c>
      <c r="E274" s="4">
        <f t="shared" si="14"/>
        <v>3.834804074567999</v>
      </c>
      <c r="F274" s="4">
        <f t="shared" si="15"/>
        <v>8.898215322439162</v>
      </c>
      <c r="H274" s="4">
        <f t="shared" si="13"/>
        <v>4.9950312656782199</v>
      </c>
      <c r="I274" s="107">
        <f t="shared" si="16"/>
        <v>4.946340912575768</v>
      </c>
    </row>
    <row r="275" spans="1:9" x14ac:dyDescent="0.25">
      <c r="A275" s="19">
        <v>19906</v>
      </c>
      <c r="B275" s="25">
        <v>140.91713121393664</v>
      </c>
      <c r="C275" s="25">
        <v>10.29003783102147</v>
      </c>
      <c r="D275" s="105">
        <v>7553.4</v>
      </c>
      <c r="E275" s="4">
        <f t="shared" si="14"/>
        <v>6.6728805660297486</v>
      </c>
      <c r="F275" s="4">
        <f t="shared" si="15"/>
        <v>8.9297530720002687</v>
      </c>
      <c r="H275" s="4">
        <f t="shared" si="13"/>
        <v>5.0265690152393265</v>
      </c>
      <c r="I275" s="107">
        <f t="shared" si="16"/>
        <v>4.9481719957149863</v>
      </c>
    </row>
    <row r="276" spans="1:9" x14ac:dyDescent="0.25">
      <c r="A276" s="19">
        <v>19937</v>
      </c>
      <c r="B276" s="25">
        <v>141.94831077004139</v>
      </c>
      <c r="C276" s="25">
        <v>11.490761832447504</v>
      </c>
      <c r="D276" s="105">
        <v>7869.8</v>
      </c>
      <c r="E276" s="4">
        <f t="shared" si="14"/>
        <v>11.470254957507088</v>
      </c>
      <c r="F276" s="4">
        <f t="shared" si="15"/>
        <v>8.9707879281279244</v>
      </c>
      <c r="H276" s="4">
        <f t="shared" si="13"/>
        <v>5.0676038713669822</v>
      </c>
      <c r="I276" s="107">
        <f t="shared" si="16"/>
        <v>4.955462982672346</v>
      </c>
    </row>
    <row r="277" spans="1:9" x14ac:dyDescent="0.25">
      <c r="A277" s="19">
        <v>19968</v>
      </c>
      <c r="B277" s="25">
        <v>141.56161843650213</v>
      </c>
      <c r="C277" s="25">
        <v>10.404624277456676</v>
      </c>
      <c r="D277" s="105">
        <v>8013</v>
      </c>
      <c r="E277" s="4">
        <f t="shared" si="14"/>
        <v>12.854386434376019</v>
      </c>
      <c r="F277" s="4">
        <f t="shared" si="15"/>
        <v>8.9888205017780702</v>
      </c>
      <c r="H277" s="4">
        <f t="shared" si="13"/>
        <v>5.085636445017129</v>
      </c>
      <c r="I277" s="107">
        <f t="shared" si="16"/>
        <v>4.9527350882778451</v>
      </c>
    </row>
    <row r="278" spans="1:9" x14ac:dyDescent="0.25">
      <c r="A278" s="19">
        <v>19998</v>
      </c>
      <c r="B278" s="25">
        <v>144.88072763271424</v>
      </c>
      <c r="C278" s="25">
        <v>12.147667747568036</v>
      </c>
      <c r="D278" s="105">
        <v>8166.1</v>
      </c>
      <c r="E278" s="4">
        <f t="shared" si="14"/>
        <v>13.081950868252701</v>
      </c>
      <c r="F278" s="4">
        <f t="shared" si="15"/>
        <v>9.0077467177021653</v>
      </c>
      <c r="H278" s="4">
        <f t="shared" si="13"/>
        <v>5.1045626609412231</v>
      </c>
      <c r="I278" s="107">
        <f t="shared" si="16"/>
        <v>4.9759108358755935</v>
      </c>
    </row>
    <row r="279" spans="1:9" x14ac:dyDescent="0.25">
      <c r="A279" s="19">
        <v>20029</v>
      </c>
      <c r="B279" s="25">
        <v>146.36304824461479</v>
      </c>
      <c r="C279" s="25">
        <v>14.812942366026327</v>
      </c>
      <c r="D279" s="105">
        <v>8245.1</v>
      </c>
      <c r="E279" s="4">
        <f t="shared" si="14"/>
        <v>11.492589787970587</v>
      </c>
      <c r="F279" s="4">
        <f t="shared" si="15"/>
        <v>9.0173743634829133</v>
      </c>
      <c r="H279" s="4">
        <f t="shared" si="13"/>
        <v>5.1141903067219721</v>
      </c>
      <c r="I279" s="107">
        <f t="shared" si="16"/>
        <v>4.9860901669675695</v>
      </c>
    </row>
    <row r="280" spans="1:9" x14ac:dyDescent="0.25">
      <c r="A280" s="19">
        <v>20059</v>
      </c>
      <c r="B280" s="25">
        <v>148.19983682892632</v>
      </c>
      <c r="C280" s="25">
        <v>16.253791708796793</v>
      </c>
      <c r="D280" s="105">
        <v>8723.5</v>
      </c>
      <c r="E280" s="4">
        <f t="shared" si="14"/>
        <v>13.999895454901857</v>
      </c>
      <c r="F280" s="4">
        <f t="shared" si="15"/>
        <v>9.0737758125199566</v>
      </c>
      <c r="H280" s="4">
        <f t="shared" si="13"/>
        <v>5.1705917557590144</v>
      </c>
      <c r="I280" s="107">
        <f t="shared" si="16"/>
        <v>4.99856161184199</v>
      </c>
    </row>
    <row r="281" spans="1:9" x14ac:dyDescent="0.25">
      <c r="A281" s="19">
        <v>20090</v>
      </c>
      <c r="B281" s="25">
        <v>149.29992421770743</v>
      </c>
      <c r="C281" s="25">
        <v>20.216356434872896</v>
      </c>
      <c r="D281" s="105">
        <v>8719.7000000000007</v>
      </c>
      <c r="E281" s="4">
        <f t="shared" si="14"/>
        <v>14.959789057350047</v>
      </c>
      <c r="F281" s="4">
        <f t="shared" si="15"/>
        <v>9.0733401126414801</v>
      </c>
      <c r="H281" s="4">
        <f t="shared" si="13"/>
        <v>5.1701560558805388</v>
      </c>
      <c r="I281" s="107">
        <f t="shared" si="16"/>
        <v>5.005957196961007</v>
      </c>
    </row>
    <row r="282" spans="1:9" x14ac:dyDescent="0.25">
      <c r="A282" s="19">
        <v>20121</v>
      </c>
      <c r="B282" s="25">
        <v>150.8219809057471</v>
      </c>
      <c r="C282" s="25">
        <v>17.98264390512745</v>
      </c>
      <c r="D282" s="105">
        <v>8961</v>
      </c>
      <c r="E282" s="4">
        <f t="shared" si="14"/>
        <v>16.921752064821693</v>
      </c>
      <c r="F282" s="4">
        <f t="shared" si="15"/>
        <v>9.1006371068842196</v>
      </c>
      <c r="H282" s="4">
        <f t="shared" si="13"/>
        <v>5.1974530501232774</v>
      </c>
      <c r="I282" s="107">
        <f t="shared" si="16"/>
        <v>5.0161002069260618</v>
      </c>
    </row>
    <row r="283" spans="1:9" x14ac:dyDescent="0.25">
      <c r="A283" s="19">
        <v>20149</v>
      </c>
      <c r="B283" s="25">
        <v>153.86609428182641</v>
      </c>
      <c r="C283" s="25">
        <v>19.162408214355221</v>
      </c>
      <c r="D283" s="105">
        <v>8981.7999999999993</v>
      </c>
      <c r="E283" s="4">
        <f t="shared" si="14"/>
        <v>18.519984693136983</v>
      </c>
      <c r="F283" s="4">
        <f t="shared" si="15"/>
        <v>9.1029555866440415</v>
      </c>
      <c r="H283" s="4">
        <f t="shared" si="13"/>
        <v>5.1997715298831002</v>
      </c>
      <c r="I283" s="107">
        <f t="shared" si="16"/>
        <v>5.0360827065134002</v>
      </c>
    </row>
    <row r="284" spans="1:9" x14ac:dyDescent="0.25">
      <c r="A284" s="19">
        <v>20180</v>
      </c>
      <c r="B284" s="25">
        <v>155.52651975968783</v>
      </c>
      <c r="C284" s="25">
        <v>17.372682944017946</v>
      </c>
      <c r="D284" s="105">
        <v>9089.7000000000007</v>
      </c>
      <c r="E284" s="4">
        <f t="shared" si="14"/>
        <v>23.691265121722218</v>
      </c>
      <c r="F284" s="4">
        <f t="shared" si="15"/>
        <v>9.1148971833265744</v>
      </c>
      <c r="H284" s="4">
        <f t="shared" si="13"/>
        <v>5.2117131265656322</v>
      </c>
      <c r="I284" s="107">
        <f t="shared" si="16"/>
        <v>5.0468162621565087</v>
      </c>
    </row>
    <row r="285" spans="1:9" x14ac:dyDescent="0.25">
      <c r="A285" s="19">
        <v>20210</v>
      </c>
      <c r="B285" s="25">
        <v>155.24978218004424</v>
      </c>
      <c r="C285" s="25">
        <v>11.703614307285326</v>
      </c>
      <c r="D285" s="105">
        <v>9114.2000000000007</v>
      </c>
      <c r="E285" s="4">
        <f t="shared" si="14"/>
        <v>22.687378849881547</v>
      </c>
      <c r="F285" s="4">
        <f t="shared" si="15"/>
        <v>9.1175889158446317</v>
      </c>
      <c r="H285" s="4">
        <f t="shared" si="13"/>
        <v>5.2144048590836904</v>
      </c>
      <c r="I285" s="107">
        <f t="shared" si="16"/>
        <v>5.0450353177855138</v>
      </c>
    </row>
    <row r="286" spans="1:9" x14ac:dyDescent="0.25">
      <c r="A286" s="19">
        <v>20241</v>
      </c>
      <c r="B286" s="25">
        <v>156.21836370879674</v>
      </c>
      <c r="C286" s="25">
        <v>11.061496371592661</v>
      </c>
      <c r="D286" s="105">
        <v>9332.6</v>
      </c>
      <c r="E286" s="4">
        <f t="shared" si="14"/>
        <v>27.513697413545767</v>
      </c>
      <c r="F286" s="4">
        <f t="shared" si="15"/>
        <v>9.1412689259737636</v>
      </c>
      <c r="H286" s="4">
        <f t="shared" si="13"/>
        <v>5.2380848692128215</v>
      </c>
      <c r="I286" s="107">
        <f t="shared" si="16"/>
        <v>5.0512547958525342</v>
      </c>
    </row>
    <row r="287" spans="1:9" x14ac:dyDescent="0.25">
      <c r="A287" s="19">
        <v>20271</v>
      </c>
      <c r="B287" s="25">
        <v>158.57063313576711</v>
      </c>
      <c r="C287" s="25">
        <v>12.5275768600692</v>
      </c>
      <c r="D287" s="105">
        <v>9490.6</v>
      </c>
      <c r="E287" s="4">
        <f t="shared" si="14"/>
        <v>25.646728625519643</v>
      </c>
      <c r="F287" s="4">
        <f t="shared" si="15"/>
        <v>9.1580571140521787</v>
      </c>
      <c r="H287" s="4">
        <f t="shared" si="13"/>
        <v>5.2548730572912365</v>
      </c>
      <c r="I287" s="107">
        <f t="shared" si="16"/>
        <v>5.0662001289775569</v>
      </c>
    </row>
    <row r="288" spans="1:9" x14ac:dyDescent="0.25">
      <c r="A288" s="19">
        <v>20302</v>
      </c>
      <c r="B288" s="25">
        <v>160.23105861362856</v>
      </c>
      <c r="C288" s="25">
        <v>12.879862919401376</v>
      </c>
      <c r="D288" s="105">
        <v>9776.5</v>
      </c>
      <c r="E288" s="4">
        <f t="shared" si="14"/>
        <v>24.228061704236438</v>
      </c>
      <c r="F288" s="4">
        <f t="shared" si="15"/>
        <v>9.1877368257663292</v>
      </c>
      <c r="H288" s="4">
        <f t="shared" si="13"/>
        <v>5.284552769005388</v>
      </c>
      <c r="I288" s="107">
        <f t="shared" si="16"/>
        <v>5.0766168898358126</v>
      </c>
    </row>
    <row r="289" spans="1:9" x14ac:dyDescent="0.25">
      <c r="A289" s="19">
        <v>20333</v>
      </c>
      <c r="B289" s="25">
        <v>160.23105861362856</v>
      </c>
      <c r="C289" s="25">
        <v>13.188207639417925</v>
      </c>
      <c r="D289" s="105">
        <v>9546.5</v>
      </c>
      <c r="E289" s="4">
        <f t="shared" si="14"/>
        <v>19.137651316610516</v>
      </c>
      <c r="F289" s="4">
        <f t="shared" si="15"/>
        <v>9.1639298741535189</v>
      </c>
      <c r="H289" s="4">
        <f t="shared" si="13"/>
        <v>5.2607458173925776</v>
      </c>
      <c r="I289" s="107">
        <f t="shared" si="16"/>
        <v>5.0766168898358126</v>
      </c>
    </row>
    <row r="290" spans="1:9" x14ac:dyDescent="0.25">
      <c r="A290" s="19">
        <v>20363</v>
      </c>
      <c r="B290" s="25">
        <v>161.89148409149001</v>
      </c>
      <c r="C290" s="25">
        <v>11.741214126077271</v>
      </c>
      <c r="D290" s="105">
        <v>9747.7000000000007</v>
      </c>
      <c r="E290" s="4">
        <f t="shared" si="14"/>
        <v>19.36787450557793</v>
      </c>
      <c r="F290" s="4">
        <f t="shared" si="15"/>
        <v>9.1847866387278181</v>
      </c>
      <c r="H290" s="4">
        <f t="shared" si="13"/>
        <v>5.2816025819668768</v>
      </c>
      <c r="I290" s="107">
        <f t="shared" si="16"/>
        <v>5.0869262594946738</v>
      </c>
    </row>
    <row r="291" spans="1:9" x14ac:dyDescent="0.25">
      <c r="A291" s="19">
        <v>20394</v>
      </c>
      <c r="B291" s="25">
        <v>162.16822167113358</v>
      </c>
      <c r="C291" s="25">
        <v>10.798609086156642</v>
      </c>
      <c r="D291" s="105">
        <v>10026.9</v>
      </c>
      <c r="E291" s="4">
        <f t="shared" si="14"/>
        <v>21.610411032006873</v>
      </c>
      <c r="F291" s="4">
        <f t="shared" si="15"/>
        <v>9.2130267604014904</v>
      </c>
      <c r="H291" s="4">
        <f t="shared" si="13"/>
        <v>5.3098427036405482</v>
      </c>
      <c r="I291" s="107">
        <f t="shared" si="16"/>
        <v>5.0886342018398301</v>
      </c>
    </row>
    <row r="292" spans="1:9" x14ac:dyDescent="0.25">
      <c r="A292" s="19">
        <v>20424</v>
      </c>
      <c r="B292" s="25">
        <v>162.16822167113358</v>
      </c>
      <c r="C292" s="25">
        <v>9.4253712696941605</v>
      </c>
      <c r="D292" s="105">
        <v>10516.9</v>
      </c>
      <c r="E292" s="4">
        <f t="shared" si="14"/>
        <v>20.558262165415254</v>
      </c>
      <c r="F292" s="4">
        <f t="shared" si="15"/>
        <v>9.2607387660598768</v>
      </c>
      <c r="H292" s="4">
        <f t="shared" si="13"/>
        <v>5.3575547092989346</v>
      </c>
      <c r="I292" s="107">
        <f t="shared" si="16"/>
        <v>5.0886342018398301</v>
      </c>
    </row>
    <row r="293" spans="1:9" x14ac:dyDescent="0.25">
      <c r="A293" s="19">
        <v>20455</v>
      </c>
      <c r="B293" s="25">
        <v>164.65885988792573</v>
      </c>
      <c r="C293" s="25">
        <v>10.287303058387408</v>
      </c>
      <c r="D293" s="105">
        <v>10412.799999999999</v>
      </c>
      <c r="E293" s="4">
        <f t="shared" si="14"/>
        <v>19.416952418087764</v>
      </c>
      <c r="F293" s="4">
        <f t="shared" si="15"/>
        <v>9.2507910975846634</v>
      </c>
      <c r="H293" s="4">
        <f t="shared" si="13"/>
        <v>5.3476070408237222</v>
      </c>
      <c r="I293" s="107">
        <f t="shared" si="16"/>
        <v>5.1038758178084471</v>
      </c>
    </row>
    <row r="294" spans="1:9" x14ac:dyDescent="0.25">
      <c r="A294" s="19">
        <v>20486</v>
      </c>
      <c r="B294" s="25">
        <v>166.18091657596537</v>
      </c>
      <c r="C294" s="25">
        <v>10.183486238532113</v>
      </c>
      <c r="D294" s="105">
        <v>10534.6</v>
      </c>
      <c r="E294" s="4">
        <f t="shared" si="14"/>
        <v>17.56054011829038</v>
      </c>
      <c r="F294" s="4">
        <f t="shared" si="15"/>
        <v>9.2624203568416181</v>
      </c>
      <c r="H294" s="4">
        <f t="shared" si="13"/>
        <v>5.3592363000806769</v>
      </c>
      <c r="I294" s="107">
        <f t="shared" si="16"/>
        <v>5.113077053782856</v>
      </c>
    </row>
    <row r="295" spans="1:9" x14ac:dyDescent="0.25">
      <c r="A295" s="19">
        <v>20515</v>
      </c>
      <c r="B295" s="25">
        <v>166.04254778614359</v>
      </c>
      <c r="C295" s="25">
        <v>7.9136690647481966</v>
      </c>
      <c r="D295" s="105">
        <v>10396.9</v>
      </c>
      <c r="E295" s="4">
        <f t="shared" si="14"/>
        <v>15.755193836424786</v>
      </c>
      <c r="F295" s="4">
        <f t="shared" si="15"/>
        <v>9.2492629637726314</v>
      </c>
      <c r="H295" s="4">
        <f t="shared" si="13"/>
        <v>5.3460789070116892</v>
      </c>
      <c r="I295" s="107">
        <f t="shared" si="16"/>
        <v>5.1122440674789642</v>
      </c>
    </row>
    <row r="296" spans="1:9" x14ac:dyDescent="0.25">
      <c r="A296" s="19">
        <v>20546</v>
      </c>
      <c r="B296" s="25">
        <v>167.0111293148961</v>
      </c>
      <c r="C296" s="25">
        <v>7.3843416370106718</v>
      </c>
      <c r="D296" s="105">
        <v>10314.9</v>
      </c>
      <c r="E296" s="4">
        <f t="shared" si="14"/>
        <v>13.47899270602988</v>
      </c>
      <c r="F296" s="4">
        <f t="shared" si="15"/>
        <v>9.2413447308388736</v>
      </c>
      <c r="H296" s="4">
        <f t="shared" si="13"/>
        <v>5.3381606740779315</v>
      </c>
      <c r="I296" s="107">
        <f t="shared" si="16"/>
        <v>5.1180604528004032</v>
      </c>
    </row>
    <row r="297" spans="1:9" x14ac:dyDescent="0.25">
      <c r="A297" s="19">
        <v>20576</v>
      </c>
      <c r="B297" s="25">
        <v>165.9041789963218</v>
      </c>
      <c r="C297" s="25">
        <v>6.8627450980392357</v>
      </c>
      <c r="D297" s="105">
        <v>10210.299999999999</v>
      </c>
      <c r="E297" s="4">
        <f t="shared" si="14"/>
        <v>12.026288648482563</v>
      </c>
      <c r="F297" s="4">
        <f t="shared" si="15"/>
        <v>9.2311522936849251</v>
      </c>
      <c r="H297" s="4">
        <f t="shared" si="13"/>
        <v>5.3279682369239829</v>
      </c>
      <c r="I297" s="107">
        <f t="shared" si="16"/>
        <v>5.1114103867303866</v>
      </c>
    </row>
    <row r="298" spans="1:9" x14ac:dyDescent="0.25">
      <c r="A298" s="19">
        <v>20607</v>
      </c>
      <c r="B298" s="25">
        <v>164.52049109810395</v>
      </c>
      <c r="C298" s="25">
        <v>5.314437555358742</v>
      </c>
      <c r="D298" s="105">
        <v>10262.700000000001</v>
      </c>
      <c r="E298" s="4">
        <f t="shared" si="14"/>
        <v>9.9661401967297447</v>
      </c>
      <c r="F298" s="4">
        <f t="shared" si="15"/>
        <v>9.2362712419995319</v>
      </c>
      <c r="H298" s="4">
        <f t="shared" ref="H298:H361" si="17">LN((D298/4956)*100)</f>
        <v>5.3330871852385906</v>
      </c>
      <c r="I298" s="107">
        <f t="shared" si="16"/>
        <v>5.1030351283936541</v>
      </c>
    </row>
    <row r="299" spans="1:9" x14ac:dyDescent="0.25">
      <c r="A299" s="19">
        <v>20637</v>
      </c>
      <c r="B299" s="25">
        <v>162.72169683042071</v>
      </c>
      <c r="C299" s="25">
        <v>2.6178010471204161</v>
      </c>
      <c r="D299" s="105">
        <v>10361</v>
      </c>
      <c r="E299" s="4">
        <f t="shared" si="14"/>
        <v>9.1711799043263866</v>
      </c>
      <c r="F299" s="4">
        <f t="shared" si="15"/>
        <v>9.2458040362517515</v>
      </c>
      <c r="H299" s="4">
        <f t="shared" si="17"/>
        <v>5.3426199794908102</v>
      </c>
      <c r="I299" s="107">
        <f t="shared" si="16"/>
        <v>5.0920413601614447</v>
      </c>
    </row>
    <row r="300" spans="1:9" x14ac:dyDescent="0.25">
      <c r="A300" s="19">
        <v>20668</v>
      </c>
      <c r="B300" s="25">
        <v>163.13680319988609</v>
      </c>
      <c r="C300" s="25">
        <v>1.81347150259068</v>
      </c>
      <c r="D300" s="105">
        <v>10582.9</v>
      </c>
      <c r="E300" s="4">
        <f t="shared" si="14"/>
        <v>8.2483506367309278</v>
      </c>
      <c r="F300" s="4">
        <f t="shared" si="15"/>
        <v>9.2669947699325732</v>
      </c>
      <c r="H300" s="4">
        <f t="shared" si="17"/>
        <v>5.3638107131716319</v>
      </c>
      <c r="I300" s="107">
        <f t="shared" si="16"/>
        <v>5.0945891322402428</v>
      </c>
    </row>
    <row r="301" spans="1:9" x14ac:dyDescent="0.25">
      <c r="A301" s="19">
        <v>20699</v>
      </c>
      <c r="B301" s="25">
        <v>163.13680319988609</v>
      </c>
      <c r="C301" s="25">
        <v>1.81347150259068</v>
      </c>
      <c r="D301" s="105">
        <v>10576.6</v>
      </c>
      <c r="E301" s="4">
        <f t="shared" si="14"/>
        <v>10.790342010160803</v>
      </c>
      <c r="F301" s="4">
        <f t="shared" si="15"/>
        <v>9.2663992927061596</v>
      </c>
      <c r="H301" s="4">
        <f t="shared" si="17"/>
        <v>5.3632152359452174</v>
      </c>
      <c r="I301" s="107">
        <f t="shared" si="16"/>
        <v>5.0945891322402428</v>
      </c>
    </row>
    <row r="302" spans="1:9" x14ac:dyDescent="0.25">
      <c r="A302" s="19">
        <v>20729</v>
      </c>
      <c r="B302" s="25">
        <v>162.0298528813118</v>
      </c>
      <c r="C302" s="25">
        <v>8.5470085470085166E-2</v>
      </c>
      <c r="D302" s="105">
        <v>10777.9</v>
      </c>
      <c r="E302" s="4">
        <f t="shared" si="14"/>
        <v>10.568646962873274</v>
      </c>
      <c r="F302" s="4">
        <f t="shared" si="15"/>
        <v>9.2852530202911865</v>
      </c>
      <c r="H302" s="4">
        <f t="shared" si="17"/>
        <v>5.3820689635302443</v>
      </c>
      <c r="I302" s="107">
        <f t="shared" si="16"/>
        <v>5.0877805953005897</v>
      </c>
    </row>
    <row r="303" spans="1:9" x14ac:dyDescent="0.25">
      <c r="A303" s="19">
        <v>20760</v>
      </c>
      <c r="B303" s="25">
        <v>163.69027835917325</v>
      </c>
      <c r="C303" s="25">
        <v>0.9385665529010323</v>
      </c>
      <c r="D303" s="105">
        <v>11106.9</v>
      </c>
      <c r="E303" s="4">
        <f t="shared" si="14"/>
        <v>10.771025940220813</v>
      </c>
      <c r="F303" s="4">
        <f t="shared" si="15"/>
        <v>9.3153218157953575</v>
      </c>
      <c r="H303" s="4">
        <f t="shared" si="17"/>
        <v>5.4121377590344153</v>
      </c>
      <c r="I303" s="107">
        <f t="shared" si="16"/>
        <v>5.0979760956812594</v>
      </c>
    </row>
    <row r="304" spans="1:9" x14ac:dyDescent="0.25">
      <c r="A304" s="19">
        <v>20790</v>
      </c>
      <c r="B304" s="25">
        <v>164.93559746756932</v>
      </c>
      <c r="C304" s="25">
        <v>1.7064846416382284</v>
      </c>
      <c r="D304" s="105">
        <v>11692.2</v>
      </c>
      <c r="E304" s="4">
        <f t="shared" si="14"/>
        <v>11.175346347307681</v>
      </c>
      <c r="F304" s="4">
        <f t="shared" si="15"/>
        <v>9.3666772317981444</v>
      </c>
      <c r="H304" s="4">
        <f t="shared" si="17"/>
        <v>5.4634931750372022</v>
      </c>
      <c r="I304" s="107">
        <f t="shared" si="16"/>
        <v>5.105555079328167</v>
      </c>
    </row>
    <row r="305" spans="1:9" x14ac:dyDescent="0.25">
      <c r="A305" s="19">
        <v>20821</v>
      </c>
      <c r="B305" s="25">
        <v>165.90417899632183</v>
      </c>
      <c r="C305" s="25">
        <v>0.75630252100842288</v>
      </c>
      <c r="D305" s="105">
        <v>11426.1</v>
      </c>
      <c r="E305" s="4">
        <f t="shared" si="14"/>
        <v>9.7312922556853199</v>
      </c>
      <c r="F305" s="4">
        <f t="shared" si="15"/>
        <v>9.3436554912153031</v>
      </c>
      <c r="H305" s="4">
        <f t="shared" si="17"/>
        <v>5.440471434454361</v>
      </c>
      <c r="I305" s="107">
        <f t="shared" si="16"/>
        <v>5.1114103867303866</v>
      </c>
    </row>
    <row r="306" spans="1:9" x14ac:dyDescent="0.25">
      <c r="A306" s="19">
        <v>20852</v>
      </c>
      <c r="B306" s="25">
        <v>166.04254778614361</v>
      </c>
      <c r="C306" s="25">
        <v>-8.3263946711054082E-2</v>
      </c>
      <c r="D306" s="105">
        <v>11413.5</v>
      </c>
      <c r="E306" s="4">
        <f t="shared" si="14"/>
        <v>8.3429840715357084</v>
      </c>
      <c r="F306" s="4">
        <f t="shared" si="15"/>
        <v>9.3425521442846868</v>
      </c>
      <c r="H306" s="4">
        <f t="shared" si="17"/>
        <v>5.4393680875237456</v>
      </c>
      <c r="I306" s="107">
        <f t="shared" si="16"/>
        <v>5.1122440674789642</v>
      </c>
    </row>
    <row r="307" spans="1:9" x14ac:dyDescent="0.25">
      <c r="A307" s="19">
        <v>20880</v>
      </c>
      <c r="B307" s="25">
        <v>167.01112931489612</v>
      </c>
      <c r="C307" s="25">
        <v>0.58333333333335791</v>
      </c>
      <c r="D307" s="105">
        <v>11288.5</v>
      </c>
      <c r="E307" s="4">
        <f t="shared" si="14"/>
        <v>8.5756331214111867</v>
      </c>
      <c r="F307" s="4">
        <f t="shared" si="15"/>
        <v>9.331539787378027</v>
      </c>
      <c r="H307" s="4">
        <f t="shared" si="17"/>
        <v>5.4283557306170858</v>
      </c>
      <c r="I307" s="107">
        <f t="shared" si="16"/>
        <v>5.1180604528004041</v>
      </c>
    </row>
    <row r="308" spans="1:9" x14ac:dyDescent="0.25">
      <c r="A308" s="19">
        <v>20911</v>
      </c>
      <c r="B308" s="25">
        <v>169.36339874186649</v>
      </c>
      <c r="C308" s="25">
        <v>1.4084507042253724</v>
      </c>
      <c r="D308" s="105">
        <v>11268.1</v>
      </c>
      <c r="E308" s="4">
        <f t="shared" si="14"/>
        <v>9.2410008822189305</v>
      </c>
      <c r="F308" s="4">
        <f t="shared" si="15"/>
        <v>9.3297310036462697</v>
      </c>
      <c r="H308" s="4">
        <f t="shared" si="17"/>
        <v>5.4265469468853276</v>
      </c>
      <c r="I308" s="107">
        <f t="shared" si="16"/>
        <v>5.132046694775144</v>
      </c>
    </row>
    <row r="309" spans="1:9" x14ac:dyDescent="0.25">
      <c r="A309" s="19">
        <v>20941</v>
      </c>
      <c r="B309" s="25">
        <v>171.1621930095497</v>
      </c>
      <c r="C309" s="25">
        <v>3.1693077564637351</v>
      </c>
      <c r="D309" s="105">
        <v>11296.2</v>
      </c>
      <c r="E309" s="4">
        <f t="shared" ref="E309:E372" si="18">((D309/D297)-1)*100</f>
        <v>10.635338824520346</v>
      </c>
      <c r="F309" s="4">
        <f t="shared" si="15"/>
        <v>9.3322216649587215</v>
      </c>
      <c r="H309" s="4">
        <f t="shared" si="17"/>
        <v>5.4290376081977794</v>
      </c>
      <c r="I309" s="107">
        <f t="shared" si="16"/>
        <v>5.14261160409536</v>
      </c>
    </row>
    <row r="310" spans="1:9" x14ac:dyDescent="0.25">
      <c r="A310" s="19">
        <v>20972</v>
      </c>
      <c r="B310" s="25">
        <v>170.8854554299061</v>
      </c>
      <c r="C310" s="25">
        <v>3.8687973086627414</v>
      </c>
      <c r="D310" s="105">
        <v>11386.7</v>
      </c>
      <c r="E310" s="4">
        <f t="shared" si="18"/>
        <v>10.952283512136173</v>
      </c>
      <c r="F310" s="4">
        <f t="shared" ref="F310:F373" si="19">LN(D310)</f>
        <v>9.3402012866305792</v>
      </c>
      <c r="H310" s="4">
        <f t="shared" si="17"/>
        <v>5.4370172298696389</v>
      </c>
      <c r="I310" s="107">
        <f t="shared" si="16"/>
        <v>5.1409934807649496</v>
      </c>
    </row>
    <row r="311" spans="1:9" x14ac:dyDescent="0.25">
      <c r="A311" s="19">
        <v>21002</v>
      </c>
      <c r="B311" s="25">
        <v>173.23772485687647</v>
      </c>
      <c r="C311" s="25">
        <v>6.4625850340136015</v>
      </c>
      <c r="D311" s="105">
        <v>11578.8</v>
      </c>
      <c r="E311" s="4">
        <f t="shared" si="18"/>
        <v>11.753691728597616</v>
      </c>
      <c r="F311" s="4">
        <f t="shared" si="19"/>
        <v>9.3569311188143391</v>
      </c>
      <c r="H311" s="4">
        <f t="shared" si="17"/>
        <v>5.453747062053397</v>
      </c>
      <c r="I311" s="107">
        <f t="shared" si="16"/>
        <v>5.1546647833629162</v>
      </c>
    </row>
    <row r="312" spans="1:9" x14ac:dyDescent="0.25">
      <c r="A312" s="19">
        <v>21033</v>
      </c>
      <c r="B312" s="25">
        <v>176.14346944313397</v>
      </c>
      <c r="C312" s="25">
        <v>7.9728583545377152</v>
      </c>
      <c r="D312" s="105">
        <v>11669.2</v>
      </c>
      <c r="E312" s="4">
        <f t="shared" si="18"/>
        <v>10.264672254297036</v>
      </c>
      <c r="F312" s="4">
        <f t="shared" si="19"/>
        <v>9.3647081710884859</v>
      </c>
      <c r="H312" s="4">
        <f t="shared" si="17"/>
        <v>5.4615241143275446</v>
      </c>
      <c r="I312" s="107">
        <f t="shared" si="16"/>
        <v>5.1712988302602785</v>
      </c>
    </row>
    <row r="313" spans="1:9" x14ac:dyDescent="0.25">
      <c r="A313" s="19">
        <v>21064</v>
      </c>
      <c r="B313" s="25">
        <v>174.89815033473792</v>
      </c>
      <c r="C313" s="25">
        <v>7.209499575911793</v>
      </c>
      <c r="D313" s="105">
        <v>11577.5</v>
      </c>
      <c r="E313" s="4">
        <f t="shared" si="18"/>
        <v>9.4633436075865607</v>
      </c>
      <c r="F313" s="4">
        <f t="shared" si="19"/>
        <v>9.3568188383549078</v>
      </c>
      <c r="H313" s="4">
        <f t="shared" si="17"/>
        <v>5.4536347815939656</v>
      </c>
      <c r="I313" s="107">
        <f t="shared" si="16"/>
        <v>5.1642038064096747</v>
      </c>
    </row>
    <row r="314" spans="1:9" x14ac:dyDescent="0.25">
      <c r="A314" s="19">
        <v>21094</v>
      </c>
      <c r="B314" s="25">
        <v>175.03651912455967</v>
      </c>
      <c r="C314" s="25">
        <v>8.027327070879565</v>
      </c>
      <c r="D314" s="105">
        <v>11679.4</v>
      </c>
      <c r="E314" s="4">
        <f t="shared" si="18"/>
        <v>8.3643381363716518</v>
      </c>
      <c r="F314" s="4">
        <f t="shared" si="19"/>
        <v>9.3655818851997275</v>
      </c>
      <c r="H314" s="4">
        <f t="shared" si="17"/>
        <v>5.4623978284387862</v>
      </c>
      <c r="I314" s="107">
        <f t="shared" si="16"/>
        <v>5.1649946328644925</v>
      </c>
    </row>
    <row r="315" spans="1:9" x14ac:dyDescent="0.25">
      <c r="A315" s="19">
        <v>21125</v>
      </c>
      <c r="B315" s="25">
        <v>174.89815033473789</v>
      </c>
      <c r="C315" s="25">
        <v>6.8469991546914244</v>
      </c>
      <c r="D315" s="105">
        <v>11864.9</v>
      </c>
      <c r="E315" s="4">
        <f t="shared" si="18"/>
        <v>6.8245865182904319</v>
      </c>
      <c r="F315" s="4">
        <f t="shared" si="19"/>
        <v>9.3813397406843251</v>
      </c>
      <c r="H315" s="4">
        <f t="shared" si="17"/>
        <v>5.4781556839233838</v>
      </c>
      <c r="I315" s="107">
        <f t="shared" si="16"/>
        <v>5.1642038064096747</v>
      </c>
    </row>
    <row r="316" spans="1:9" x14ac:dyDescent="0.25">
      <c r="A316" s="19">
        <v>21155</v>
      </c>
      <c r="B316" s="25">
        <v>175.17488791438146</v>
      </c>
      <c r="C316" s="25">
        <v>6.2080536912751283</v>
      </c>
      <c r="D316" s="105">
        <v>12493.4</v>
      </c>
      <c r="E316" s="4">
        <f t="shared" si="18"/>
        <v>6.8524315355536158</v>
      </c>
      <c r="F316" s="4">
        <f t="shared" si="19"/>
        <v>9.432955783849307</v>
      </c>
      <c r="H316" s="4">
        <f t="shared" si="17"/>
        <v>5.5297717270883657</v>
      </c>
      <c r="I316" s="107">
        <f t="shared" si="16"/>
        <v>5.1657848344069937</v>
      </c>
    </row>
    <row r="317" spans="1:9" x14ac:dyDescent="0.25">
      <c r="A317" s="19">
        <v>21186</v>
      </c>
      <c r="B317" s="25">
        <v>177.38878855153004</v>
      </c>
      <c r="C317" s="25">
        <v>6.9224353628023039</v>
      </c>
      <c r="D317" s="105">
        <v>12209.3</v>
      </c>
      <c r="E317" s="4">
        <f t="shared" si="18"/>
        <v>6.854482281793417</v>
      </c>
      <c r="F317" s="4">
        <f t="shared" si="19"/>
        <v>9.4099532354039894</v>
      </c>
      <c r="H317" s="4">
        <f t="shared" si="17"/>
        <v>5.5067691786430482</v>
      </c>
      <c r="I317" s="107">
        <f t="shared" si="16"/>
        <v>5.1783438691834878</v>
      </c>
    </row>
    <row r="318" spans="1:9" x14ac:dyDescent="0.25">
      <c r="A318" s="19">
        <v>21217</v>
      </c>
      <c r="B318" s="25">
        <v>176.83531339224291</v>
      </c>
      <c r="C318" s="25">
        <v>6.4999999999999725</v>
      </c>
      <c r="D318" s="105">
        <v>12343.9</v>
      </c>
      <c r="E318" s="4">
        <f t="shared" si="18"/>
        <v>8.1517501204713803</v>
      </c>
      <c r="F318" s="4">
        <f t="shared" si="19"/>
        <v>9.4209172929084328</v>
      </c>
      <c r="H318" s="4">
        <f t="shared" si="17"/>
        <v>5.5177332361474916</v>
      </c>
      <c r="I318" s="107">
        <f t="shared" si="16"/>
        <v>5.1752188666403525</v>
      </c>
    </row>
    <row r="319" spans="1:9" x14ac:dyDescent="0.25">
      <c r="A319" s="19">
        <v>21245</v>
      </c>
      <c r="B319" s="25">
        <v>177.94226371081717</v>
      </c>
      <c r="C319" s="25">
        <v>6.5451532725765871</v>
      </c>
      <c r="D319" s="105">
        <v>12123.1</v>
      </c>
      <c r="E319" s="4">
        <f t="shared" si="18"/>
        <v>7.3933649289099623</v>
      </c>
      <c r="F319" s="4">
        <f t="shared" si="19"/>
        <v>9.4028680024958664</v>
      </c>
      <c r="H319" s="4">
        <f t="shared" si="17"/>
        <v>5.4996839457349251</v>
      </c>
      <c r="I319" s="107">
        <f t="shared" si="16"/>
        <v>5.181459136500437</v>
      </c>
    </row>
    <row r="320" spans="1:9" x14ac:dyDescent="0.25">
      <c r="A320" s="19">
        <v>21276</v>
      </c>
      <c r="B320" s="25">
        <v>179.74105797850044</v>
      </c>
      <c r="C320" s="25">
        <v>6.1274509803921351</v>
      </c>
      <c r="D320" s="105">
        <v>12097.8</v>
      </c>
      <c r="E320" s="4">
        <f t="shared" si="18"/>
        <v>7.3632644367728206</v>
      </c>
      <c r="F320" s="4">
        <f t="shared" si="19"/>
        <v>9.4007788968720849</v>
      </c>
      <c r="H320" s="4">
        <f t="shared" si="17"/>
        <v>5.4975948401111427</v>
      </c>
      <c r="I320" s="107">
        <f t="shared" si="16"/>
        <v>5.1915172483734713</v>
      </c>
    </row>
    <row r="321" spans="1:9" x14ac:dyDescent="0.25">
      <c r="A321" s="19">
        <v>21306</v>
      </c>
      <c r="B321" s="25">
        <v>181.12474587671829</v>
      </c>
      <c r="C321" s="25">
        <v>5.8205335489086352</v>
      </c>
      <c r="D321" s="105">
        <v>12004.5</v>
      </c>
      <c r="E321" s="4">
        <f t="shared" si="18"/>
        <v>6.2702501726244142</v>
      </c>
      <c r="F321" s="4">
        <f t="shared" si="19"/>
        <v>9.3930368584752113</v>
      </c>
      <c r="H321" s="4">
        <f t="shared" si="17"/>
        <v>5.4898528017142691</v>
      </c>
      <c r="I321" s="107">
        <f t="shared" si="16"/>
        <v>5.1991859976127719</v>
      </c>
    </row>
    <row r="322" spans="1:9" x14ac:dyDescent="0.25">
      <c r="A322" s="19">
        <v>21337</v>
      </c>
      <c r="B322" s="25">
        <v>180.70963950725292</v>
      </c>
      <c r="C322" s="25">
        <v>5.7489878542509976</v>
      </c>
      <c r="D322" s="105">
        <v>12112.6</v>
      </c>
      <c r="E322" s="4">
        <f t="shared" si="18"/>
        <v>6.3749813378766396</v>
      </c>
      <c r="F322" s="4">
        <f t="shared" si="19"/>
        <v>9.4020015120988933</v>
      </c>
      <c r="H322" s="4">
        <f t="shared" si="17"/>
        <v>5.4988174553379521</v>
      </c>
      <c r="I322" s="107">
        <f t="shared" si="16"/>
        <v>5.196891541539248</v>
      </c>
    </row>
    <row r="323" spans="1:9" x14ac:dyDescent="0.25">
      <c r="A323" s="19">
        <v>21367</v>
      </c>
      <c r="B323" s="25">
        <v>180.2945331377876</v>
      </c>
      <c r="C323" s="25">
        <v>4.0734824281150273</v>
      </c>
      <c r="D323" s="105">
        <v>12241</v>
      </c>
      <c r="E323" s="4">
        <f t="shared" si="18"/>
        <v>5.7190727881991199</v>
      </c>
      <c r="F323" s="4">
        <f t="shared" si="19"/>
        <v>9.4125462520755132</v>
      </c>
      <c r="H323" s="4">
        <f t="shared" si="17"/>
        <v>5.5093621953145711</v>
      </c>
      <c r="I323" s="107">
        <f t="shared" si="16"/>
        <v>5.1945918088277176</v>
      </c>
    </row>
    <row r="324" spans="1:9" x14ac:dyDescent="0.25">
      <c r="A324" s="19">
        <v>21398</v>
      </c>
      <c r="B324" s="25">
        <v>179.46432039885684</v>
      </c>
      <c r="C324" s="25">
        <v>1.8853102906519981</v>
      </c>
      <c r="D324" s="105">
        <v>12317.8</v>
      </c>
      <c r="E324" s="4">
        <f t="shared" si="18"/>
        <v>5.5582216433003095</v>
      </c>
      <c r="F324" s="4">
        <f t="shared" si="19"/>
        <v>9.4188006497131642</v>
      </c>
      <c r="H324" s="4">
        <f t="shared" si="17"/>
        <v>5.5156165929522221</v>
      </c>
      <c r="I324" s="107">
        <f t="shared" si="16"/>
        <v>5.1899764160193156</v>
      </c>
    </row>
    <row r="325" spans="1:9" x14ac:dyDescent="0.25">
      <c r="A325" s="19">
        <v>21429</v>
      </c>
      <c r="B325" s="25">
        <v>176.97368218206472</v>
      </c>
      <c r="C325" s="25">
        <v>1.1867088607594889</v>
      </c>
      <c r="D325" s="105">
        <v>12274.1</v>
      </c>
      <c r="E325" s="4">
        <f t="shared" si="18"/>
        <v>6.016843014467721</v>
      </c>
      <c r="F325" s="4">
        <f t="shared" si="19"/>
        <v>9.4152466302190962</v>
      </c>
      <c r="H325" s="4">
        <f t="shared" si="17"/>
        <v>5.5120625734581541</v>
      </c>
      <c r="I325" s="107">
        <f t="shared" ref="I325:I388" si="20">LN(B325)</f>
        <v>5.1760010332817146</v>
      </c>
    </row>
    <row r="326" spans="1:9" x14ac:dyDescent="0.25">
      <c r="A326" s="19">
        <v>21459</v>
      </c>
      <c r="B326" s="25">
        <v>178.35737008028258</v>
      </c>
      <c r="C326" s="25">
        <v>1.8972332015810389</v>
      </c>
      <c r="D326" s="105">
        <v>12452.4</v>
      </c>
      <c r="E326" s="4">
        <f t="shared" si="18"/>
        <v>6.6184906758908868</v>
      </c>
      <c r="F326" s="4">
        <f t="shared" si="19"/>
        <v>9.429668654399233</v>
      </c>
      <c r="H326" s="4">
        <f t="shared" si="17"/>
        <v>5.5264845976382917</v>
      </c>
      <c r="I326" s="107">
        <f t="shared" si="20"/>
        <v>5.1837892346420595</v>
      </c>
    </row>
    <row r="327" spans="1:9" x14ac:dyDescent="0.25">
      <c r="A327" s="19">
        <v>21490</v>
      </c>
      <c r="B327" s="25">
        <v>180.70963950725292</v>
      </c>
      <c r="C327" s="25">
        <v>3.3227848101265778</v>
      </c>
      <c r="D327" s="105">
        <v>12685.3</v>
      </c>
      <c r="E327" s="4">
        <f t="shared" si="18"/>
        <v>6.9145125538352614</v>
      </c>
      <c r="F327" s="4">
        <f t="shared" si="19"/>
        <v>9.4481991217340173</v>
      </c>
      <c r="H327" s="4">
        <f t="shared" si="17"/>
        <v>5.5450150649730761</v>
      </c>
      <c r="I327" s="107">
        <f t="shared" si="20"/>
        <v>5.196891541539248</v>
      </c>
    </row>
    <row r="328" spans="1:9" x14ac:dyDescent="0.25">
      <c r="A328" s="19">
        <v>21520</v>
      </c>
      <c r="B328" s="25">
        <v>181.53985224618361</v>
      </c>
      <c r="C328" s="25">
        <v>3.6334913112164191</v>
      </c>
      <c r="D328" s="105">
        <v>13386.4</v>
      </c>
      <c r="E328" s="4">
        <f t="shared" si="18"/>
        <v>7.1477740246850274</v>
      </c>
      <c r="F328" s="4">
        <f t="shared" si="19"/>
        <v>9.5019945451803647</v>
      </c>
      <c r="H328" s="4">
        <f t="shared" si="17"/>
        <v>5.5988104884194216</v>
      </c>
      <c r="I328" s="107">
        <f t="shared" si="20"/>
        <v>5.2014752012069065</v>
      </c>
    </row>
    <row r="329" spans="1:9" x14ac:dyDescent="0.25">
      <c r="A329" s="19">
        <v>21551</v>
      </c>
      <c r="B329" s="25">
        <v>181.81658982582721</v>
      </c>
      <c r="C329" s="25">
        <v>2.4960998439937709</v>
      </c>
      <c r="D329" s="105">
        <v>13127.5</v>
      </c>
      <c r="E329" s="4">
        <f t="shared" si="18"/>
        <v>7.5204966705707976</v>
      </c>
      <c r="F329" s="4">
        <f t="shared" si="19"/>
        <v>9.4824645455120145</v>
      </c>
      <c r="H329" s="4">
        <f t="shared" si="17"/>
        <v>5.5792804887510723</v>
      </c>
      <c r="I329" s="107">
        <f t="shared" si="20"/>
        <v>5.202998430747428</v>
      </c>
    </row>
    <row r="330" spans="1:9" x14ac:dyDescent="0.25">
      <c r="A330" s="19">
        <v>21582</v>
      </c>
      <c r="B330" s="25">
        <v>181.67822103600543</v>
      </c>
      <c r="C330" s="25">
        <v>2.7386541471048576</v>
      </c>
      <c r="D330" s="105">
        <v>13174.6</v>
      </c>
      <c r="E330" s="4">
        <f t="shared" si="18"/>
        <v>6.7296397410866904</v>
      </c>
      <c r="F330" s="4">
        <f t="shared" si="19"/>
        <v>9.4860460124173631</v>
      </c>
      <c r="H330" s="4">
        <f t="shared" si="17"/>
        <v>5.5828619556564218</v>
      </c>
      <c r="I330" s="107">
        <f t="shared" si="20"/>
        <v>5.2022371060056685</v>
      </c>
    </row>
    <row r="331" spans="1:9" x14ac:dyDescent="0.25">
      <c r="A331" s="19">
        <v>21610</v>
      </c>
      <c r="B331" s="25">
        <v>182.64680256475793</v>
      </c>
      <c r="C331" s="25">
        <v>2.6438569206843177</v>
      </c>
      <c r="D331" s="105">
        <v>13392.8</v>
      </c>
      <c r="E331" s="4">
        <f t="shared" si="18"/>
        <v>10.473393768920491</v>
      </c>
      <c r="F331" s="4">
        <f t="shared" si="19"/>
        <v>9.5024725281015758</v>
      </c>
      <c r="H331" s="4">
        <f t="shared" si="17"/>
        <v>5.5992884713406337</v>
      </c>
      <c r="I331" s="107">
        <f t="shared" si="20"/>
        <v>5.207554247283289</v>
      </c>
    </row>
    <row r="332" spans="1:9" x14ac:dyDescent="0.25">
      <c r="A332" s="19">
        <v>21641</v>
      </c>
      <c r="B332" s="25">
        <v>182.64680256475793</v>
      </c>
      <c r="C332" s="25">
        <v>1.6166281755196188</v>
      </c>
      <c r="D332" s="105">
        <v>13495.7</v>
      </c>
      <c r="E332" s="4">
        <f t="shared" si="18"/>
        <v>11.554993469887108</v>
      </c>
      <c r="F332" s="4">
        <f t="shared" si="19"/>
        <v>9.5101263951702055</v>
      </c>
      <c r="H332" s="4">
        <f t="shared" si="17"/>
        <v>5.6069423384092634</v>
      </c>
      <c r="I332" s="107">
        <f t="shared" si="20"/>
        <v>5.207554247283289</v>
      </c>
    </row>
    <row r="333" spans="1:9" x14ac:dyDescent="0.25">
      <c r="A333" s="19">
        <v>21671</v>
      </c>
      <c r="B333" s="25">
        <v>180.98637708689651</v>
      </c>
      <c r="C333" s="25">
        <v>-7.6394194041251584E-2</v>
      </c>
      <c r="D333" s="105">
        <v>13525.4</v>
      </c>
      <c r="E333" s="4">
        <f t="shared" si="18"/>
        <v>12.669415635803238</v>
      </c>
      <c r="F333" s="4">
        <f t="shared" si="19"/>
        <v>9.5123246781387216</v>
      </c>
      <c r="H333" s="4">
        <f t="shared" si="17"/>
        <v>5.6091406213777812</v>
      </c>
      <c r="I333" s="107">
        <f t="shared" si="20"/>
        <v>5.1984217637200159</v>
      </c>
    </row>
    <row r="334" spans="1:9" x14ac:dyDescent="0.25">
      <c r="A334" s="19">
        <v>21702</v>
      </c>
      <c r="B334" s="25">
        <v>181.12474587671829</v>
      </c>
      <c r="C334" s="25">
        <v>0.22970903522205877</v>
      </c>
      <c r="D334" s="105">
        <v>13721.3</v>
      </c>
      <c r="E334" s="4">
        <f t="shared" si="18"/>
        <v>13.281211300629092</v>
      </c>
      <c r="F334" s="4">
        <f t="shared" si="19"/>
        <v>9.5267046489777609</v>
      </c>
      <c r="H334" s="4">
        <f t="shared" si="17"/>
        <v>5.6235205922168188</v>
      </c>
      <c r="I334" s="107">
        <f t="shared" si="20"/>
        <v>5.1991859976127719</v>
      </c>
    </row>
    <row r="335" spans="1:9" x14ac:dyDescent="0.25">
      <c r="A335" s="19">
        <v>21732</v>
      </c>
      <c r="B335" s="25">
        <v>180.98637708689651</v>
      </c>
      <c r="C335" s="25">
        <v>0.38372985418264616</v>
      </c>
      <c r="D335" s="105">
        <v>13897.6</v>
      </c>
      <c r="E335" s="4">
        <f t="shared" si="18"/>
        <v>13.533208071236015</v>
      </c>
      <c r="F335" s="4">
        <f t="shared" si="19"/>
        <v>9.5394714423405027</v>
      </c>
      <c r="H335" s="4">
        <f t="shared" si="17"/>
        <v>5.6362873855795614</v>
      </c>
      <c r="I335" s="107">
        <f t="shared" si="20"/>
        <v>5.1984217637200159</v>
      </c>
    </row>
    <row r="336" spans="1:9" x14ac:dyDescent="0.25">
      <c r="A336" s="19">
        <v>21763</v>
      </c>
      <c r="B336" s="25">
        <v>181.53985224618364</v>
      </c>
      <c r="C336" s="25">
        <v>1.1565150346954489</v>
      </c>
      <c r="D336" s="105">
        <v>14140.4</v>
      </c>
      <c r="E336" s="4">
        <f t="shared" si="18"/>
        <v>14.796473396223364</v>
      </c>
      <c r="F336" s="4">
        <f t="shared" si="19"/>
        <v>9.5567912275935907</v>
      </c>
      <c r="H336" s="4">
        <f t="shared" si="17"/>
        <v>5.6536071708326485</v>
      </c>
      <c r="I336" s="107">
        <f t="shared" si="20"/>
        <v>5.2014752012069065</v>
      </c>
    </row>
    <row r="337" spans="1:9" x14ac:dyDescent="0.25">
      <c r="A337" s="19">
        <v>21794</v>
      </c>
      <c r="B337" s="25">
        <v>178.63410765992614</v>
      </c>
      <c r="C337" s="25">
        <v>0.93823299452697739</v>
      </c>
      <c r="D337" s="105">
        <v>13986.9</v>
      </c>
      <c r="E337" s="4">
        <f t="shared" si="18"/>
        <v>13.954587301716614</v>
      </c>
      <c r="F337" s="4">
        <f t="shared" si="19"/>
        <v>9.5458764562577851</v>
      </c>
      <c r="H337" s="4">
        <f t="shared" si="17"/>
        <v>5.6426923994968439</v>
      </c>
      <c r="I337" s="107">
        <f t="shared" si="20"/>
        <v>5.185339622549515</v>
      </c>
    </row>
    <row r="338" spans="1:9" x14ac:dyDescent="0.25">
      <c r="A338" s="19">
        <v>21824</v>
      </c>
      <c r="B338" s="25">
        <v>180.15616434796576</v>
      </c>
      <c r="C338" s="25">
        <v>1.0085337470907341</v>
      </c>
      <c r="D338" s="105">
        <v>14098.1</v>
      </c>
      <c r="E338" s="4">
        <f t="shared" si="18"/>
        <v>13.215926247149156</v>
      </c>
      <c r="F338" s="4">
        <f t="shared" si="19"/>
        <v>9.5537953155133746</v>
      </c>
      <c r="H338" s="4">
        <f t="shared" si="17"/>
        <v>5.6506112587524324</v>
      </c>
      <c r="I338" s="107">
        <f t="shared" si="20"/>
        <v>5.1938240544713867</v>
      </c>
    </row>
    <row r="339" spans="1:9" x14ac:dyDescent="0.25">
      <c r="A339" s="19">
        <v>21855</v>
      </c>
      <c r="B339" s="25">
        <v>181.53985224618361</v>
      </c>
      <c r="C339" s="25">
        <v>0.45941807044409533</v>
      </c>
      <c r="D339" s="105">
        <v>14589</v>
      </c>
      <c r="E339" s="4">
        <f t="shared" si="18"/>
        <v>15.007134241996646</v>
      </c>
      <c r="F339" s="4">
        <f t="shared" si="19"/>
        <v>9.5880230990718953</v>
      </c>
      <c r="H339" s="4">
        <f t="shared" si="17"/>
        <v>5.684839042310954</v>
      </c>
      <c r="I339" s="107">
        <f t="shared" si="20"/>
        <v>5.2014752012069065</v>
      </c>
    </row>
    <row r="340" spans="1:9" x14ac:dyDescent="0.25">
      <c r="A340" s="19">
        <v>21885</v>
      </c>
      <c r="B340" s="25">
        <v>182.09332740547077</v>
      </c>
      <c r="C340" s="25">
        <v>0.30487804878049918</v>
      </c>
      <c r="D340" s="105">
        <v>15434.3</v>
      </c>
      <c r="E340" s="4">
        <f t="shared" si="18"/>
        <v>15.298362517181619</v>
      </c>
      <c r="F340" s="4">
        <f t="shared" si="19"/>
        <v>9.6443475844339268</v>
      </c>
      <c r="H340" s="4">
        <f t="shared" si="17"/>
        <v>5.7411635276729855</v>
      </c>
      <c r="I340" s="107">
        <f t="shared" si="20"/>
        <v>5.2045193435881343</v>
      </c>
    </row>
    <row r="341" spans="1:9" x14ac:dyDescent="0.25">
      <c r="A341" s="19">
        <v>21916</v>
      </c>
      <c r="B341" s="25">
        <v>183.33864651386685</v>
      </c>
      <c r="C341" s="25">
        <v>0.83713850837137116</v>
      </c>
      <c r="D341" s="105">
        <v>15072</v>
      </c>
      <c r="E341" s="4">
        <f t="shared" si="18"/>
        <v>14.812416682536655</v>
      </c>
      <c r="F341" s="4">
        <f t="shared" si="19"/>
        <v>9.6205939968161438</v>
      </c>
      <c r="H341" s="4">
        <f t="shared" si="17"/>
        <v>5.7174099400552025</v>
      </c>
      <c r="I341" s="107">
        <f t="shared" si="20"/>
        <v>5.2113349701231941</v>
      </c>
    </row>
    <row r="342" spans="1:9" x14ac:dyDescent="0.25">
      <c r="A342" s="19">
        <v>21947</v>
      </c>
      <c r="B342" s="25">
        <v>183.4770153036886</v>
      </c>
      <c r="C342" s="25">
        <v>0.99009900990096877</v>
      </c>
      <c r="D342" s="105">
        <v>15198.5</v>
      </c>
      <c r="E342" s="4">
        <f t="shared" si="18"/>
        <v>15.362136231840061</v>
      </c>
      <c r="F342" s="4">
        <f t="shared" si="19"/>
        <v>9.6289520177542336</v>
      </c>
      <c r="H342" s="4">
        <f t="shared" si="17"/>
        <v>5.7257679609932923</v>
      </c>
      <c r="I342" s="107">
        <f t="shared" si="20"/>
        <v>5.2120894024486795</v>
      </c>
    </row>
    <row r="343" spans="1:9" x14ac:dyDescent="0.25">
      <c r="A343" s="19">
        <v>21976</v>
      </c>
      <c r="B343" s="25">
        <v>187.9048165779858</v>
      </c>
      <c r="C343" s="25">
        <v>2.8787878787878807</v>
      </c>
      <c r="D343" s="105">
        <v>15002.9</v>
      </c>
      <c r="E343" s="4">
        <f t="shared" si="18"/>
        <v>12.022131294426863</v>
      </c>
      <c r="F343" s="4">
        <f t="shared" si="19"/>
        <v>9.6159987947311993</v>
      </c>
      <c r="H343" s="4">
        <f t="shared" si="17"/>
        <v>5.7128147379702581</v>
      </c>
      <c r="I343" s="107">
        <f t="shared" si="20"/>
        <v>5.2359355398215133</v>
      </c>
    </row>
    <row r="344" spans="1:9" x14ac:dyDescent="0.25">
      <c r="A344" s="19">
        <v>22007</v>
      </c>
      <c r="B344" s="25">
        <v>191.7791426929958</v>
      </c>
      <c r="C344" s="25">
        <v>4.9999999999999822</v>
      </c>
      <c r="D344" s="105">
        <v>15237.9</v>
      </c>
      <c r="E344" s="4">
        <f t="shared" si="18"/>
        <v>12.909297035351997</v>
      </c>
      <c r="F344" s="4">
        <f t="shared" si="19"/>
        <v>9.6315410244704047</v>
      </c>
      <c r="H344" s="4">
        <f t="shared" si="17"/>
        <v>5.7283569677094635</v>
      </c>
      <c r="I344" s="107">
        <f t="shared" si="20"/>
        <v>5.2563444114527202</v>
      </c>
    </row>
    <row r="345" spans="1:9" x14ac:dyDescent="0.25">
      <c r="A345" s="19">
        <v>22037</v>
      </c>
      <c r="B345" s="25">
        <v>191.08729874388686</v>
      </c>
      <c r="C345" s="25">
        <v>5.5810397553516466</v>
      </c>
      <c r="D345" s="105">
        <v>15312.9</v>
      </c>
      <c r="E345" s="4">
        <f t="shared" si="18"/>
        <v>13.21587531607198</v>
      </c>
      <c r="F345" s="4">
        <f t="shared" si="19"/>
        <v>9.6364508893948777</v>
      </c>
      <c r="H345" s="4">
        <f t="shared" si="17"/>
        <v>5.7332668326339356</v>
      </c>
      <c r="I345" s="107">
        <f t="shared" si="20"/>
        <v>5.2527303851121641</v>
      </c>
    </row>
    <row r="346" spans="1:9" x14ac:dyDescent="0.25">
      <c r="A346" s="19">
        <v>22068</v>
      </c>
      <c r="B346" s="25">
        <v>190.94892995406508</v>
      </c>
      <c r="C346" s="25">
        <v>5.4239877769289402</v>
      </c>
      <c r="D346" s="105">
        <v>15301.1</v>
      </c>
      <c r="E346" s="4">
        <f t="shared" si="18"/>
        <v>11.51348633147007</v>
      </c>
      <c r="F346" s="4">
        <f t="shared" si="19"/>
        <v>9.6356800002210115</v>
      </c>
      <c r="H346" s="4">
        <f t="shared" si="17"/>
        <v>5.7324959434600693</v>
      </c>
      <c r="I346" s="107">
        <f t="shared" si="20"/>
        <v>5.2520060098541226</v>
      </c>
    </row>
    <row r="347" spans="1:9" x14ac:dyDescent="0.25">
      <c r="A347" s="19">
        <v>22098</v>
      </c>
      <c r="B347" s="25">
        <v>192.33261785228294</v>
      </c>
      <c r="C347" s="25">
        <v>6.2691131498470609</v>
      </c>
      <c r="D347" s="105">
        <v>15349.9</v>
      </c>
      <c r="E347" s="4">
        <f t="shared" si="18"/>
        <v>10.45000575638959</v>
      </c>
      <c r="F347" s="4">
        <f t="shared" si="19"/>
        <v>9.6388642383361418</v>
      </c>
      <c r="H347" s="4">
        <f t="shared" si="17"/>
        <v>5.7356801815752005</v>
      </c>
      <c r="I347" s="107">
        <f t="shared" si="20"/>
        <v>5.259226257827609</v>
      </c>
    </row>
    <row r="348" spans="1:9" x14ac:dyDescent="0.25">
      <c r="A348" s="19">
        <v>22129</v>
      </c>
      <c r="B348" s="25">
        <v>193.02446180139185</v>
      </c>
      <c r="C348" s="25">
        <v>6.326219512195097</v>
      </c>
      <c r="D348" s="105">
        <v>15602.9</v>
      </c>
      <c r="E348" s="4">
        <f t="shared" si="18"/>
        <v>10.342706005487813</v>
      </c>
      <c r="F348" s="4">
        <f t="shared" si="19"/>
        <v>9.6552120733967381</v>
      </c>
      <c r="H348" s="4">
        <f t="shared" si="17"/>
        <v>5.7520280166357969</v>
      </c>
      <c r="I348" s="107">
        <f t="shared" si="20"/>
        <v>5.2628169259583375</v>
      </c>
    </row>
    <row r="349" spans="1:9" x14ac:dyDescent="0.25">
      <c r="A349" s="19">
        <v>22160</v>
      </c>
      <c r="B349" s="25">
        <v>193.99304333014436</v>
      </c>
      <c r="C349" s="25">
        <v>8.5979860573198721</v>
      </c>
      <c r="D349" s="105">
        <v>15658.3</v>
      </c>
      <c r="E349" s="4">
        <f t="shared" si="18"/>
        <v>11.94975298314851</v>
      </c>
      <c r="F349" s="4">
        <f t="shared" si="19"/>
        <v>9.6587564068193803</v>
      </c>
      <c r="H349" s="4">
        <f t="shared" si="17"/>
        <v>5.7555723500584381</v>
      </c>
      <c r="I349" s="107">
        <f t="shared" si="20"/>
        <v>5.2678222992974071</v>
      </c>
    </row>
    <row r="350" spans="1:9" x14ac:dyDescent="0.25">
      <c r="A350" s="19">
        <v>22190</v>
      </c>
      <c r="B350" s="25">
        <v>191.77914269299578</v>
      </c>
      <c r="C350" s="25">
        <v>6.4516129032258007</v>
      </c>
      <c r="D350" s="105">
        <v>15753.3</v>
      </c>
      <c r="E350" s="4">
        <f t="shared" si="18"/>
        <v>11.740589157404191</v>
      </c>
      <c r="F350" s="4">
        <f t="shared" si="19"/>
        <v>9.6648051461162545</v>
      </c>
      <c r="H350" s="4">
        <f t="shared" si="17"/>
        <v>5.7616210893553133</v>
      </c>
      <c r="I350" s="107">
        <f t="shared" si="20"/>
        <v>5.2563444114527202</v>
      </c>
    </row>
    <row r="351" spans="1:9" x14ac:dyDescent="0.25">
      <c r="A351" s="19">
        <v>22221</v>
      </c>
      <c r="B351" s="25">
        <v>191.08729874388683</v>
      </c>
      <c r="C351" s="25">
        <v>5.2591463414634054</v>
      </c>
      <c r="D351" s="105">
        <v>16073.4</v>
      </c>
      <c r="E351" s="4">
        <f t="shared" si="18"/>
        <v>10.174789224758385</v>
      </c>
      <c r="F351" s="4">
        <f t="shared" si="19"/>
        <v>9.6849210107150245</v>
      </c>
      <c r="H351" s="4">
        <f t="shared" si="17"/>
        <v>5.7817369539540833</v>
      </c>
      <c r="I351" s="107">
        <f t="shared" si="20"/>
        <v>5.2527303851121641</v>
      </c>
    </row>
    <row r="352" spans="1:9" x14ac:dyDescent="0.25">
      <c r="A352" s="19">
        <v>22251</v>
      </c>
      <c r="B352" s="25">
        <v>191.91751148281753</v>
      </c>
      <c r="C352" s="25">
        <v>5.3951367781154724</v>
      </c>
      <c r="D352" s="105">
        <v>16888.900000000001</v>
      </c>
      <c r="E352" s="4">
        <f t="shared" si="18"/>
        <v>9.4244636944986304</v>
      </c>
      <c r="F352" s="4">
        <f t="shared" si="19"/>
        <v>9.7344118803867143</v>
      </c>
      <c r="H352" s="4">
        <f t="shared" si="17"/>
        <v>5.8312278236257731</v>
      </c>
      <c r="I352" s="107">
        <f t="shared" si="20"/>
        <v>5.2570656520177028</v>
      </c>
    </row>
    <row r="353" spans="1:9" x14ac:dyDescent="0.25">
      <c r="A353" s="19">
        <v>22282</v>
      </c>
      <c r="B353" s="25">
        <v>192.47098664210466</v>
      </c>
      <c r="C353" s="25">
        <v>4.9811320754716615</v>
      </c>
      <c r="D353" s="105">
        <v>16483.8</v>
      </c>
      <c r="E353" s="4">
        <f t="shared" si="18"/>
        <v>9.3670382165605091</v>
      </c>
      <c r="F353" s="4">
        <f t="shared" si="19"/>
        <v>9.7101333594076706</v>
      </c>
      <c r="H353" s="4">
        <f t="shared" si="17"/>
        <v>5.8069493026467285</v>
      </c>
      <c r="I353" s="107">
        <f t="shared" si="20"/>
        <v>5.2599454236263146</v>
      </c>
    </row>
    <row r="354" spans="1:9" x14ac:dyDescent="0.25">
      <c r="A354" s="19">
        <v>22313</v>
      </c>
      <c r="B354" s="25">
        <v>192.1942490624611</v>
      </c>
      <c r="C354" s="25">
        <v>4.7511312217194401</v>
      </c>
      <c r="D354" s="105">
        <v>16511.5</v>
      </c>
      <c r="E354" s="4">
        <f t="shared" si="18"/>
        <v>8.6390104286607325</v>
      </c>
      <c r="F354" s="4">
        <f t="shared" si="19"/>
        <v>9.7118123868150583</v>
      </c>
      <c r="H354" s="4">
        <f t="shared" si="17"/>
        <v>5.8086283300541171</v>
      </c>
      <c r="I354" s="107">
        <f t="shared" si="20"/>
        <v>5.2585065744572157</v>
      </c>
    </row>
    <row r="355" spans="1:9" x14ac:dyDescent="0.25">
      <c r="A355" s="19">
        <v>22341</v>
      </c>
      <c r="B355" s="25">
        <v>191.77914269299572</v>
      </c>
      <c r="C355" s="25">
        <v>2.061855670103041</v>
      </c>
      <c r="D355" s="105">
        <v>16477</v>
      </c>
      <c r="E355" s="4">
        <f t="shared" si="18"/>
        <v>9.8254337494751098</v>
      </c>
      <c r="F355" s="4">
        <f t="shared" si="19"/>
        <v>9.7097207480574319</v>
      </c>
      <c r="H355" s="4">
        <f t="shared" si="17"/>
        <v>5.8065366912964897</v>
      </c>
      <c r="I355" s="107">
        <f t="shared" si="20"/>
        <v>5.2563444114527202</v>
      </c>
    </row>
    <row r="356" spans="1:9" x14ac:dyDescent="0.25">
      <c r="A356" s="19">
        <v>22372</v>
      </c>
      <c r="B356" s="25">
        <v>193.02446180139179</v>
      </c>
      <c r="C356" s="25">
        <v>0.64935064935061071</v>
      </c>
      <c r="D356" s="105">
        <v>16544.400000000001</v>
      </c>
      <c r="E356" s="4">
        <f t="shared" si="18"/>
        <v>8.5740161045813501</v>
      </c>
      <c r="F356" s="4">
        <f t="shared" si="19"/>
        <v>9.7138029549655833</v>
      </c>
      <c r="H356" s="4">
        <f t="shared" si="17"/>
        <v>5.8106188982046421</v>
      </c>
      <c r="I356" s="107">
        <f t="shared" si="20"/>
        <v>5.2628169259583375</v>
      </c>
    </row>
    <row r="357" spans="1:9" x14ac:dyDescent="0.25">
      <c r="A357" s="19">
        <v>22402</v>
      </c>
      <c r="B357" s="25">
        <v>193.02446180139179</v>
      </c>
      <c r="C357" s="25">
        <v>1.0137581462707823</v>
      </c>
      <c r="D357" s="105">
        <v>16119.6</v>
      </c>
      <c r="E357" s="4">
        <f t="shared" si="18"/>
        <v>5.2681072820955022</v>
      </c>
      <c r="F357" s="4">
        <f t="shared" si="19"/>
        <v>9.6877912018569674</v>
      </c>
      <c r="H357" s="4">
        <f t="shared" si="17"/>
        <v>5.7846071450960261</v>
      </c>
      <c r="I357" s="107">
        <f t="shared" si="20"/>
        <v>5.2628169259583375</v>
      </c>
    </row>
    <row r="358" spans="1:9" x14ac:dyDescent="0.25">
      <c r="A358" s="19">
        <v>22433</v>
      </c>
      <c r="B358" s="25">
        <v>193.16283059121358</v>
      </c>
      <c r="C358" s="25">
        <v>1.1594202898550288</v>
      </c>
      <c r="D358" s="105">
        <v>16166.7</v>
      </c>
      <c r="E358" s="4">
        <f t="shared" si="18"/>
        <v>5.6571096195698445</v>
      </c>
      <c r="F358" s="4">
        <f t="shared" si="19"/>
        <v>9.6907088501110099</v>
      </c>
      <c r="H358" s="4">
        <f t="shared" si="17"/>
        <v>5.7875247933500678</v>
      </c>
      <c r="I358" s="107">
        <f t="shared" si="20"/>
        <v>5.2635335150251894</v>
      </c>
    </row>
    <row r="359" spans="1:9" x14ac:dyDescent="0.25">
      <c r="A359" s="19">
        <v>22463</v>
      </c>
      <c r="B359" s="25">
        <v>192.60935543192645</v>
      </c>
      <c r="C359" s="25">
        <v>0.14388489208629895</v>
      </c>
      <c r="D359" s="105">
        <v>16171.7</v>
      </c>
      <c r="E359" s="4">
        <f t="shared" si="18"/>
        <v>5.3537808063896186</v>
      </c>
      <c r="F359" s="4">
        <f t="shared" si="19"/>
        <v>9.6910180800073462</v>
      </c>
      <c r="H359" s="4">
        <f t="shared" si="17"/>
        <v>5.7878340232464041</v>
      </c>
      <c r="I359" s="107">
        <f t="shared" si="20"/>
        <v>5.2606640725972369</v>
      </c>
    </row>
    <row r="360" spans="1:9" x14ac:dyDescent="0.25">
      <c r="A360" s="19">
        <v>22494</v>
      </c>
      <c r="B360" s="25">
        <v>191.22566753370859</v>
      </c>
      <c r="C360" s="25">
        <v>-0.93189964157708305</v>
      </c>
      <c r="D360" s="105">
        <v>16334.6</v>
      </c>
      <c r="E360" s="4">
        <f t="shared" si="18"/>
        <v>4.689512846970767</v>
      </c>
      <c r="F360" s="4">
        <f t="shared" si="19"/>
        <v>9.7010408364381373</v>
      </c>
      <c r="H360" s="4">
        <f t="shared" si="17"/>
        <v>5.7978567796771951</v>
      </c>
      <c r="I360" s="107">
        <f t="shared" si="20"/>
        <v>5.2534542360304863</v>
      </c>
    </row>
    <row r="361" spans="1:9" x14ac:dyDescent="0.25">
      <c r="A361" s="19">
        <v>22525</v>
      </c>
      <c r="B361" s="25">
        <v>190.67219237442146</v>
      </c>
      <c r="C361" s="25">
        <v>-1.711840228245376</v>
      </c>
      <c r="D361" s="105">
        <v>16278.2</v>
      </c>
      <c r="E361" s="4">
        <f t="shared" si="18"/>
        <v>3.9589227438483254</v>
      </c>
      <c r="F361" s="4">
        <f t="shared" si="19"/>
        <v>9.6975820683331939</v>
      </c>
      <c r="H361" s="4">
        <f t="shared" si="17"/>
        <v>5.7943980115722518</v>
      </c>
      <c r="I361" s="107">
        <f t="shared" si="20"/>
        <v>5.2505556832764757</v>
      </c>
    </row>
    <row r="362" spans="1:9" x14ac:dyDescent="0.25">
      <c r="A362" s="19">
        <v>22555</v>
      </c>
      <c r="B362" s="25">
        <v>190.81056116424321</v>
      </c>
      <c r="C362" s="25">
        <v>-0.50505050505054161</v>
      </c>
      <c r="D362" s="105">
        <v>16491.599999999999</v>
      </c>
      <c r="E362" s="4">
        <f t="shared" si="18"/>
        <v>4.6866370855630279</v>
      </c>
      <c r="F362" s="4">
        <f t="shared" si="19"/>
        <v>9.7106064393488065</v>
      </c>
      <c r="H362" s="4">
        <f t="shared" ref="H362:H425" si="21">LN((D362/4956)*100)</f>
        <v>5.8074223825878644</v>
      </c>
      <c r="I362" s="107">
        <f t="shared" si="20"/>
        <v>5.2512811094961735</v>
      </c>
    </row>
    <row r="363" spans="1:9" x14ac:dyDescent="0.25">
      <c r="A363" s="19">
        <v>22586</v>
      </c>
      <c r="B363" s="25">
        <v>191.77914269299569</v>
      </c>
      <c r="C363" s="25">
        <v>0.3620564808109572</v>
      </c>
      <c r="D363" s="105">
        <v>16846.900000000001</v>
      </c>
      <c r="E363" s="4">
        <f t="shared" si="18"/>
        <v>4.8122985802630636</v>
      </c>
      <c r="F363" s="4">
        <f t="shared" si="19"/>
        <v>9.7319219425936723</v>
      </c>
      <c r="H363" s="4">
        <f t="shared" si="21"/>
        <v>5.8287378858327301</v>
      </c>
      <c r="I363" s="107">
        <f t="shared" si="20"/>
        <v>5.2563444114527202</v>
      </c>
    </row>
    <row r="364" spans="1:9" x14ac:dyDescent="0.25">
      <c r="A364" s="19">
        <v>22616</v>
      </c>
      <c r="B364" s="25">
        <v>191.91751148281747</v>
      </c>
      <c r="C364" s="25">
        <v>-3.3306690738754696E-14</v>
      </c>
      <c r="D364" s="105">
        <v>18007.599999999999</v>
      </c>
      <c r="E364" s="4">
        <f t="shared" si="18"/>
        <v>6.6238772211333785</v>
      </c>
      <c r="F364" s="4">
        <f t="shared" si="19"/>
        <v>9.7985491699898031</v>
      </c>
      <c r="H364" s="4">
        <f t="shared" si="21"/>
        <v>5.8953651132288618</v>
      </c>
      <c r="I364" s="107">
        <f t="shared" si="20"/>
        <v>5.2570656520177028</v>
      </c>
    </row>
    <row r="365" spans="1:9" x14ac:dyDescent="0.25">
      <c r="A365" s="19">
        <v>22647</v>
      </c>
      <c r="B365" s="25">
        <v>191.22566753370853</v>
      </c>
      <c r="C365" s="25">
        <v>-0.6470165348670287</v>
      </c>
      <c r="D365" s="105">
        <v>17620</v>
      </c>
      <c r="E365" s="4">
        <f t="shared" si="18"/>
        <v>6.8928281100231859</v>
      </c>
      <c r="F365" s="4">
        <f t="shared" si="19"/>
        <v>9.7767898994901703</v>
      </c>
      <c r="H365" s="4">
        <f t="shared" si="21"/>
        <v>5.873605842729229</v>
      </c>
      <c r="I365" s="107">
        <f t="shared" si="20"/>
        <v>5.2534542360304863</v>
      </c>
    </row>
    <row r="366" spans="1:9" x14ac:dyDescent="0.25">
      <c r="A366" s="19">
        <v>22678</v>
      </c>
      <c r="B366" s="25">
        <v>192.33261785228285</v>
      </c>
      <c r="C366" s="25">
        <v>7.1994240460737657E-2</v>
      </c>
      <c r="D366" s="105">
        <v>17416.5</v>
      </c>
      <c r="E366" s="4">
        <f t="shared" si="18"/>
        <v>5.4810283741634658</v>
      </c>
      <c r="F366" s="4">
        <f t="shared" si="19"/>
        <v>9.76517331173517</v>
      </c>
      <c r="H366" s="4">
        <f t="shared" si="21"/>
        <v>5.8619892549742287</v>
      </c>
      <c r="I366" s="107">
        <f t="shared" si="20"/>
        <v>5.259226257827609</v>
      </c>
    </row>
    <row r="367" spans="1:9" x14ac:dyDescent="0.25">
      <c r="A367" s="19">
        <v>22706</v>
      </c>
      <c r="B367" s="25">
        <v>193.99304333014425</v>
      </c>
      <c r="C367" s="25">
        <v>1.1544011544011301</v>
      </c>
      <c r="D367" s="105">
        <v>17302.400000000001</v>
      </c>
      <c r="E367" s="4">
        <f t="shared" si="18"/>
        <v>5.0094070522546774</v>
      </c>
      <c r="F367" s="4">
        <f t="shared" si="19"/>
        <v>9.7586004991876862</v>
      </c>
      <c r="H367" s="4">
        <f t="shared" si="21"/>
        <v>5.8554164424267441</v>
      </c>
      <c r="I367" s="107">
        <f t="shared" si="20"/>
        <v>5.2678222992974062</v>
      </c>
    </row>
    <row r="368" spans="1:9" x14ac:dyDescent="0.25">
      <c r="A368" s="19">
        <v>22737</v>
      </c>
      <c r="B368" s="25">
        <v>195.51510001818394</v>
      </c>
      <c r="C368" s="25">
        <v>1.2903225806451646</v>
      </c>
      <c r="D368" s="105">
        <v>17317.400000000001</v>
      </c>
      <c r="E368" s="4">
        <f t="shared" si="18"/>
        <v>4.6722758153816324</v>
      </c>
      <c r="F368" s="4">
        <f t="shared" si="19"/>
        <v>9.7594670553745289</v>
      </c>
      <c r="H368" s="4">
        <f t="shared" si="21"/>
        <v>5.8562829986135876</v>
      </c>
      <c r="I368" s="107">
        <f t="shared" si="20"/>
        <v>5.2756376143873993</v>
      </c>
    </row>
    <row r="369" spans="1:9" x14ac:dyDescent="0.25">
      <c r="A369" s="19">
        <v>22767</v>
      </c>
      <c r="B369" s="25">
        <v>195.23836243854035</v>
      </c>
      <c r="C369" s="25">
        <v>1.1469534050179142</v>
      </c>
      <c r="D369" s="105">
        <v>17099.7</v>
      </c>
      <c r="E369" s="4">
        <f t="shared" si="18"/>
        <v>6.0801756867416179</v>
      </c>
      <c r="F369" s="4">
        <f t="shared" si="19"/>
        <v>9.746816198477207</v>
      </c>
      <c r="H369" s="4">
        <f t="shared" si="21"/>
        <v>5.8436321417162649</v>
      </c>
      <c r="I369" s="107">
        <f t="shared" si="20"/>
        <v>5.2742211835556851</v>
      </c>
    </row>
    <row r="370" spans="1:9" x14ac:dyDescent="0.25">
      <c r="A370" s="19">
        <v>22798</v>
      </c>
      <c r="B370" s="25">
        <v>195.51510001818394</v>
      </c>
      <c r="C370" s="25">
        <v>1.2177650429799458</v>
      </c>
      <c r="D370" s="105">
        <v>17389.900000000001</v>
      </c>
      <c r="E370" s="4">
        <f t="shared" si="18"/>
        <v>7.5661699666598636</v>
      </c>
      <c r="F370" s="4">
        <f t="shared" si="19"/>
        <v>9.7636448569005125</v>
      </c>
      <c r="H370" s="4">
        <f t="shared" si="21"/>
        <v>5.8604608001395713</v>
      </c>
      <c r="I370" s="107">
        <f t="shared" si="20"/>
        <v>5.2756376143873993</v>
      </c>
    </row>
    <row r="371" spans="1:9" x14ac:dyDescent="0.25">
      <c r="A371" s="19">
        <v>22828</v>
      </c>
      <c r="B371" s="25">
        <v>196.62205033675821</v>
      </c>
      <c r="C371" s="25">
        <v>2.0833333333333037</v>
      </c>
      <c r="D371" s="105">
        <v>17608</v>
      </c>
      <c r="E371" s="4">
        <f t="shared" si="18"/>
        <v>8.881564708719548</v>
      </c>
      <c r="F371" s="4">
        <f t="shared" si="19"/>
        <v>9.7761086232062979</v>
      </c>
      <c r="H371" s="4">
        <f t="shared" si="21"/>
        <v>5.8729245664453558</v>
      </c>
      <c r="I371" s="107">
        <f t="shared" si="20"/>
        <v>5.2812833597999722</v>
      </c>
    </row>
    <row r="372" spans="1:9" x14ac:dyDescent="0.25">
      <c r="A372" s="19">
        <v>22859</v>
      </c>
      <c r="B372" s="25">
        <v>197.03715670622358</v>
      </c>
      <c r="C372" s="25">
        <v>3.0390738060781297</v>
      </c>
      <c r="D372" s="105">
        <v>17807.7</v>
      </c>
      <c r="E372" s="4">
        <f t="shared" si="18"/>
        <v>9.0182802150037276</v>
      </c>
      <c r="F372" s="4">
        <f t="shared" si="19"/>
        <v>9.787386227012238</v>
      </c>
      <c r="H372" s="4">
        <f t="shared" si="21"/>
        <v>5.8842021702512968</v>
      </c>
      <c r="I372" s="107">
        <f t="shared" si="20"/>
        <v>5.2833923236747928</v>
      </c>
    </row>
    <row r="373" spans="1:9" x14ac:dyDescent="0.25">
      <c r="A373" s="19">
        <v>22890</v>
      </c>
      <c r="B373" s="25">
        <v>198.00573823497606</v>
      </c>
      <c r="C373" s="25">
        <v>3.8461538461538103</v>
      </c>
      <c r="D373" s="105">
        <v>17765.2</v>
      </c>
      <c r="E373" s="4">
        <f t="shared" ref="E373:E436" si="22">((D373/D361)-1)*100</f>
        <v>9.1349166369746104</v>
      </c>
      <c r="F373" s="4">
        <f t="shared" si="19"/>
        <v>9.7849967664835091</v>
      </c>
      <c r="H373" s="4">
        <f t="shared" si="21"/>
        <v>5.881812709722567</v>
      </c>
      <c r="I373" s="107">
        <f t="shared" si="20"/>
        <v>5.2882960112593222</v>
      </c>
    </row>
    <row r="374" spans="1:9" x14ac:dyDescent="0.25">
      <c r="A374" s="19">
        <v>22920</v>
      </c>
      <c r="B374" s="25">
        <v>197.17552549604537</v>
      </c>
      <c r="C374" s="25">
        <v>3.3357505438723623</v>
      </c>
      <c r="D374" s="105">
        <v>18142.8</v>
      </c>
      <c r="E374" s="4">
        <f t="shared" si="22"/>
        <v>10.01236993378447</v>
      </c>
      <c r="F374" s="4">
        <f t="shared" ref="F374:F437" si="23">LN(D374)</f>
        <v>9.8060290667741565</v>
      </c>
      <c r="H374" s="4">
        <f t="shared" si="21"/>
        <v>5.9028450100132144</v>
      </c>
      <c r="I374" s="107">
        <f t="shared" si="20"/>
        <v>5.284094324405622</v>
      </c>
    </row>
    <row r="375" spans="1:9" x14ac:dyDescent="0.25">
      <c r="A375" s="19">
        <v>22951</v>
      </c>
      <c r="B375" s="25">
        <v>197.17552549604537</v>
      </c>
      <c r="C375" s="25">
        <v>2.813852813852824</v>
      </c>
      <c r="D375" s="105">
        <v>18578.599999999999</v>
      </c>
      <c r="E375" s="4">
        <f t="shared" si="22"/>
        <v>10.279042435106733</v>
      </c>
      <c r="F375" s="4">
        <f t="shared" si="23"/>
        <v>9.8297656596903522</v>
      </c>
      <c r="H375" s="4">
        <f t="shared" si="21"/>
        <v>5.9265816029294101</v>
      </c>
      <c r="I375" s="107">
        <f t="shared" si="20"/>
        <v>5.284094324405622</v>
      </c>
    </row>
    <row r="376" spans="1:9" x14ac:dyDescent="0.25">
      <c r="A376" s="19">
        <v>22981</v>
      </c>
      <c r="B376" s="25">
        <v>196.34531275711467</v>
      </c>
      <c r="C376" s="25">
        <v>2.3071377072819255</v>
      </c>
      <c r="D376" s="105">
        <v>20274.400000000001</v>
      </c>
      <c r="E376" s="4">
        <f t="shared" si="22"/>
        <v>12.588018392234401</v>
      </c>
      <c r="F376" s="4">
        <f t="shared" si="23"/>
        <v>9.9171142854507845</v>
      </c>
      <c r="H376" s="4">
        <f t="shared" si="21"/>
        <v>6.0139302286898433</v>
      </c>
      <c r="I376" s="107">
        <f t="shared" si="20"/>
        <v>5.2798749088629142</v>
      </c>
    </row>
    <row r="377" spans="1:9" x14ac:dyDescent="0.25">
      <c r="A377" s="19">
        <v>23012</v>
      </c>
      <c r="B377" s="25">
        <v>195.93020638764929</v>
      </c>
      <c r="C377" s="25">
        <v>2.460202604920414</v>
      </c>
      <c r="D377" s="105">
        <v>19673.400000000001</v>
      </c>
      <c r="E377" s="4">
        <f t="shared" si="22"/>
        <v>11.653802497162324</v>
      </c>
      <c r="F377" s="4">
        <f t="shared" si="23"/>
        <v>9.8870227485048812</v>
      </c>
      <c r="H377" s="4">
        <f t="shared" si="21"/>
        <v>5.9838386917439399</v>
      </c>
      <c r="I377" s="107">
        <f t="shared" si="20"/>
        <v>5.2777585059565366</v>
      </c>
    </row>
    <row r="378" spans="1:9" x14ac:dyDescent="0.25">
      <c r="A378" s="19">
        <v>23043</v>
      </c>
      <c r="B378" s="25">
        <v>196.76041912658002</v>
      </c>
      <c r="C378" s="25">
        <v>2.302158273381294</v>
      </c>
      <c r="D378" s="105">
        <v>19697.5</v>
      </c>
      <c r="E378" s="4">
        <f t="shared" si="22"/>
        <v>13.096776045703784</v>
      </c>
      <c r="F378" s="4">
        <f t="shared" si="23"/>
        <v>9.8882470031198437</v>
      </c>
      <c r="H378" s="4">
        <f t="shared" si="21"/>
        <v>5.9850629463589016</v>
      </c>
      <c r="I378" s="107">
        <f t="shared" si="20"/>
        <v>5.2819868420660576</v>
      </c>
    </row>
    <row r="379" spans="1:9" x14ac:dyDescent="0.25">
      <c r="A379" s="19">
        <v>23071</v>
      </c>
      <c r="B379" s="25">
        <v>196.76041912658002</v>
      </c>
      <c r="C379" s="25">
        <v>1.4265335235378318</v>
      </c>
      <c r="D379" s="105">
        <v>19673.2</v>
      </c>
      <c r="E379" s="4">
        <f t="shared" si="22"/>
        <v>13.702145367116692</v>
      </c>
      <c r="F379" s="4">
        <f t="shared" si="23"/>
        <v>9.8870125824422495</v>
      </c>
      <c r="H379" s="4">
        <f t="shared" si="21"/>
        <v>5.9838285256813073</v>
      </c>
      <c r="I379" s="107">
        <f t="shared" si="20"/>
        <v>5.2819868420660576</v>
      </c>
    </row>
    <row r="380" spans="1:9" x14ac:dyDescent="0.25">
      <c r="A380" s="19">
        <v>23102</v>
      </c>
      <c r="B380" s="25">
        <v>197.03715670622361</v>
      </c>
      <c r="C380" s="25">
        <v>0.77848549186130267</v>
      </c>
      <c r="D380" s="105">
        <v>19585.3</v>
      </c>
      <c r="E380" s="4">
        <f t="shared" si="22"/>
        <v>13.09607677826925</v>
      </c>
      <c r="F380" s="4">
        <f t="shared" si="23"/>
        <v>9.882534563827905</v>
      </c>
      <c r="H380" s="4">
        <f t="shared" si="21"/>
        <v>5.9793505070669628</v>
      </c>
      <c r="I380" s="107">
        <f t="shared" si="20"/>
        <v>5.2833923236747928</v>
      </c>
    </row>
    <row r="381" spans="1:9" x14ac:dyDescent="0.25">
      <c r="A381" s="19">
        <v>23132</v>
      </c>
      <c r="B381" s="25">
        <v>197.59063186551077</v>
      </c>
      <c r="C381" s="25">
        <v>1.2048192771084709</v>
      </c>
      <c r="D381" s="105">
        <v>19613.400000000001</v>
      </c>
      <c r="E381" s="4">
        <f t="shared" si="22"/>
        <v>14.700257899261393</v>
      </c>
      <c r="F381" s="4">
        <f t="shared" si="23"/>
        <v>9.8839682850897539</v>
      </c>
      <c r="H381" s="4">
        <f t="shared" si="21"/>
        <v>5.9807842283288126</v>
      </c>
      <c r="I381" s="107">
        <f t="shared" si="20"/>
        <v>5.2861973746024011</v>
      </c>
    </row>
    <row r="382" spans="1:9" x14ac:dyDescent="0.25">
      <c r="A382" s="19">
        <v>23163</v>
      </c>
      <c r="B382" s="25">
        <v>196.76041912658002</v>
      </c>
      <c r="C382" s="25">
        <v>0.63694267515923553</v>
      </c>
      <c r="D382" s="105">
        <v>19885.099999999999</v>
      </c>
      <c r="E382" s="4">
        <f t="shared" si="22"/>
        <v>14.348558646110664</v>
      </c>
      <c r="F382" s="4">
        <f t="shared" si="23"/>
        <v>9.8977259865454137</v>
      </c>
      <c r="H382" s="4">
        <f t="shared" si="21"/>
        <v>5.9945419297844724</v>
      </c>
      <c r="I382" s="107">
        <f t="shared" si="20"/>
        <v>5.2819868420660576</v>
      </c>
    </row>
    <row r="383" spans="1:9" x14ac:dyDescent="0.25">
      <c r="A383" s="19">
        <v>23193</v>
      </c>
      <c r="B383" s="25">
        <v>197.31389428586718</v>
      </c>
      <c r="C383" s="25">
        <v>0.35186488388461168</v>
      </c>
      <c r="D383" s="105">
        <v>19994.599999999999</v>
      </c>
      <c r="E383" s="4">
        <f t="shared" si="22"/>
        <v>13.554066333484771</v>
      </c>
      <c r="F383" s="4">
        <f t="shared" si="23"/>
        <v>9.9032175160795664</v>
      </c>
      <c r="H383" s="4">
        <f t="shared" si="21"/>
        <v>6.0000334593186242</v>
      </c>
      <c r="I383" s="107">
        <f t="shared" si="20"/>
        <v>5.2847958326771129</v>
      </c>
    </row>
    <row r="384" spans="1:9" x14ac:dyDescent="0.25">
      <c r="A384" s="19">
        <v>23224</v>
      </c>
      <c r="B384" s="25">
        <v>196.62205033675826</v>
      </c>
      <c r="C384" s="25">
        <v>-0.21067415730334771</v>
      </c>
      <c r="D384" s="105">
        <v>20296.400000000001</v>
      </c>
      <c r="E384" s="4">
        <f t="shared" si="22"/>
        <v>13.975415129410319</v>
      </c>
      <c r="F384" s="4">
        <f t="shared" si="23"/>
        <v>9.9181988094018205</v>
      </c>
      <c r="H384" s="4">
        <f t="shared" si="21"/>
        <v>6.0150147526408793</v>
      </c>
      <c r="I384" s="107">
        <f t="shared" si="20"/>
        <v>5.2812833597999722</v>
      </c>
    </row>
    <row r="385" spans="1:9" x14ac:dyDescent="0.25">
      <c r="A385" s="19">
        <v>23255</v>
      </c>
      <c r="B385" s="25">
        <v>196.48368154693648</v>
      </c>
      <c r="C385" s="25">
        <v>-0.76869322152337549</v>
      </c>
      <c r="D385" s="105">
        <v>20424.900000000001</v>
      </c>
      <c r="E385" s="4">
        <f t="shared" si="22"/>
        <v>14.971404768873974</v>
      </c>
      <c r="F385" s="4">
        <f t="shared" si="23"/>
        <v>9.9245100237553867</v>
      </c>
      <c r="H385" s="4">
        <f t="shared" si="21"/>
        <v>6.0213259669944446</v>
      </c>
      <c r="I385" s="107">
        <f t="shared" si="20"/>
        <v>5.2805793822981784</v>
      </c>
    </row>
    <row r="386" spans="1:9" x14ac:dyDescent="0.25">
      <c r="A386" s="19">
        <v>23285</v>
      </c>
      <c r="B386" s="25">
        <v>195.79183759782754</v>
      </c>
      <c r="C386" s="25">
        <v>-0.70175438596489226</v>
      </c>
      <c r="D386" s="105">
        <v>20978.1</v>
      </c>
      <c r="E386" s="4">
        <f t="shared" si="22"/>
        <v>15.627687016337056</v>
      </c>
      <c r="F386" s="4">
        <f t="shared" si="23"/>
        <v>9.9512343154088434</v>
      </c>
      <c r="H386" s="4">
        <f t="shared" si="21"/>
        <v>6.0480502586479012</v>
      </c>
      <c r="I386" s="107">
        <f t="shared" si="20"/>
        <v>5.2770520417802098</v>
      </c>
    </row>
    <row r="387" spans="1:9" x14ac:dyDescent="0.25">
      <c r="A387" s="19">
        <v>23316</v>
      </c>
      <c r="B387" s="25">
        <v>195.65346880800575</v>
      </c>
      <c r="C387" s="25">
        <v>-0.77192982456139037</v>
      </c>
      <c r="D387" s="105">
        <v>21645.9</v>
      </c>
      <c r="E387" s="4">
        <f t="shared" si="22"/>
        <v>16.509855425058962</v>
      </c>
      <c r="F387" s="4">
        <f t="shared" si="23"/>
        <v>9.9825713390532353</v>
      </c>
      <c r="H387" s="4">
        <f t="shared" si="21"/>
        <v>6.0793872822922932</v>
      </c>
      <c r="I387" s="107">
        <f t="shared" si="20"/>
        <v>5.2763450781593892</v>
      </c>
    </row>
    <row r="388" spans="1:9" x14ac:dyDescent="0.25">
      <c r="A388" s="19">
        <v>23346</v>
      </c>
      <c r="B388" s="25">
        <v>197.03715670622361</v>
      </c>
      <c r="C388" s="25">
        <v>0.35236081747709314</v>
      </c>
      <c r="D388" s="105">
        <v>23680.2</v>
      </c>
      <c r="E388" s="4">
        <f t="shared" si="22"/>
        <v>16.798524247326661</v>
      </c>
      <c r="F388" s="4">
        <f t="shared" si="23"/>
        <v>10.072394534908222</v>
      </c>
      <c r="H388" s="4">
        <f t="shared" si="21"/>
        <v>6.1692104781472796</v>
      </c>
      <c r="I388" s="107">
        <f t="shared" si="20"/>
        <v>5.2833923236747928</v>
      </c>
    </row>
    <row r="389" spans="1:9" x14ac:dyDescent="0.25">
      <c r="A389" s="19">
        <v>23377</v>
      </c>
      <c r="B389" s="25">
        <v>199.38942613319398</v>
      </c>
      <c r="C389" s="25">
        <v>1.765536723163863</v>
      </c>
      <c r="D389" s="105">
        <v>23189</v>
      </c>
      <c r="E389" s="4">
        <f t="shared" si="22"/>
        <v>17.86981406365955</v>
      </c>
      <c r="F389" s="4">
        <f t="shared" si="23"/>
        <v>10.051433307284436</v>
      </c>
      <c r="H389" s="4">
        <f t="shared" si="21"/>
        <v>6.1482492505234942</v>
      </c>
      <c r="I389" s="107">
        <f t="shared" ref="I389:I452" si="24">LN(B389)</f>
        <v>5.2952598277023935</v>
      </c>
    </row>
    <row r="390" spans="1:9" x14ac:dyDescent="0.25">
      <c r="A390" s="19">
        <v>23408</v>
      </c>
      <c r="B390" s="25">
        <v>203.12538345838223</v>
      </c>
      <c r="C390" s="25">
        <v>3.2348804500703432</v>
      </c>
      <c r="D390" s="105">
        <v>23420.3</v>
      </c>
      <c r="E390" s="4">
        <f t="shared" si="22"/>
        <v>18.899860388374144</v>
      </c>
      <c r="F390" s="4">
        <f t="shared" si="23"/>
        <v>10.061358446634141</v>
      </c>
      <c r="H390" s="4">
        <f t="shared" si="21"/>
        <v>6.1581743898731993</v>
      </c>
      <c r="I390" s="107">
        <f t="shared" si="24"/>
        <v>5.3138234408773322</v>
      </c>
    </row>
    <row r="391" spans="1:9" x14ac:dyDescent="0.25">
      <c r="A391" s="19">
        <v>23437</v>
      </c>
      <c r="B391" s="25">
        <v>202.71027708891685</v>
      </c>
      <c r="C391" s="25">
        <v>3.0239099859353136</v>
      </c>
      <c r="D391" s="105">
        <v>23831.200000000001</v>
      </c>
      <c r="E391" s="4">
        <f t="shared" si="22"/>
        <v>21.135351645893905</v>
      </c>
      <c r="F391" s="4">
        <f t="shared" si="23"/>
        <v>10.078750925518175</v>
      </c>
      <c r="H391" s="4">
        <f t="shared" si="21"/>
        <v>6.175566868757234</v>
      </c>
      <c r="I391" s="107">
        <f t="shared" si="24"/>
        <v>5.3117777531540389</v>
      </c>
    </row>
    <row r="392" spans="1:9" x14ac:dyDescent="0.25">
      <c r="A392" s="19">
        <v>23468</v>
      </c>
      <c r="B392" s="25">
        <v>203.81722740749117</v>
      </c>
      <c r="C392" s="25">
        <v>3.4410112359550826</v>
      </c>
      <c r="D392" s="105">
        <v>23456.3</v>
      </c>
      <c r="E392" s="4">
        <f t="shared" si="22"/>
        <v>19.764823617713279</v>
      </c>
      <c r="F392" s="4">
        <f t="shared" si="23"/>
        <v>10.06289439450909</v>
      </c>
      <c r="H392" s="4">
        <f t="shared" si="21"/>
        <v>6.1597103377481481</v>
      </c>
      <c r="I392" s="107">
        <f t="shared" si="24"/>
        <v>5.317223648165502</v>
      </c>
    </row>
    <row r="393" spans="1:9" x14ac:dyDescent="0.25">
      <c r="A393" s="19">
        <v>23498</v>
      </c>
      <c r="B393" s="25">
        <v>204.37070256677828</v>
      </c>
      <c r="C393" s="25">
        <v>3.4313725490195957</v>
      </c>
      <c r="D393" s="105">
        <v>23606</v>
      </c>
      <c r="E393" s="4">
        <f t="shared" si="22"/>
        <v>20.356490970458974</v>
      </c>
      <c r="F393" s="4">
        <f t="shared" si="23"/>
        <v>10.069256195989015</v>
      </c>
      <c r="H393" s="4">
        <f t="shared" si="21"/>
        <v>6.1660721392280724</v>
      </c>
      <c r="I393" s="107">
        <f t="shared" si="24"/>
        <v>5.3199355142342517</v>
      </c>
    </row>
    <row r="394" spans="1:9" x14ac:dyDescent="0.25">
      <c r="A394" s="19">
        <v>23529</v>
      </c>
      <c r="B394" s="25">
        <v>204.50907135660012</v>
      </c>
      <c r="C394" s="25">
        <v>3.9381153305204197</v>
      </c>
      <c r="D394" s="105">
        <v>23762.1</v>
      </c>
      <c r="E394" s="4">
        <f t="shared" si="22"/>
        <v>19.497010324313191</v>
      </c>
      <c r="F394" s="4">
        <f t="shared" si="23"/>
        <v>10.075847153409343</v>
      </c>
      <c r="H394" s="4">
        <f t="shared" si="21"/>
        <v>6.1726630966484022</v>
      </c>
      <c r="I394" s="107">
        <f t="shared" si="24"/>
        <v>5.3206123332110185</v>
      </c>
    </row>
    <row r="395" spans="1:9" x14ac:dyDescent="0.25">
      <c r="A395" s="19">
        <v>23559</v>
      </c>
      <c r="B395" s="25">
        <v>206.44623441410508</v>
      </c>
      <c r="C395" s="25">
        <v>4.628330995792429</v>
      </c>
      <c r="D395" s="105">
        <v>24309</v>
      </c>
      <c r="E395" s="4">
        <f t="shared" si="22"/>
        <v>21.577826013023515</v>
      </c>
      <c r="F395" s="4">
        <f t="shared" si="23"/>
        <v>10.098601931128835</v>
      </c>
      <c r="H395" s="4">
        <f t="shared" si="21"/>
        <v>6.1954178743678936</v>
      </c>
      <c r="I395" s="107">
        <f t="shared" si="24"/>
        <v>5.3300400124665774</v>
      </c>
    </row>
    <row r="396" spans="1:9" x14ac:dyDescent="0.25">
      <c r="A396" s="19">
        <v>23590</v>
      </c>
      <c r="B396" s="25">
        <v>208.66013505125372</v>
      </c>
      <c r="C396" s="25">
        <v>6.1224489795918657</v>
      </c>
      <c r="D396" s="105">
        <v>24619.200000000001</v>
      </c>
      <c r="E396" s="4">
        <f t="shared" si="22"/>
        <v>21.298358329555978</v>
      </c>
      <c r="F396" s="4">
        <f t="shared" si="23"/>
        <v>10.111281905303114</v>
      </c>
      <c r="H396" s="4">
        <f t="shared" si="21"/>
        <v>6.2080978485421721</v>
      </c>
      <c r="I396" s="107">
        <f t="shared" si="24"/>
        <v>5.3407067802707733</v>
      </c>
    </row>
    <row r="397" spans="1:9" x14ac:dyDescent="0.25">
      <c r="A397" s="19">
        <v>23621</v>
      </c>
      <c r="B397" s="25">
        <v>205.75439046499616</v>
      </c>
      <c r="C397" s="25">
        <v>4.7183098591549344</v>
      </c>
      <c r="D397" s="105">
        <v>24671.9</v>
      </c>
      <c r="E397" s="4">
        <f t="shared" si="22"/>
        <v>20.7932474577599</v>
      </c>
      <c r="F397" s="4">
        <f t="shared" si="23"/>
        <v>10.113420223177151</v>
      </c>
      <c r="H397" s="4">
        <f t="shared" si="21"/>
        <v>6.2102361664162089</v>
      </c>
      <c r="I397" s="107">
        <f t="shared" si="24"/>
        <v>5.3266831781630266</v>
      </c>
    </row>
    <row r="398" spans="1:9" x14ac:dyDescent="0.25">
      <c r="A398" s="19">
        <v>23651</v>
      </c>
      <c r="B398" s="25">
        <v>205.4776528853526</v>
      </c>
      <c r="C398" s="25">
        <v>4.9469964664311084</v>
      </c>
      <c r="D398" s="105">
        <v>25238.2</v>
      </c>
      <c r="E398" s="4">
        <f t="shared" si="22"/>
        <v>20.307368160128902</v>
      </c>
      <c r="F398" s="4">
        <f t="shared" si="23"/>
        <v>10.136113998739663</v>
      </c>
      <c r="H398" s="4">
        <f t="shared" si="21"/>
        <v>6.2329299419787212</v>
      </c>
      <c r="I398" s="107">
        <f t="shared" si="24"/>
        <v>5.3253372829396719</v>
      </c>
    </row>
    <row r="399" spans="1:9" x14ac:dyDescent="0.25">
      <c r="A399" s="19">
        <v>23682</v>
      </c>
      <c r="B399" s="25">
        <v>207.5531847326794</v>
      </c>
      <c r="C399" s="25">
        <v>6.0820367751061033</v>
      </c>
      <c r="D399" s="105">
        <v>25871.8</v>
      </c>
      <c r="E399" s="4">
        <f t="shared" si="22"/>
        <v>19.522865762107354</v>
      </c>
      <c r="F399" s="4">
        <f t="shared" si="23"/>
        <v>10.160908851422136</v>
      </c>
      <c r="H399" s="4">
        <f t="shared" si="21"/>
        <v>6.2577247946611942</v>
      </c>
      <c r="I399" s="107">
        <f t="shared" si="24"/>
        <v>5.335387618793173</v>
      </c>
    </row>
    <row r="400" spans="1:9" x14ac:dyDescent="0.25">
      <c r="A400" s="19">
        <v>23712</v>
      </c>
      <c r="B400" s="25">
        <v>207.96829110214475</v>
      </c>
      <c r="C400" s="25">
        <v>5.5477528089887818</v>
      </c>
      <c r="D400" s="105">
        <v>27640.2</v>
      </c>
      <c r="E400" s="4">
        <f t="shared" si="22"/>
        <v>16.722831732840106</v>
      </c>
      <c r="F400" s="4">
        <f t="shared" si="23"/>
        <v>10.227026513745441</v>
      </c>
      <c r="H400" s="4">
        <f t="shared" si="21"/>
        <v>6.3238424569845</v>
      </c>
      <c r="I400" s="107">
        <f t="shared" si="24"/>
        <v>5.3373856214558462</v>
      </c>
    </row>
    <row r="401" spans="1:9" x14ac:dyDescent="0.25">
      <c r="A401" s="19">
        <v>23743</v>
      </c>
      <c r="B401" s="25">
        <v>206.99970957339221</v>
      </c>
      <c r="C401" s="25">
        <v>3.8167938931297662</v>
      </c>
      <c r="D401" s="105">
        <v>26889</v>
      </c>
      <c r="E401" s="4">
        <f t="shared" si="22"/>
        <v>15.955841131571002</v>
      </c>
      <c r="F401" s="4">
        <f t="shared" si="23"/>
        <v>10.199472560025471</v>
      </c>
      <c r="H401" s="4">
        <f t="shared" si="21"/>
        <v>6.2962885032645302</v>
      </c>
      <c r="I401" s="107">
        <f t="shared" si="24"/>
        <v>5.3327173902372937</v>
      </c>
    </row>
    <row r="402" spans="1:9" x14ac:dyDescent="0.25">
      <c r="A402" s="19">
        <v>23774</v>
      </c>
      <c r="B402" s="25">
        <v>207.82992231232291</v>
      </c>
      <c r="C402" s="25">
        <v>2.3160762942779023</v>
      </c>
      <c r="D402" s="105">
        <v>26756.6</v>
      </c>
      <c r="E402" s="4">
        <f t="shared" si="22"/>
        <v>14.245334175907232</v>
      </c>
      <c r="F402" s="4">
        <f t="shared" si="23"/>
        <v>10.194536450863527</v>
      </c>
      <c r="H402" s="4">
        <f t="shared" si="21"/>
        <v>6.291352394102586</v>
      </c>
      <c r="I402" s="107">
        <f t="shared" si="24"/>
        <v>5.3367200640269514</v>
      </c>
    </row>
    <row r="403" spans="1:9" x14ac:dyDescent="0.25">
      <c r="A403" s="19">
        <v>23802</v>
      </c>
      <c r="B403" s="25">
        <v>208.52176626143185</v>
      </c>
      <c r="C403" s="25">
        <v>2.8668941979522078</v>
      </c>
      <c r="D403" s="105">
        <v>26720.3</v>
      </c>
      <c r="E403" s="4">
        <f t="shared" si="22"/>
        <v>12.123183054147502</v>
      </c>
      <c r="F403" s="4">
        <f t="shared" si="23"/>
        <v>10.193178855132464</v>
      </c>
      <c r="H403" s="4">
        <f t="shared" si="21"/>
        <v>6.2899947983715219</v>
      </c>
      <c r="I403" s="107">
        <f t="shared" si="24"/>
        <v>5.3400434303293673</v>
      </c>
    </row>
    <row r="404" spans="1:9" x14ac:dyDescent="0.25">
      <c r="A404" s="19">
        <v>23833</v>
      </c>
      <c r="B404" s="25">
        <v>209.49034779018439</v>
      </c>
      <c r="C404" s="25">
        <v>2.7834351663272194</v>
      </c>
      <c r="D404" s="105">
        <v>26534.3</v>
      </c>
      <c r="E404" s="4">
        <f t="shared" si="22"/>
        <v>13.122274186465898</v>
      </c>
      <c r="F404" s="4">
        <f t="shared" si="23"/>
        <v>10.186193514661534</v>
      </c>
      <c r="H404" s="4">
        <f t="shared" si="21"/>
        <v>6.283009457900592</v>
      </c>
      <c r="I404" s="107">
        <f t="shared" si="24"/>
        <v>5.3446776657002655</v>
      </c>
    </row>
    <row r="405" spans="1:9" x14ac:dyDescent="0.25">
      <c r="A405" s="19">
        <v>23863</v>
      </c>
      <c r="B405" s="25">
        <v>209.62871658000614</v>
      </c>
      <c r="C405" s="25">
        <v>2.5727826675693954</v>
      </c>
      <c r="D405" s="105">
        <v>26207</v>
      </c>
      <c r="E405" s="4">
        <f t="shared" si="22"/>
        <v>11.018385156316191</v>
      </c>
      <c r="F405" s="4">
        <f t="shared" si="23"/>
        <v>10.17378182963667</v>
      </c>
      <c r="H405" s="4">
        <f t="shared" si="21"/>
        <v>6.2705977728757283</v>
      </c>
      <c r="I405" s="107">
        <f t="shared" si="24"/>
        <v>5.3453379496463409</v>
      </c>
    </row>
    <row r="406" spans="1:9" x14ac:dyDescent="0.25">
      <c r="A406" s="19">
        <v>23894</v>
      </c>
      <c r="B406" s="25">
        <v>209.90545415964971</v>
      </c>
      <c r="C406" s="25">
        <v>2.638700947225936</v>
      </c>
      <c r="D406" s="105">
        <v>26379.4</v>
      </c>
      <c r="E406" s="4">
        <f t="shared" si="22"/>
        <v>11.014598878045302</v>
      </c>
      <c r="F406" s="4">
        <f t="shared" si="23"/>
        <v>10.180338681509234</v>
      </c>
      <c r="H406" s="4">
        <f t="shared" si="21"/>
        <v>6.2771546247482917</v>
      </c>
      <c r="I406" s="107">
        <f t="shared" si="24"/>
        <v>5.3466572110514035</v>
      </c>
    </row>
    <row r="407" spans="1:9" x14ac:dyDescent="0.25">
      <c r="A407" s="19">
        <v>23924</v>
      </c>
      <c r="B407" s="25">
        <v>208.93687263089723</v>
      </c>
      <c r="C407" s="25">
        <v>1.2064343163538771</v>
      </c>
      <c r="D407" s="105">
        <v>26086.3</v>
      </c>
      <c r="E407" s="4">
        <f t="shared" si="22"/>
        <v>7.3112838866263408</v>
      </c>
      <c r="F407" s="4">
        <f t="shared" si="23"/>
        <v>10.169165551285781</v>
      </c>
      <c r="H407" s="4">
        <f t="shared" si="21"/>
        <v>6.2659814945248398</v>
      </c>
      <c r="I407" s="107">
        <f t="shared" si="24"/>
        <v>5.3420321615118418</v>
      </c>
    </row>
    <row r="408" spans="1:9" x14ac:dyDescent="0.25">
      <c r="A408" s="19">
        <v>23955</v>
      </c>
      <c r="B408" s="25">
        <v>208.3833974716101</v>
      </c>
      <c r="C408" s="25">
        <v>-0.13262599469497927</v>
      </c>
      <c r="D408" s="105">
        <v>26218.400000000001</v>
      </c>
      <c r="E408" s="4">
        <f t="shared" si="22"/>
        <v>6.49574315981023</v>
      </c>
      <c r="F408" s="4">
        <f t="shared" si="23"/>
        <v>10.174216733335246</v>
      </c>
      <c r="H408" s="4">
        <f t="shared" si="21"/>
        <v>6.271032676574305</v>
      </c>
      <c r="I408" s="107">
        <f t="shared" si="24"/>
        <v>5.3393796400627105</v>
      </c>
    </row>
    <row r="409" spans="1:9" x14ac:dyDescent="0.25">
      <c r="A409" s="19">
        <v>23986</v>
      </c>
      <c r="B409" s="25">
        <v>209.21361021054082</v>
      </c>
      <c r="C409" s="25">
        <v>1.6812373907195699</v>
      </c>
      <c r="D409" s="105">
        <v>25840.400000000001</v>
      </c>
      <c r="E409" s="4">
        <f t="shared" si="22"/>
        <v>4.7361573287829417</v>
      </c>
      <c r="F409" s="4">
        <f t="shared" si="23"/>
        <v>10.159694437652886</v>
      </c>
      <c r="H409" s="4">
        <f t="shared" si="21"/>
        <v>6.2565103808919451</v>
      </c>
      <c r="I409" s="107">
        <f t="shared" si="24"/>
        <v>5.3433557884423504</v>
      </c>
    </row>
    <row r="410" spans="1:9" x14ac:dyDescent="0.25">
      <c r="A410" s="19">
        <v>24016</v>
      </c>
      <c r="B410" s="25">
        <v>209.07524142071904</v>
      </c>
      <c r="C410" s="25">
        <v>1.7508417508417473</v>
      </c>
      <c r="D410" s="105">
        <v>26342.799999999999</v>
      </c>
      <c r="E410" s="4">
        <f t="shared" si="22"/>
        <v>4.3766988137030394</v>
      </c>
      <c r="F410" s="4">
        <f t="shared" si="23"/>
        <v>10.178950271849567</v>
      </c>
      <c r="H410" s="4">
        <f t="shared" si="21"/>
        <v>6.275766215088626</v>
      </c>
      <c r="I410" s="107">
        <f t="shared" si="24"/>
        <v>5.3426941939756114</v>
      </c>
    </row>
    <row r="411" spans="1:9" x14ac:dyDescent="0.25">
      <c r="A411" s="19">
        <v>24047</v>
      </c>
      <c r="B411" s="25">
        <v>208.3833974716101</v>
      </c>
      <c r="C411" s="25">
        <v>0.40000000000000036</v>
      </c>
      <c r="D411" s="105">
        <v>27038.799999999999</v>
      </c>
      <c r="E411" s="4">
        <f t="shared" si="22"/>
        <v>4.5107027729033078</v>
      </c>
      <c r="F411" s="4">
        <f t="shared" si="23"/>
        <v>10.205028150473911</v>
      </c>
      <c r="H411" s="4">
        <f t="shared" si="21"/>
        <v>6.3018440937129698</v>
      </c>
      <c r="I411" s="107">
        <f t="shared" si="24"/>
        <v>5.3393796400627105</v>
      </c>
    </row>
    <row r="412" spans="1:9" x14ac:dyDescent="0.25">
      <c r="A412" s="19">
        <v>24077</v>
      </c>
      <c r="B412" s="25">
        <v>208.3833974716101</v>
      </c>
      <c r="C412" s="25">
        <v>0.19960079840319889</v>
      </c>
      <c r="D412" s="105">
        <v>29518.9</v>
      </c>
      <c r="E412" s="4">
        <f t="shared" si="22"/>
        <v>6.7969841028646671</v>
      </c>
      <c r="F412" s="4">
        <f t="shared" si="23"/>
        <v>10.292786015147502</v>
      </c>
      <c r="H412" s="4">
        <f t="shared" si="21"/>
        <v>6.3896019583865602</v>
      </c>
      <c r="I412" s="107">
        <f t="shared" si="24"/>
        <v>5.3393796400627105</v>
      </c>
    </row>
    <row r="413" spans="1:9" x14ac:dyDescent="0.25">
      <c r="A413" s="19">
        <v>24108</v>
      </c>
      <c r="B413" s="25">
        <v>209.07524142071904</v>
      </c>
      <c r="C413" s="25">
        <v>1.0026737967914645</v>
      </c>
      <c r="D413" s="105">
        <v>28834.400000000001</v>
      </c>
      <c r="E413" s="4">
        <f t="shared" si="22"/>
        <v>7.234928781286043</v>
      </c>
      <c r="F413" s="4">
        <f t="shared" si="23"/>
        <v>10.269324397787244</v>
      </c>
      <c r="H413" s="4">
        <f t="shared" si="21"/>
        <v>6.3661403410263038</v>
      </c>
      <c r="I413" s="107">
        <f t="shared" si="24"/>
        <v>5.3426941939756114</v>
      </c>
    </row>
    <row r="414" spans="1:9" x14ac:dyDescent="0.25">
      <c r="A414" s="19">
        <v>24139</v>
      </c>
      <c r="B414" s="25">
        <v>208.93687263089726</v>
      </c>
      <c r="C414" s="25">
        <v>0.53262316910789309</v>
      </c>
      <c r="D414" s="105">
        <v>28597.7</v>
      </c>
      <c r="E414" s="4">
        <f t="shared" si="22"/>
        <v>6.8809191003341263</v>
      </c>
      <c r="F414" s="4">
        <f t="shared" si="23"/>
        <v>10.261081573993696</v>
      </c>
      <c r="H414" s="4">
        <f t="shared" si="21"/>
        <v>6.3578975172327548</v>
      </c>
      <c r="I414" s="107">
        <f t="shared" si="24"/>
        <v>5.3420321615118418</v>
      </c>
    </row>
    <row r="415" spans="1:9" x14ac:dyDescent="0.25">
      <c r="A415" s="19">
        <v>24167</v>
      </c>
      <c r="B415" s="25">
        <v>208.52176626143188</v>
      </c>
      <c r="C415" s="25">
        <v>2.2204460492503131E-14</v>
      </c>
      <c r="D415" s="105">
        <v>28514.400000000001</v>
      </c>
      <c r="E415" s="4">
        <f t="shared" si="22"/>
        <v>6.7143707218856097</v>
      </c>
      <c r="F415" s="4">
        <f t="shared" si="23"/>
        <v>10.258164501812187</v>
      </c>
      <c r="H415" s="4">
        <f t="shared" si="21"/>
        <v>6.3549804450512459</v>
      </c>
      <c r="I415" s="107">
        <f t="shared" si="24"/>
        <v>5.3400434303293673</v>
      </c>
    </row>
    <row r="416" spans="1:9" x14ac:dyDescent="0.25">
      <c r="A416" s="19">
        <v>24198</v>
      </c>
      <c r="B416" s="25">
        <v>209.76708536982795</v>
      </c>
      <c r="C416" s="25">
        <v>0.13210039630118242</v>
      </c>
      <c r="D416" s="105">
        <v>28710</v>
      </c>
      <c r="E416" s="4">
        <f t="shared" si="22"/>
        <v>8.1995756436009195</v>
      </c>
      <c r="F416" s="4">
        <f t="shared" si="23"/>
        <v>10.26500077311511</v>
      </c>
      <c r="H416" s="4">
        <f t="shared" si="21"/>
        <v>6.3618167163541681</v>
      </c>
      <c r="I416" s="107">
        <f t="shared" si="24"/>
        <v>5.3459977979051887</v>
      </c>
    </row>
    <row r="417" spans="1:9" x14ac:dyDescent="0.25">
      <c r="A417" s="19">
        <v>24228</v>
      </c>
      <c r="B417" s="25">
        <v>209.76708536982795</v>
      </c>
      <c r="C417" s="25">
        <v>6.6006600660073467E-2</v>
      </c>
      <c r="D417" s="105">
        <v>28012.3</v>
      </c>
      <c r="E417" s="4">
        <f t="shared" si="22"/>
        <v>6.8886175449307308</v>
      </c>
      <c r="F417" s="4">
        <f t="shared" si="23"/>
        <v>10.240398978413905</v>
      </c>
      <c r="H417" s="4">
        <f t="shared" si="21"/>
        <v>6.3372149216529632</v>
      </c>
      <c r="I417" s="107">
        <f t="shared" si="24"/>
        <v>5.3459977979051887</v>
      </c>
    </row>
    <row r="418" spans="1:9" x14ac:dyDescent="0.25">
      <c r="A418" s="19">
        <v>24259</v>
      </c>
      <c r="B418" s="25">
        <v>210.59729810875865</v>
      </c>
      <c r="C418" s="25">
        <v>0.32959789057349642</v>
      </c>
      <c r="D418" s="105">
        <v>28288.400000000001</v>
      </c>
      <c r="E418" s="4">
        <f t="shared" si="22"/>
        <v>7.2367074307982726</v>
      </c>
      <c r="F418" s="4">
        <f t="shared" si="23"/>
        <v>10.25020710560889</v>
      </c>
      <c r="H418" s="4">
        <f t="shared" si="21"/>
        <v>6.3470230488479489</v>
      </c>
      <c r="I418" s="107">
        <f t="shared" si="24"/>
        <v>5.3499477701245031</v>
      </c>
    </row>
    <row r="419" spans="1:9" x14ac:dyDescent="0.25">
      <c r="A419" s="19">
        <v>24289</v>
      </c>
      <c r="B419" s="25">
        <v>211.98098600697651</v>
      </c>
      <c r="C419" s="25">
        <v>1.4569536423840956</v>
      </c>
      <c r="D419" s="105">
        <v>28238.1</v>
      </c>
      <c r="E419" s="4">
        <f t="shared" si="22"/>
        <v>8.248774260818891</v>
      </c>
      <c r="F419" s="4">
        <f t="shared" si="23"/>
        <v>10.248427408890489</v>
      </c>
      <c r="H419" s="4">
        <f t="shared" si="21"/>
        <v>6.3452433521295477</v>
      </c>
      <c r="I419" s="107">
        <f t="shared" si="24"/>
        <v>5.3564965820034081</v>
      </c>
    </row>
    <row r="420" spans="1:9" x14ac:dyDescent="0.25">
      <c r="A420" s="19">
        <v>24320</v>
      </c>
      <c r="B420" s="25">
        <v>213.22630511537258</v>
      </c>
      <c r="C420" s="25">
        <v>2.3240371845949293</v>
      </c>
      <c r="D420" s="105">
        <v>28536.400000000001</v>
      </c>
      <c r="E420" s="4">
        <f t="shared" si="22"/>
        <v>8.8411192139871133</v>
      </c>
      <c r="F420" s="4">
        <f t="shared" si="23"/>
        <v>10.258935744322038</v>
      </c>
      <c r="H420" s="4">
        <f t="shared" si="21"/>
        <v>6.3557516875610967</v>
      </c>
      <c r="I420" s="107">
        <f t="shared" si="24"/>
        <v>5.362354067022987</v>
      </c>
    </row>
    <row r="421" spans="1:9" x14ac:dyDescent="0.25">
      <c r="A421" s="19">
        <v>24351</v>
      </c>
      <c r="B421" s="25">
        <v>213.22630511537258</v>
      </c>
      <c r="C421" s="25">
        <v>1.9179894179893964</v>
      </c>
      <c r="D421" s="105">
        <v>28305.9</v>
      </c>
      <c r="E421" s="4">
        <f t="shared" si="22"/>
        <v>9.5412609711923899</v>
      </c>
      <c r="F421" s="4">
        <f t="shared" si="23"/>
        <v>10.250825542467647</v>
      </c>
      <c r="H421" s="4">
        <f t="shared" si="21"/>
        <v>6.3476414857067054</v>
      </c>
      <c r="I421" s="107">
        <f t="shared" si="24"/>
        <v>5.362354067022987</v>
      </c>
    </row>
    <row r="422" spans="1:9" x14ac:dyDescent="0.25">
      <c r="A422" s="19">
        <v>24381</v>
      </c>
      <c r="B422" s="25">
        <v>213.9181490644815</v>
      </c>
      <c r="C422" s="25">
        <v>2.3163467902051371</v>
      </c>
      <c r="D422" s="105">
        <v>28700</v>
      </c>
      <c r="E422" s="4">
        <f t="shared" si="22"/>
        <v>8.9481755925717934</v>
      </c>
      <c r="F422" s="4">
        <f t="shared" si="23"/>
        <v>10.264652401747712</v>
      </c>
      <c r="H422" s="4">
        <f t="shared" si="21"/>
        <v>6.3614683449867711</v>
      </c>
      <c r="I422" s="107">
        <f t="shared" si="24"/>
        <v>5.3655934608502385</v>
      </c>
    </row>
    <row r="423" spans="1:9" x14ac:dyDescent="0.25">
      <c r="A423" s="19">
        <v>24412</v>
      </c>
      <c r="B423" s="25">
        <v>214.19488664412506</v>
      </c>
      <c r="C423" s="25">
        <v>2.7888446215139195</v>
      </c>
      <c r="D423" s="105">
        <v>29551.1</v>
      </c>
      <c r="E423" s="4">
        <f t="shared" si="22"/>
        <v>9.2914626388745027</v>
      </c>
      <c r="F423" s="4">
        <f t="shared" si="23"/>
        <v>10.293876247183711</v>
      </c>
      <c r="H423" s="4">
        <f t="shared" si="21"/>
        <v>6.3906921904227687</v>
      </c>
      <c r="I423" s="107">
        <f t="shared" si="24"/>
        <v>5.3668862858525435</v>
      </c>
    </row>
    <row r="424" spans="1:9" x14ac:dyDescent="0.25">
      <c r="A424" s="19">
        <v>24442</v>
      </c>
      <c r="B424" s="25">
        <v>214.33325543394682</v>
      </c>
      <c r="C424" s="25">
        <v>2.855245683930896</v>
      </c>
      <c r="D424" s="105">
        <v>32751.4</v>
      </c>
      <c r="E424" s="4">
        <f t="shared" si="22"/>
        <v>10.950611303266712</v>
      </c>
      <c r="F424" s="4">
        <f t="shared" si="23"/>
        <v>10.396700988241328</v>
      </c>
      <c r="H424" s="4">
        <f t="shared" si="21"/>
        <v>6.4935169314803858</v>
      </c>
      <c r="I424" s="107">
        <f t="shared" si="24"/>
        <v>5.3675320721197401</v>
      </c>
    </row>
    <row r="425" spans="1:9" x14ac:dyDescent="0.25">
      <c r="A425" s="19">
        <v>24473</v>
      </c>
      <c r="B425" s="25">
        <v>215.99368091180824</v>
      </c>
      <c r="C425" s="25">
        <v>3.3090668431501769</v>
      </c>
      <c r="D425" s="105">
        <v>31349.200000000001</v>
      </c>
      <c r="E425" s="4">
        <f t="shared" si="22"/>
        <v>8.7215270648947083</v>
      </c>
      <c r="F425" s="4">
        <f t="shared" si="23"/>
        <v>10.352944027394161</v>
      </c>
      <c r="H425" s="4">
        <f t="shared" si="21"/>
        <v>6.4497599706332185</v>
      </c>
      <c r="I425" s="107">
        <f t="shared" si="24"/>
        <v>5.375249152218303</v>
      </c>
    </row>
    <row r="426" spans="1:9" x14ac:dyDescent="0.25">
      <c r="A426" s="19">
        <v>24504</v>
      </c>
      <c r="B426" s="25">
        <v>217.37736881002607</v>
      </c>
      <c r="C426" s="25">
        <v>4.0397350993376824</v>
      </c>
      <c r="D426" s="105">
        <v>31271.9</v>
      </c>
      <c r="E426" s="4">
        <f t="shared" si="22"/>
        <v>9.351101662021776</v>
      </c>
      <c r="F426" s="4">
        <f t="shared" si="23"/>
        <v>10.350475209718892</v>
      </c>
      <c r="H426" s="4">
        <f t="shared" ref="H426:H489" si="25">LN((D426/4956)*100)</f>
        <v>6.4472911529579511</v>
      </c>
      <c r="I426" s="107">
        <f t="shared" si="24"/>
        <v>5.3816348699584919</v>
      </c>
    </row>
    <row r="427" spans="1:9" x14ac:dyDescent="0.25">
      <c r="A427" s="19">
        <v>24532</v>
      </c>
      <c r="B427" s="25">
        <v>217.79247517949145</v>
      </c>
      <c r="C427" s="25">
        <v>4.4459190444591457</v>
      </c>
      <c r="D427" s="105">
        <v>31076.3</v>
      </c>
      <c r="E427" s="4">
        <f t="shared" si="22"/>
        <v>8.9845832281233218</v>
      </c>
      <c r="F427" s="4">
        <f t="shared" si="23"/>
        <v>10.344200749775807</v>
      </c>
      <c r="H427" s="4">
        <f t="shared" si="25"/>
        <v>6.4410166930148645</v>
      </c>
      <c r="I427" s="107">
        <f t="shared" si="24"/>
        <v>5.3835426606802192</v>
      </c>
    </row>
    <row r="428" spans="1:9" x14ac:dyDescent="0.25">
      <c r="A428" s="19">
        <v>24563</v>
      </c>
      <c r="B428" s="25">
        <v>217.51573759984785</v>
      </c>
      <c r="C428" s="25">
        <v>3.6939313984168276</v>
      </c>
      <c r="D428" s="105">
        <v>30958.9</v>
      </c>
      <c r="E428" s="4">
        <f t="shared" si="22"/>
        <v>7.8331591779867704</v>
      </c>
      <c r="F428" s="4">
        <f t="shared" si="23"/>
        <v>10.340415797356705</v>
      </c>
      <c r="H428" s="4">
        <f t="shared" si="25"/>
        <v>6.437231740595764</v>
      </c>
      <c r="I428" s="107">
        <f t="shared" si="24"/>
        <v>5.3822712046920227</v>
      </c>
    </row>
    <row r="429" spans="1:9" x14ac:dyDescent="0.25">
      <c r="A429" s="19">
        <v>24593</v>
      </c>
      <c r="B429" s="25">
        <v>216.13204970163</v>
      </c>
      <c r="C429" s="25">
        <v>3.0343007915566655</v>
      </c>
      <c r="D429" s="105">
        <v>30509.8</v>
      </c>
      <c r="E429" s="4">
        <f t="shared" si="22"/>
        <v>8.9157263059441725</v>
      </c>
      <c r="F429" s="4">
        <f t="shared" si="23"/>
        <v>10.325803222461435</v>
      </c>
      <c r="H429" s="4">
        <f t="shared" si="25"/>
        <v>6.4226191657004943</v>
      </c>
      <c r="I429" s="107">
        <f t="shared" si="24"/>
        <v>5.3758895621025022</v>
      </c>
    </row>
    <row r="430" spans="1:9" x14ac:dyDescent="0.25">
      <c r="A430" s="19">
        <v>24624</v>
      </c>
      <c r="B430" s="25">
        <v>215.02509938305573</v>
      </c>
      <c r="C430" s="25">
        <v>2.102496714848856</v>
      </c>
      <c r="D430" s="105">
        <v>31202.2</v>
      </c>
      <c r="E430" s="4">
        <f t="shared" si="22"/>
        <v>10.300335119695703</v>
      </c>
      <c r="F430" s="4">
        <f t="shared" si="23"/>
        <v>10.348243884132174</v>
      </c>
      <c r="H430" s="4">
        <f t="shared" si="25"/>
        <v>6.4450598273712325</v>
      </c>
      <c r="I430" s="107">
        <f t="shared" si="24"/>
        <v>5.3707547626304635</v>
      </c>
    </row>
    <row r="431" spans="1:9" x14ac:dyDescent="0.25">
      <c r="A431" s="19">
        <v>24654</v>
      </c>
      <c r="B431" s="25">
        <v>216.54715607109537</v>
      </c>
      <c r="C431" s="25">
        <v>2.154046997388992</v>
      </c>
      <c r="D431" s="105">
        <v>31039.7</v>
      </c>
      <c r="E431" s="4">
        <f t="shared" si="22"/>
        <v>9.9213473994355326</v>
      </c>
      <c r="F431" s="4">
        <f t="shared" si="23"/>
        <v>10.343022309301995</v>
      </c>
      <c r="H431" s="4">
        <f t="shared" si="25"/>
        <v>6.4398382525410538</v>
      </c>
      <c r="I431" s="107">
        <f t="shared" si="24"/>
        <v>5.377808334677125</v>
      </c>
    </row>
    <row r="432" spans="1:9" x14ac:dyDescent="0.25">
      <c r="A432" s="19">
        <v>24685</v>
      </c>
      <c r="B432" s="25">
        <v>217.37736881002607</v>
      </c>
      <c r="C432" s="25">
        <v>1.9467878001297345</v>
      </c>
      <c r="D432" s="105">
        <v>31066.3</v>
      </c>
      <c r="E432" s="4">
        <f t="shared" si="22"/>
        <v>8.8655191264490174</v>
      </c>
      <c r="F432" s="4">
        <f t="shared" si="23"/>
        <v>10.343878909360814</v>
      </c>
      <c r="H432" s="4">
        <f t="shared" si="25"/>
        <v>6.4406948525998731</v>
      </c>
      <c r="I432" s="107">
        <f t="shared" si="24"/>
        <v>5.3816348699584919</v>
      </c>
    </row>
    <row r="433" spans="1:9" x14ac:dyDescent="0.25">
      <c r="A433" s="19">
        <v>24716</v>
      </c>
      <c r="B433" s="25">
        <v>219.03779428788755</v>
      </c>
      <c r="C433" s="25">
        <v>2.7255029201816772</v>
      </c>
      <c r="D433" s="105">
        <v>30905.200000000001</v>
      </c>
      <c r="E433" s="4">
        <f t="shared" si="22"/>
        <v>9.182891199361265</v>
      </c>
      <c r="F433" s="4">
        <f t="shared" si="23"/>
        <v>10.338679733517184</v>
      </c>
      <c r="H433" s="4">
        <f t="shared" si="25"/>
        <v>6.4354956767562426</v>
      </c>
      <c r="I433" s="107">
        <f t="shared" si="24"/>
        <v>5.389244291583883</v>
      </c>
    </row>
    <row r="434" spans="1:9" x14ac:dyDescent="0.25">
      <c r="A434" s="19">
        <v>24746</v>
      </c>
      <c r="B434" s="25">
        <v>219.72963823699646</v>
      </c>
      <c r="C434" s="25">
        <v>2.7166882276843163</v>
      </c>
      <c r="D434" s="105">
        <v>31324.6</v>
      </c>
      <c r="E434" s="4">
        <f t="shared" si="22"/>
        <v>9.1449477351916322</v>
      </c>
      <c r="F434" s="4">
        <f t="shared" si="23"/>
        <v>10.352159010329189</v>
      </c>
      <c r="H434" s="4">
        <f t="shared" si="25"/>
        <v>6.4489749535682472</v>
      </c>
      <c r="I434" s="107">
        <f t="shared" si="24"/>
        <v>5.3923978735099523</v>
      </c>
    </row>
    <row r="435" spans="1:9" x14ac:dyDescent="0.25">
      <c r="A435" s="19">
        <v>24777</v>
      </c>
      <c r="B435" s="25">
        <v>219.31453186753109</v>
      </c>
      <c r="C435" s="25">
        <v>2.3901808785529388</v>
      </c>
      <c r="D435" s="105">
        <v>31864.2</v>
      </c>
      <c r="E435" s="4">
        <f t="shared" si="22"/>
        <v>7.8274581995255721</v>
      </c>
      <c r="F435" s="4">
        <f t="shared" si="23"/>
        <v>10.369238401517654</v>
      </c>
      <c r="H435" s="4">
        <f t="shared" si="25"/>
        <v>6.4660543447567127</v>
      </c>
      <c r="I435" s="107">
        <f t="shared" si="24"/>
        <v>5.3905069180142524</v>
      </c>
    </row>
    <row r="436" spans="1:9" x14ac:dyDescent="0.25">
      <c r="A436" s="19">
        <v>24807</v>
      </c>
      <c r="B436" s="25">
        <v>218.06921275913501</v>
      </c>
      <c r="C436" s="25">
        <v>1.7430600387346562</v>
      </c>
      <c r="D436" s="105">
        <v>35386.800000000003</v>
      </c>
      <c r="E436" s="4">
        <f t="shared" si="22"/>
        <v>8.0466789205957632</v>
      </c>
      <c r="F436" s="4">
        <f t="shared" si="23"/>
        <v>10.474094148228394</v>
      </c>
      <c r="H436" s="4">
        <f t="shared" si="25"/>
        <v>6.5709100914674528</v>
      </c>
      <c r="I436" s="107">
        <f t="shared" si="24"/>
        <v>5.3848125021206954</v>
      </c>
    </row>
    <row r="437" spans="1:9" x14ac:dyDescent="0.25">
      <c r="A437" s="19">
        <v>24838</v>
      </c>
      <c r="B437" s="25">
        <v>218.62268791842217</v>
      </c>
      <c r="C437" s="25">
        <v>1.2171684817424699</v>
      </c>
      <c r="D437" s="105">
        <v>33846.400000000001</v>
      </c>
      <c r="E437" s="4">
        <f t="shared" ref="E437:E500" si="26">((D437/D425)-1)*100</f>
        <v>7.9657535120513545</v>
      </c>
      <c r="F437" s="4">
        <f t="shared" si="23"/>
        <v>10.429587921133734</v>
      </c>
      <c r="H437" s="4">
        <f t="shared" si="25"/>
        <v>6.5264038643727922</v>
      </c>
      <c r="I437" s="107">
        <f t="shared" si="24"/>
        <v>5.3873473577238835</v>
      </c>
    </row>
    <row r="438" spans="1:9" x14ac:dyDescent="0.25">
      <c r="A438" s="19">
        <v>24869</v>
      </c>
      <c r="B438" s="25">
        <v>218.62268791842217</v>
      </c>
      <c r="C438" s="25">
        <v>0.57288351368556256</v>
      </c>
      <c r="D438" s="105">
        <v>34128</v>
      </c>
      <c r="E438" s="4">
        <f t="shared" si="26"/>
        <v>9.1331195098474982</v>
      </c>
      <c r="F438" s="4">
        <f t="shared" ref="F438:F501" si="27">LN(D438)</f>
        <v>10.437873440711131</v>
      </c>
      <c r="H438" s="4">
        <f t="shared" si="25"/>
        <v>6.5346893839501901</v>
      </c>
      <c r="I438" s="107">
        <f t="shared" si="24"/>
        <v>5.3873473577238835</v>
      </c>
    </row>
    <row r="439" spans="1:9" x14ac:dyDescent="0.25">
      <c r="A439" s="19">
        <v>24898</v>
      </c>
      <c r="B439" s="25">
        <v>220.42148218610541</v>
      </c>
      <c r="C439" s="25">
        <v>1.2071156289707785</v>
      </c>
      <c r="D439" s="105">
        <v>34117.1</v>
      </c>
      <c r="E439" s="4">
        <f t="shared" si="26"/>
        <v>9.7849486586240921</v>
      </c>
      <c r="F439" s="4">
        <f t="shared" si="27"/>
        <v>10.437554003855073</v>
      </c>
      <c r="H439" s="4">
        <f t="shared" si="25"/>
        <v>6.5343699470941319</v>
      </c>
      <c r="I439" s="107">
        <f t="shared" si="24"/>
        <v>5.3955415416129195</v>
      </c>
    </row>
    <row r="440" spans="1:9" x14ac:dyDescent="0.25">
      <c r="A440" s="19">
        <v>24929</v>
      </c>
      <c r="B440" s="25">
        <v>222.0819076639668</v>
      </c>
      <c r="C440" s="25">
        <v>2.0992366412213803</v>
      </c>
      <c r="D440" s="105">
        <v>34396.800000000003</v>
      </c>
      <c r="E440" s="4">
        <f t="shared" si="26"/>
        <v>11.104722713016301</v>
      </c>
      <c r="F440" s="4">
        <f t="shared" si="27"/>
        <v>10.445718815778745</v>
      </c>
      <c r="H440" s="4">
        <f t="shared" si="25"/>
        <v>6.5425347590178031</v>
      </c>
      <c r="I440" s="107">
        <f t="shared" si="24"/>
        <v>5.403046267266987</v>
      </c>
    </row>
    <row r="441" spans="1:9" x14ac:dyDescent="0.25">
      <c r="A441" s="19">
        <v>24959</v>
      </c>
      <c r="B441" s="25">
        <v>223.7423331418282</v>
      </c>
      <c r="C441" s="25">
        <v>3.5211267605633534</v>
      </c>
      <c r="D441" s="105">
        <v>34082.5</v>
      </c>
      <c r="E441" s="4">
        <f t="shared" si="26"/>
        <v>11.71000793187762</v>
      </c>
      <c r="F441" s="4">
        <f t="shared" si="27"/>
        <v>10.436539335060285</v>
      </c>
      <c r="H441" s="4">
        <f t="shared" si="25"/>
        <v>6.5333552782993429</v>
      </c>
      <c r="I441" s="107">
        <f t="shared" si="24"/>
        <v>5.4104950912799774</v>
      </c>
    </row>
    <row r="442" spans="1:9" x14ac:dyDescent="0.25">
      <c r="A442" s="19">
        <v>24990</v>
      </c>
      <c r="B442" s="25">
        <v>221.94353887414499</v>
      </c>
      <c r="C442" s="25">
        <v>3.2175032175032037</v>
      </c>
      <c r="D442" s="105">
        <v>34038.199999999997</v>
      </c>
      <c r="E442" s="4">
        <f t="shared" si="26"/>
        <v>9.0891026914768691</v>
      </c>
      <c r="F442" s="4">
        <f t="shared" si="27"/>
        <v>10.435238702323247</v>
      </c>
      <c r="H442" s="4">
        <f t="shared" si="25"/>
        <v>6.5320546455623045</v>
      </c>
      <c r="I442" s="107">
        <f t="shared" si="24"/>
        <v>5.4024230201293308</v>
      </c>
    </row>
    <row r="443" spans="1:9" x14ac:dyDescent="0.25">
      <c r="A443" s="19">
        <v>25020</v>
      </c>
      <c r="B443" s="25">
        <v>221.39006371485783</v>
      </c>
      <c r="C443" s="25">
        <v>2.2364217252395902</v>
      </c>
      <c r="D443" s="105">
        <v>34291.599999999999</v>
      </c>
      <c r="E443" s="4">
        <f t="shared" si="26"/>
        <v>10.476583214399614</v>
      </c>
      <c r="F443" s="4">
        <f t="shared" si="27"/>
        <v>10.442655705202446</v>
      </c>
      <c r="H443" s="4">
        <f t="shared" si="25"/>
        <v>6.5394716484415039</v>
      </c>
      <c r="I443" s="107">
        <f t="shared" si="24"/>
        <v>5.3999261399307432</v>
      </c>
    </row>
    <row r="444" spans="1:9" x14ac:dyDescent="0.25">
      <c r="A444" s="19">
        <v>25051</v>
      </c>
      <c r="B444" s="25">
        <v>222.49701403343215</v>
      </c>
      <c r="C444" s="25">
        <v>2.3551877784850461</v>
      </c>
      <c r="D444" s="105">
        <v>34566.6</v>
      </c>
      <c r="E444" s="4">
        <f t="shared" si="26"/>
        <v>11.267193067729341</v>
      </c>
      <c r="F444" s="4">
        <f t="shared" si="27"/>
        <v>10.45064317690734</v>
      </c>
      <c r="H444" s="4">
        <f t="shared" si="25"/>
        <v>6.5474591201463985</v>
      </c>
      <c r="I444" s="107">
        <f t="shared" si="24"/>
        <v>5.4049136814417826</v>
      </c>
    </row>
    <row r="445" spans="1:9" x14ac:dyDescent="0.25">
      <c r="A445" s="19">
        <v>25082</v>
      </c>
      <c r="B445" s="25">
        <v>223.18885798254109</v>
      </c>
      <c r="C445" s="25">
        <v>1.8951358180669509</v>
      </c>
      <c r="D445" s="105">
        <v>34472.6</v>
      </c>
      <c r="E445" s="4">
        <f t="shared" si="26"/>
        <v>11.543041300493107</v>
      </c>
      <c r="F445" s="4">
        <f t="shared" si="27"/>
        <v>10.447920084574696</v>
      </c>
      <c r="H445" s="4">
        <f t="shared" si="25"/>
        <v>6.5447360278137543</v>
      </c>
      <c r="I445" s="107">
        <f t="shared" si="24"/>
        <v>5.4080183098280799</v>
      </c>
    </row>
    <row r="446" spans="1:9" x14ac:dyDescent="0.25">
      <c r="A446" s="19">
        <v>25112</v>
      </c>
      <c r="B446" s="25">
        <v>222.49701403343215</v>
      </c>
      <c r="C446" s="25">
        <v>1.2594458438286882</v>
      </c>
      <c r="D446" s="105">
        <v>35014</v>
      </c>
      <c r="E446" s="4">
        <f t="shared" si="26"/>
        <v>11.777963645186219</v>
      </c>
      <c r="F446" s="4">
        <f t="shared" si="27"/>
        <v>10.463503260492878</v>
      </c>
      <c r="H446" s="4">
        <f t="shared" si="25"/>
        <v>6.560319203731936</v>
      </c>
      <c r="I446" s="107">
        <f t="shared" si="24"/>
        <v>5.4049136814417826</v>
      </c>
    </row>
    <row r="447" spans="1:9" x14ac:dyDescent="0.25">
      <c r="A447" s="19">
        <v>25143</v>
      </c>
      <c r="B447" s="25">
        <v>222.91212040289747</v>
      </c>
      <c r="C447" s="25">
        <v>1.6403785488958711</v>
      </c>
      <c r="D447" s="105">
        <v>35870.800000000003</v>
      </c>
      <c r="E447" s="4">
        <f t="shared" si="26"/>
        <v>12.573985852461389</v>
      </c>
      <c r="F447" s="4">
        <f t="shared" si="27"/>
        <v>10.487678873037591</v>
      </c>
      <c r="H447" s="4">
        <f t="shared" si="25"/>
        <v>6.5844948162766501</v>
      </c>
      <c r="I447" s="107">
        <f t="shared" si="24"/>
        <v>5.4067776148798448</v>
      </c>
    </row>
    <row r="448" spans="1:9" x14ac:dyDescent="0.25">
      <c r="A448" s="19">
        <v>25173</v>
      </c>
      <c r="B448" s="25">
        <v>222.49701403343212</v>
      </c>
      <c r="C448" s="25">
        <v>2.0304568527918621</v>
      </c>
      <c r="D448" s="105">
        <v>39991.300000000003</v>
      </c>
      <c r="E448" s="4">
        <f t="shared" si="26"/>
        <v>13.011914047045781</v>
      </c>
      <c r="F448" s="4">
        <f t="shared" si="27"/>
        <v>10.596417209439519</v>
      </c>
      <c r="H448" s="4">
        <f t="shared" si="25"/>
        <v>6.6932331526785767</v>
      </c>
      <c r="I448" s="107">
        <f t="shared" si="24"/>
        <v>5.4049136814417826</v>
      </c>
    </row>
    <row r="449" spans="1:9" x14ac:dyDescent="0.25">
      <c r="A449" s="19">
        <v>25204</v>
      </c>
      <c r="B449" s="25">
        <v>223.4655955621846</v>
      </c>
      <c r="C449" s="25">
        <v>2.2151898734176889</v>
      </c>
      <c r="D449" s="105">
        <v>38811.9</v>
      </c>
      <c r="E449" s="4">
        <f t="shared" si="26"/>
        <v>14.670688758627204</v>
      </c>
      <c r="F449" s="4">
        <f t="shared" si="27"/>
        <v>10.566482179619147</v>
      </c>
      <c r="H449" s="4">
        <f t="shared" si="25"/>
        <v>6.6632981228582047</v>
      </c>
      <c r="I449" s="107">
        <f t="shared" si="24"/>
        <v>5.4092574673596276</v>
      </c>
    </row>
    <row r="450" spans="1:9" x14ac:dyDescent="0.25">
      <c r="A450" s="19">
        <v>25235</v>
      </c>
      <c r="B450" s="25">
        <v>224.26764185638436</v>
      </c>
      <c r="C450" s="25">
        <v>2.5820531216177223</v>
      </c>
      <c r="D450" s="105">
        <v>37782.6</v>
      </c>
      <c r="E450" s="4">
        <f t="shared" si="26"/>
        <v>10.708509142053435</v>
      </c>
      <c r="F450" s="4">
        <f t="shared" si="27"/>
        <v>10.539603958168756</v>
      </c>
      <c r="H450" s="4">
        <f t="shared" si="25"/>
        <v>6.6364199014078142</v>
      </c>
      <c r="I450" s="107">
        <f t="shared" si="24"/>
        <v>5.412840168330094</v>
      </c>
    </row>
    <row r="451" spans="1:9" x14ac:dyDescent="0.25">
      <c r="A451" s="19">
        <v>25263</v>
      </c>
      <c r="B451" s="25">
        <v>224.48899585989076</v>
      </c>
      <c r="C451" s="25">
        <v>1.8453345079818995</v>
      </c>
      <c r="D451" s="105">
        <v>38050.800000000003</v>
      </c>
      <c r="E451" s="4">
        <f t="shared" si="26"/>
        <v>11.529995222337197</v>
      </c>
      <c r="F451" s="4">
        <f t="shared" si="27"/>
        <v>10.54667738803596</v>
      </c>
      <c r="H451" s="4">
        <f t="shared" si="25"/>
        <v>6.6434933312750175</v>
      </c>
      <c r="I451" s="107">
        <f t="shared" si="24"/>
        <v>5.4138266897666805</v>
      </c>
    </row>
    <row r="452" spans="1:9" x14ac:dyDescent="0.25">
      <c r="A452" s="19">
        <v>25294</v>
      </c>
      <c r="B452" s="25">
        <v>225.09744477073491</v>
      </c>
      <c r="C452" s="25">
        <v>1.3578490650084429</v>
      </c>
      <c r="D452" s="105">
        <v>37735.9</v>
      </c>
      <c r="E452" s="4">
        <f t="shared" si="26"/>
        <v>9.7075890780537577</v>
      </c>
      <c r="F452" s="4">
        <f t="shared" si="27"/>
        <v>10.538367174971187</v>
      </c>
      <c r="H452" s="4">
        <f t="shared" si="25"/>
        <v>6.6351831182102448</v>
      </c>
      <c r="I452" s="107">
        <f t="shared" si="24"/>
        <v>5.4165333963188704</v>
      </c>
    </row>
    <row r="453" spans="1:9" x14ac:dyDescent="0.25">
      <c r="A453" s="19">
        <v>25324</v>
      </c>
      <c r="B453" s="25">
        <v>225.09744477073491</v>
      </c>
      <c r="C453" s="25">
        <v>0.60565723521248671</v>
      </c>
      <c r="D453" s="105">
        <v>37499.1</v>
      </c>
      <c r="E453" s="4">
        <f t="shared" si="26"/>
        <v>10.024499376512864</v>
      </c>
      <c r="F453" s="4">
        <f t="shared" si="27"/>
        <v>10.532072211670497</v>
      </c>
      <c r="H453" s="4">
        <f t="shared" si="25"/>
        <v>6.6288881549095562</v>
      </c>
      <c r="I453" s="107">
        <f t="shared" ref="I453:I516" si="28">LN(B453)</f>
        <v>5.4165333963188704</v>
      </c>
    </row>
    <row r="454" spans="1:9" x14ac:dyDescent="0.25">
      <c r="A454" s="19">
        <v>25355</v>
      </c>
      <c r="B454" s="25">
        <v>225.8995909243082</v>
      </c>
      <c r="C454" s="25">
        <v>1.7824587596607211</v>
      </c>
      <c r="D454" s="105">
        <v>37878.800000000003</v>
      </c>
      <c r="E454" s="4">
        <f t="shared" si="26"/>
        <v>11.283205339882851</v>
      </c>
      <c r="F454" s="4">
        <f t="shared" si="27"/>
        <v>10.542146867811953</v>
      </c>
      <c r="H454" s="4">
        <f t="shared" si="25"/>
        <v>6.6389628110510106</v>
      </c>
      <c r="I454" s="107">
        <f t="shared" si="28"/>
        <v>5.4200906126016148</v>
      </c>
    </row>
    <row r="455" spans="1:9" x14ac:dyDescent="0.25">
      <c r="A455" s="19">
        <v>25385</v>
      </c>
      <c r="B455" s="25">
        <v>226.75705059943601</v>
      </c>
      <c r="C455" s="25">
        <v>2.4242221148148113</v>
      </c>
      <c r="D455" s="105">
        <v>37981.9</v>
      </c>
      <c r="E455" s="4">
        <f t="shared" si="26"/>
        <v>10.761527604427922</v>
      </c>
      <c r="F455" s="4">
        <f t="shared" si="27"/>
        <v>10.544865009444649</v>
      </c>
      <c r="H455" s="4">
        <f t="shared" si="25"/>
        <v>6.6416809526837071</v>
      </c>
      <c r="I455" s="107">
        <f t="shared" si="28"/>
        <v>5.4238791826659059</v>
      </c>
    </row>
    <row r="456" spans="1:9" x14ac:dyDescent="0.25">
      <c r="A456" s="19">
        <v>25416</v>
      </c>
      <c r="B456" s="25">
        <v>227.00606136371968</v>
      </c>
      <c r="C456" s="25">
        <v>2.0265653226294589</v>
      </c>
      <c r="D456" s="105">
        <v>37991</v>
      </c>
      <c r="E456" s="4">
        <f t="shared" si="26"/>
        <v>9.9066729154733135</v>
      </c>
      <c r="F456" s="4">
        <f t="shared" si="27"/>
        <v>10.545104568551739</v>
      </c>
      <c r="H456" s="4">
        <f t="shared" si="25"/>
        <v>6.6419205117907971</v>
      </c>
      <c r="I456" s="107">
        <f t="shared" si="28"/>
        <v>5.4249767191677272</v>
      </c>
    </row>
    <row r="457" spans="1:9" x14ac:dyDescent="0.25">
      <c r="A457" s="19">
        <v>25447</v>
      </c>
      <c r="B457" s="25">
        <v>229.13583227042122</v>
      </c>
      <c r="C457" s="25">
        <v>2.6645480162568624</v>
      </c>
      <c r="D457" s="105">
        <v>37450</v>
      </c>
      <c r="E457" s="4">
        <f t="shared" si="26"/>
        <v>8.6370044615143637</v>
      </c>
      <c r="F457" s="4">
        <f t="shared" si="27"/>
        <v>10.530761988945365</v>
      </c>
      <c r="H457" s="4">
        <f t="shared" si="25"/>
        <v>6.6275779321844235</v>
      </c>
      <c r="I457" s="107">
        <f t="shared" si="28"/>
        <v>5.4343149817272334</v>
      </c>
    </row>
    <row r="458" spans="1:9" x14ac:dyDescent="0.25">
      <c r="A458" s="19">
        <v>25477</v>
      </c>
      <c r="B458" s="25">
        <v>231.54227071666239</v>
      </c>
      <c r="C458" s="25">
        <v>4.0653384597202358</v>
      </c>
      <c r="D458" s="105">
        <v>37949.4</v>
      </c>
      <c r="E458" s="4">
        <f t="shared" si="26"/>
        <v>8.3835037413606095</v>
      </c>
      <c r="F458" s="4">
        <f t="shared" si="27"/>
        <v>10.544008972422112</v>
      </c>
      <c r="H458" s="4">
        <f t="shared" si="25"/>
        <v>6.6408249156611712</v>
      </c>
      <c r="I458" s="107">
        <f t="shared" si="28"/>
        <v>5.4447624517462616</v>
      </c>
    </row>
    <row r="459" spans="1:9" x14ac:dyDescent="0.25">
      <c r="A459" s="19">
        <v>25508</v>
      </c>
      <c r="B459" s="25">
        <v>231.56992747743965</v>
      </c>
      <c r="C459" s="25">
        <v>3.8839552819711187</v>
      </c>
      <c r="D459" s="105">
        <v>38941.199999999997</v>
      </c>
      <c r="E459" s="4">
        <f t="shared" si="26"/>
        <v>8.559608372269345</v>
      </c>
      <c r="F459" s="4">
        <f t="shared" si="27"/>
        <v>10.569808095092354</v>
      </c>
      <c r="H459" s="4">
        <f t="shared" si="25"/>
        <v>6.6666240383314124</v>
      </c>
      <c r="I459" s="107">
        <f t="shared" si="28"/>
        <v>5.4448818904521215</v>
      </c>
    </row>
    <row r="460" spans="1:9" x14ac:dyDescent="0.25">
      <c r="A460" s="19">
        <v>25538</v>
      </c>
      <c r="B460" s="25">
        <v>233.31250361742997</v>
      </c>
      <c r="C460" s="25">
        <v>4.8609594294927172</v>
      </c>
      <c r="D460" s="105">
        <v>44340</v>
      </c>
      <c r="E460" s="4">
        <f t="shared" si="26"/>
        <v>10.874115120038596</v>
      </c>
      <c r="F460" s="4">
        <f t="shared" si="27"/>
        <v>10.699642483170303</v>
      </c>
      <c r="H460" s="4">
        <f t="shared" si="25"/>
        <v>6.7964584264093606</v>
      </c>
      <c r="I460" s="107">
        <f t="shared" si="28"/>
        <v>5.4523787721794585</v>
      </c>
    </row>
    <row r="461" spans="1:9" x14ac:dyDescent="0.25">
      <c r="A461" s="19">
        <v>25569</v>
      </c>
      <c r="B461" s="25">
        <v>235.08273651819752</v>
      </c>
      <c r="C461" s="25">
        <v>5.1986261808163459</v>
      </c>
      <c r="D461" s="105">
        <v>41673.199999999997</v>
      </c>
      <c r="E461" s="4">
        <f t="shared" si="26"/>
        <v>7.3722234675447362</v>
      </c>
      <c r="F461" s="4">
        <f t="shared" si="27"/>
        <v>10.637613515324494</v>
      </c>
      <c r="H461" s="4">
        <f t="shared" si="25"/>
        <v>6.734429458563552</v>
      </c>
      <c r="I461" s="107">
        <f t="shared" si="28"/>
        <v>5.4599375224721598</v>
      </c>
    </row>
    <row r="462" spans="1:9" x14ac:dyDescent="0.25">
      <c r="A462" s="19">
        <v>25600</v>
      </c>
      <c r="B462" s="25">
        <v>235.05507975742029</v>
      </c>
      <c r="C462" s="25">
        <v>4.8100732730511186</v>
      </c>
      <c r="D462" s="105">
        <v>41185.699999999997</v>
      </c>
      <c r="E462" s="4">
        <f t="shared" si="26"/>
        <v>9.0070561581256925</v>
      </c>
      <c r="F462" s="4">
        <f t="shared" si="27"/>
        <v>10.625846387710212</v>
      </c>
      <c r="H462" s="4">
        <f t="shared" si="25"/>
        <v>6.7226623309492695</v>
      </c>
      <c r="I462" s="107">
        <f t="shared" si="28"/>
        <v>5.4598198686274708</v>
      </c>
    </row>
    <row r="463" spans="1:9" x14ac:dyDescent="0.25">
      <c r="A463" s="19">
        <v>25628</v>
      </c>
      <c r="B463" s="25">
        <v>235.74659882444843</v>
      </c>
      <c r="C463" s="25">
        <v>5.0147682836016783</v>
      </c>
      <c r="D463" s="105">
        <v>41969.2</v>
      </c>
      <c r="E463" s="4">
        <f t="shared" si="26"/>
        <v>10.297812398162431</v>
      </c>
      <c r="F463" s="4">
        <f t="shared" si="27"/>
        <v>10.644691294911754</v>
      </c>
      <c r="H463" s="4">
        <f t="shared" si="25"/>
        <v>6.7415072381508123</v>
      </c>
      <c r="I463" s="107">
        <f t="shared" si="28"/>
        <v>5.4627574943657988</v>
      </c>
    </row>
    <row r="464" spans="1:9" x14ac:dyDescent="0.25">
      <c r="A464" s="19">
        <v>25659</v>
      </c>
      <c r="B464" s="25">
        <v>236.05082327987046</v>
      </c>
      <c r="C464" s="25">
        <v>4.8660607943780576</v>
      </c>
      <c r="D464" s="105">
        <v>41460.1</v>
      </c>
      <c r="E464" s="4">
        <f t="shared" si="26"/>
        <v>9.8691166766924798</v>
      </c>
      <c r="F464" s="4">
        <f t="shared" si="27"/>
        <v>10.6324867979502</v>
      </c>
      <c r="H464" s="4">
        <f t="shared" si="25"/>
        <v>6.7293027411892581</v>
      </c>
      <c r="I464" s="107">
        <f t="shared" si="28"/>
        <v>5.464047134721314</v>
      </c>
    </row>
    <row r="465" spans="1:9" x14ac:dyDescent="0.25">
      <c r="A465" s="19">
        <v>25689</v>
      </c>
      <c r="B465" s="25">
        <v>236.54874496354302</v>
      </c>
      <c r="C465" s="25">
        <v>5.0872635202373839</v>
      </c>
      <c r="D465" s="105">
        <v>41262.199999999997</v>
      </c>
      <c r="E465" s="4">
        <f t="shared" si="26"/>
        <v>10.035174177513584</v>
      </c>
      <c r="F465" s="4">
        <f t="shared" si="27"/>
        <v>10.627702105610934</v>
      </c>
      <c r="H465" s="4">
        <f t="shared" si="25"/>
        <v>6.7245180488499932</v>
      </c>
      <c r="I465" s="107">
        <f t="shared" si="28"/>
        <v>5.4661542964767076</v>
      </c>
    </row>
    <row r="466" spans="1:9" x14ac:dyDescent="0.25">
      <c r="A466" s="19">
        <v>25720</v>
      </c>
      <c r="B466" s="25">
        <v>237.98709664811125</v>
      </c>
      <c r="C466" s="25">
        <v>5.3508311698772237</v>
      </c>
      <c r="D466" s="105">
        <v>41543.300000000003</v>
      </c>
      <c r="E466" s="4">
        <f t="shared" si="26"/>
        <v>9.6742769042313945</v>
      </c>
      <c r="F466" s="4">
        <f t="shared" si="27"/>
        <v>10.634491535776961</v>
      </c>
      <c r="H466" s="4">
        <f t="shared" si="25"/>
        <v>6.731307479016019</v>
      </c>
      <c r="I466" s="107">
        <f t="shared" si="28"/>
        <v>5.4722164564375086</v>
      </c>
    </row>
    <row r="467" spans="1:9" x14ac:dyDescent="0.25">
      <c r="A467" s="19">
        <v>25750</v>
      </c>
      <c r="B467" s="25">
        <v>239.14878079313985</v>
      </c>
      <c r="C467" s="25">
        <v>5.4647607035574364</v>
      </c>
      <c r="D467" s="105">
        <v>41899.599999999999</v>
      </c>
      <c r="E467" s="4">
        <f t="shared" si="26"/>
        <v>10.314649872702519</v>
      </c>
      <c r="F467" s="4">
        <f t="shared" si="27"/>
        <v>10.643031559325282</v>
      </c>
      <c r="H467" s="4">
        <f t="shared" si="25"/>
        <v>6.7398475025643396</v>
      </c>
      <c r="I467" s="107">
        <f t="shared" si="28"/>
        <v>5.4770858720290114</v>
      </c>
    </row>
    <row r="468" spans="1:9" x14ac:dyDescent="0.25">
      <c r="A468" s="19">
        <v>25781</v>
      </c>
      <c r="B468" s="25">
        <v>240.25515140213517</v>
      </c>
      <c r="C468" s="25">
        <v>5.8364476960759193</v>
      </c>
      <c r="D468" s="105">
        <v>41625.4</v>
      </c>
      <c r="E468" s="4">
        <f t="shared" si="26"/>
        <v>9.5664762706956896</v>
      </c>
      <c r="F468" s="4">
        <f t="shared" si="27"/>
        <v>10.636465836846183</v>
      </c>
      <c r="H468" s="4">
        <f t="shared" si="25"/>
        <v>6.7332817800852407</v>
      </c>
      <c r="I468" s="107">
        <f t="shared" si="28"/>
        <v>5.4817014894608418</v>
      </c>
    </row>
    <row r="469" spans="1:9" x14ac:dyDescent="0.25">
      <c r="A469" s="19">
        <v>25812</v>
      </c>
      <c r="B469" s="25">
        <v>240.83604339709686</v>
      </c>
      <c r="C469" s="25">
        <v>5.1062337176785544</v>
      </c>
      <c r="D469" s="105">
        <v>41056.1</v>
      </c>
      <c r="E469" s="4">
        <f t="shared" si="26"/>
        <v>9.6291054739652928</v>
      </c>
      <c r="F469" s="4">
        <f t="shared" si="27"/>
        <v>10.62269470310998</v>
      </c>
      <c r="H469" s="4">
        <f t="shared" si="25"/>
        <v>6.7195106463490388</v>
      </c>
      <c r="I469" s="107">
        <f t="shared" si="28"/>
        <v>5.4841163841150822</v>
      </c>
    </row>
    <row r="470" spans="1:9" x14ac:dyDescent="0.25">
      <c r="A470" s="19">
        <v>25842</v>
      </c>
      <c r="B470" s="25">
        <v>240.9190136939074</v>
      </c>
      <c r="C470" s="25">
        <v>4.0496894792568128</v>
      </c>
      <c r="D470" s="105">
        <v>42117.2</v>
      </c>
      <c r="E470" s="4">
        <f t="shared" si="26"/>
        <v>10.982518827702137</v>
      </c>
      <c r="F470" s="4">
        <f t="shared" si="27"/>
        <v>10.648211487305092</v>
      </c>
      <c r="H470" s="4">
        <f t="shared" si="25"/>
        <v>6.7450274305441509</v>
      </c>
      <c r="I470" s="107">
        <f t="shared" si="28"/>
        <v>5.4844608342517631</v>
      </c>
    </row>
    <row r="471" spans="1:9" x14ac:dyDescent="0.25">
      <c r="A471" s="19">
        <v>25873</v>
      </c>
      <c r="B471" s="25">
        <v>242.21908153115322</v>
      </c>
      <c r="C471" s="25">
        <v>4.5986774576984191</v>
      </c>
      <c r="D471" s="105">
        <v>43843.1</v>
      </c>
      <c r="E471" s="4">
        <f t="shared" si="26"/>
        <v>12.587953119061556</v>
      </c>
      <c r="F471" s="4">
        <f t="shared" si="27"/>
        <v>10.688372630800776</v>
      </c>
      <c r="H471" s="4">
        <f t="shared" si="25"/>
        <v>6.785188574039835</v>
      </c>
      <c r="I471" s="107">
        <f t="shared" si="28"/>
        <v>5.4898426122070649</v>
      </c>
    </row>
    <row r="472" spans="1:9" x14ac:dyDescent="0.25">
      <c r="A472" s="19">
        <v>25903</v>
      </c>
      <c r="B472" s="25">
        <v>244.26588212656557</v>
      </c>
      <c r="C472" s="25">
        <v>4.6947241743615198</v>
      </c>
      <c r="D472" s="105">
        <v>49012.7</v>
      </c>
      <c r="E472" s="4">
        <f t="shared" si="26"/>
        <v>10.538340099233201</v>
      </c>
      <c r="F472" s="4">
        <f t="shared" si="27"/>
        <v>10.799834727183947</v>
      </c>
      <c r="H472" s="4">
        <f t="shared" si="25"/>
        <v>6.8966506704230053</v>
      </c>
      <c r="I472" s="107">
        <f t="shared" si="28"/>
        <v>5.4982573128685539</v>
      </c>
    </row>
    <row r="473" spans="1:9" x14ac:dyDescent="0.25">
      <c r="A473" s="19">
        <v>25934</v>
      </c>
      <c r="B473" s="25">
        <v>246.67232057280671</v>
      </c>
      <c r="C473" s="25">
        <v>4.9300021882772604</v>
      </c>
      <c r="D473" s="105">
        <v>45462.8</v>
      </c>
      <c r="E473" s="4">
        <f t="shared" si="26"/>
        <v>9.093614121305805</v>
      </c>
      <c r="F473" s="4">
        <f t="shared" si="27"/>
        <v>10.724649688118674</v>
      </c>
      <c r="H473" s="4">
        <f t="shared" si="25"/>
        <v>6.8214656313577331</v>
      </c>
      <c r="I473" s="107">
        <f t="shared" si="28"/>
        <v>5.5080608185085262</v>
      </c>
    </row>
    <row r="474" spans="1:9" x14ac:dyDescent="0.25">
      <c r="A474" s="19">
        <v>25965</v>
      </c>
      <c r="B474" s="25">
        <v>247.6957208705129</v>
      </c>
      <c r="C474" s="25">
        <v>5.3777357741589427</v>
      </c>
      <c r="D474" s="105">
        <v>45064.9</v>
      </c>
      <c r="E474" s="4">
        <f t="shared" si="26"/>
        <v>9.4188031282702589</v>
      </c>
      <c r="F474" s="4">
        <f t="shared" si="27"/>
        <v>10.715858951971073</v>
      </c>
      <c r="H474" s="4">
        <f t="shared" si="25"/>
        <v>6.8126748952101313</v>
      </c>
      <c r="I474" s="107">
        <f t="shared" si="28"/>
        <v>5.5122010608939833</v>
      </c>
    </row>
    <row r="475" spans="1:9" x14ac:dyDescent="0.25">
      <c r="A475" s="19">
        <v>25993</v>
      </c>
      <c r="B475" s="25">
        <v>248.63615085692993</v>
      </c>
      <c r="C475" s="25">
        <v>5.4675452781738132</v>
      </c>
      <c r="D475" s="105">
        <v>44454.3</v>
      </c>
      <c r="E475" s="4">
        <f t="shared" si="26"/>
        <v>5.9212470097119052</v>
      </c>
      <c r="F475" s="4">
        <f t="shared" si="27"/>
        <v>10.702216974171003</v>
      </c>
      <c r="H475" s="4">
        <f t="shared" si="25"/>
        <v>6.7990329174100612</v>
      </c>
      <c r="I475" s="107">
        <f t="shared" si="28"/>
        <v>5.5159905862716885</v>
      </c>
    </row>
    <row r="476" spans="1:9" x14ac:dyDescent="0.25">
      <c r="A476" s="19">
        <v>26024</v>
      </c>
      <c r="B476" s="25">
        <v>249.90856191891979</v>
      </c>
      <c r="C476" s="25">
        <v>5.8706588888356004</v>
      </c>
      <c r="D476" s="105">
        <v>45347.4</v>
      </c>
      <c r="E476" s="4">
        <f t="shared" si="26"/>
        <v>9.3760024698445132</v>
      </c>
      <c r="F476" s="4">
        <f t="shared" si="27"/>
        <v>10.722108122036463</v>
      </c>
      <c r="H476" s="4">
        <f t="shared" si="25"/>
        <v>6.818924065275521</v>
      </c>
      <c r="I476" s="107">
        <f t="shared" si="28"/>
        <v>5.5210950986342304</v>
      </c>
    </row>
    <row r="477" spans="1:9" x14ac:dyDescent="0.25">
      <c r="A477" s="19">
        <v>26054</v>
      </c>
      <c r="B477" s="25">
        <v>250.43414037784825</v>
      </c>
      <c r="C477" s="25">
        <v>5.8699932719766812</v>
      </c>
      <c r="D477" s="105">
        <v>44329.5</v>
      </c>
      <c r="E477" s="4">
        <f t="shared" si="26"/>
        <v>7.4336802206377728</v>
      </c>
      <c r="F477" s="4">
        <f t="shared" si="27"/>
        <v>10.699405648631954</v>
      </c>
      <c r="H477" s="4">
        <f t="shared" si="25"/>
        <v>6.7962215918710118</v>
      </c>
      <c r="I477" s="107">
        <f t="shared" si="28"/>
        <v>5.5231959732940457</v>
      </c>
    </row>
    <row r="478" spans="1:9" x14ac:dyDescent="0.25">
      <c r="A478" s="19">
        <v>26085</v>
      </c>
      <c r="B478" s="25">
        <v>251.56816774762092</v>
      </c>
      <c r="C478" s="25">
        <v>5.7066417846975526</v>
      </c>
      <c r="D478" s="105">
        <v>44473.5</v>
      </c>
      <c r="E478" s="4">
        <f t="shared" si="26"/>
        <v>7.0533635989437515</v>
      </c>
      <c r="F478" s="4">
        <f t="shared" si="27"/>
        <v>10.702648785152459</v>
      </c>
      <c r="H478" s="4">
        <f t="shared" si="25"/>
        <v>6.7994647283915164</v>
      </c>
      <c r="I478" s="107">
        <f t="shared" si="28"/>
        <v>5.5277139975359599</v>
      </c>
    </row>
    <row r="479" spans="1:9" x14ac:dyDescent="0.25">
      <c r="A479" s="19">
        <v>26115</v>
      </c>
      <c r="B479" s="25">
        <v>251.37457036426528</v>
      </c>
      <c r="C479" s="25">
        <v>5.112210704390141</v>
      </c>
      <c r="D479" s="105">
        <v>44870.9</v>
      </c>
      <c r="E479" s="4">
        <f t="shared" si="26"/>
        <v>7.091475813611603</v>
      </c>
      <c r="F479" s="4">
        <f t="shared" si="27"/>
        <v>10.711544756714046</v>
      </c>
      <c r="H479" s="4">
        <f t="shared" si="25"/>
        <v>6.8083606999531048</v>
      </c>
      <c r="I479" s="107">
        <f t="shared" si="28"/>
        <v>5.5269441389487008</v>
      </c>
    </row>
    <row r="480" spans="1:9" x14ac:dyDescent="0.25">
      <c r="A480" s="19">
        <v>26146</v>
      </c>
      <c r="B480" s="25">
        <v>253.67028187906652</v>
      </c>
      <c r="C480" s="25">
        <v>5.5837014934499107</v>
      </c>
      <c r="D480" s="105">
        <v>45023.5</v>
      </c>
      <c r="E480" s="4">
        <f t="shared" si="26"/>
        <v>8.1635251553138222</v>
      </c>
      <c r="F480" s="4">
        <f t="shared" si="27"/>
        <v>10.714939854664108</v>
      </c>
      <c r="H480" s="4">
        <f t="shared" si="25"/>
        <v>6.8117557979031664</v>
      </c>
      <c r="I480" s="107">
        <f t="shared" si="28"/>
        <v>5.536035320914884</v>
      </c>
    </row>
    <row r="481" spans="1:9" x14ac:dyDescent="0.25">
      <c r="A481" s="19">
        <v>26177</v>
      </c>
      <c r="B481" s="25">
        <v>254.50008479341705</v>
      </c>
      <c r="C481" s="25">
        <v>5.6735865627017157</v>
      </c>
      <c r="D481" s="105">
        <v>43990.400000000001</v>
      </c>
      <c r="E481" s="4">
        <f t="shared" si="26"/>
        <v>7.1470500120566882</v>
      </c>
      <c r="F481" s="4">
        <f t="shared" si="27"/>
        <v>10.6917267072771</v>
      </c>
      <c r="H481" s="4">
        <f t="shared" si="25"/>
        <v>6.7885426505161597</v>
      </c>
      <c r="I481" s="107">
        <f t="shared" si="28"/>
        <v>5.5393011691670129</v>
      </c>
    </row>
    <row r="482" spans="1:9" x14ac:dyDescent="0.25">
      <c r="A482" s="19">
        <v>26207</v>
      </c>
      <c r="B482" s="25">
        <v>254.7490955577008</v>
      </c>
      <c r="C482" s="25">
        <v>5.7405522510418416</v>
      </c>
      <c r="D482" s="105">
        <v>44528.7</v>
      </c>
      <c r="E482" s="4">
        <f t="shared" si="26"/>
        <v>5.7256892670927817</v>
      </c>
      <c r="F482" s="4">
        <f t="shared" si="27"/>
        <v>10.70388920408767</v>
      </c>
      <c r="H482" s="4">
        <f t="shared" si="25"/>
        <v>6.8007051473267275</v>
      </c>
      <c r="I482" s="107">
        <f t="shared" si="28"/>
        <v>5.5402791217832865</v>
      </c>
    </row>
    <row r="483" spans="1:9" x14ac:dyDescent="0.25">
      <c r="A483" s="19">
        <v>26238</v>
      </c>
      <c r="B483" s="25">
        <v>255.16394709966801</v>
      </c>
      <c r="C483" s="25">
        <v>5.3442798505739741</v>
      </c>
      <c r="D483" s="105">
        <v>46584.6</v>
      </c>
      <c r="E483" s="4">
        <f t="shared" si="26"/>
        <v>6.2529793741774586</v>
      </c>
      <c r="F483" s="4">
        <f t="shared" si="27"/>
        <v>10.749025293392794</v>
      </c>
      <c r="H483" s="4">
        <f t="shared" si="25"/>
        <v>6.845841236631852</v>
      </c>
      <c r="I483" s="107">
        <f t="shared" si="28"/>
        <v>5.5419062683702247</v>
      </c>
    </row>
    <row r="484" spans="1:9" x14ac:dyDescent="0.25">
      <c r="A484" s="19">
        <v>26268</v>
      </c>
      <c r="B484" s="25">
        <v>256.38104462562467</v>
      </c>
      <c r="C484" s="25">
        <v>4.9598259051101046</v>
      </c>
      <c r="D484" s="105">
        <v>53060.3</v>
      </c>
      <c r="E484" s="4">
        <f t="shared" si="26"/>
        <v>8.2582677550920636</v>
      </c>
      <c r="F484" s="4">
        <f t="shared" si="27"/>
        <v>10.879184281652376</v>
      </c>
      <c r="H484" s="4">
        <f t="shared" si="25"/>
        <v>6.9760002248914352</v>
      </c>
      <c r="I484" s="107">
        <f t="shared" si="28"/>
        <v>5.5466647933964177</v>
      </c>
    </row>
    <row r="485" spans="1:9" x14ac:dyDescent="0.25">
      <c r="A485" s="19">
        <v>26299</v>
      </c>
      <c r="B485" s="25">
        <v>257.51507199539736</v>
      </c>
      <c r="C485" s="25">
        <v>4.3956092833651983</v>
      </c>
      <c r="D485" s="105">
        <v>50840.9</v>
      </c>
      <c r="E485" s="4">
        <f t="shared" si="26"/>
        <v>11.829671731613534</v>
      </c>
      <c r="F485" s="4">
        <f t="shared" si="27"/>
        <v>10.836456427743082</v>
      </c>
      <c r="H485" s="4">
        <f t="shared" si="25"/>
        <v>6.9332723709821407</v>
      </c>
      <c r="I485" s="107">
        <f t="shared" si="28"/>
        <v>5.5510782504118197</v>
      </c>
    </row>
    <row r="486" spans="1:9" x14ac:dyDescent="0.25">
      <c r="A486" s="19">
        <v>26330</v>
      </c>
      <c r="B486" s="25">
        <v>258.3172181489706</v>
      </c>
      <c r="C486" s="25">
        <v>4.288123041096159</v>
      </c>
      <c r="D486" s="105">
        <v>50445.4</v>
      </c>
      <c r="E486" s="4">
        <f t="shared" si="26"/>
        <v>11.939447330405706</v>
      </c>
      <c r="F486" s="4">
        <f t="shared" si="27"/>
        <v>10.828646842239133</v>
      </c>
      <c r="H486" s="4">
        <f t="shared" si="25"/>
        <v>6.9254627854781905</v>
      </c>
      <c r="I486" s="107">
        <f t="shared" si="28"/>
        <v>5.5541883573806157</v>
      </c>
    </row>
    <row r="487" spans="1:9" x14ac:dyDescent="0.25">
      <c r="A487" s="19">
        <v>26359</v>
      </c>
      <c r="B487" s="25">
        <v>259.72791305828287</v>
      </c>
      <c r="C487" s="25">
        <v>4.4610416317679258</v>
      </c>
      <c r="D487" s="105">
        <v>50052.800000000003</v>
      </c>
      <c r="E487" s="4">
        <f t="shared" si="26"/>
        <v>12.593832317683562</v>
      </c>
      <c r="F487" s="4">
        <f t="shared" si="27"/>
        <v>10.820833727234501</v>
      </c>
      <c r="H487" s="4">
        <f t="shared" si="25"/>
        <v>6.9176496704735584</v>
      </c>
      <c r="I487" s="107">
        <f t="shared" si="28"/>
        <v>5.5596345948270223</v>
      </c>
    </row>
    <row r="488" spans="1:9" x14ac:dyDescent="0.25">
      <c r="A488" s="19">
        <v>26390</v>
      </c>
      <c r="B488" s="25">
        <v>261.35986211172803</v>
      </c>
      <c r="C488" s="25">
        <v>4.5821960259702976</v>
      </c>
      <c r="D488" s="105">
        <v>49934.8</v>
      </c>
      <c r="E488" s="4">
        <f t="shared" si="26"/>
        <v>10.116125731574478</v>
      </c>
      <c r="F488" s="4">
        <f t="shared" si="27"/>
        <v>10.818473433462445</v>
      </c>
      <c r="H488" s="4">
        <f t="shared" si="25"/>
        <v>6.9152893767015033</v>
      </c>
      <c r="I488" s="107">
        <f t="shared" si="28"/>
        <v>5.5658982397128165</v>
      </c>
    </row>
    <row r="489" spans="1:9" x14ac:dyDescent="0.25">
      <c r="A489" s="19">
        <v>26420</v>
      </c>
      <c r="B489" s="25">
        <v>261.88534072576169</v>
      </c>
      <c r="C489" s="25">
        <v>4.5725396428123455</v>
      </c>
      <c r="D489" s="105">
        <v>49937.7</v>
      </c>
      <c r="E489" s="4">
        <f t="shared" si="26"/>
        <v>12.651169086048796</v>
      </c>
      <c r="F489" s="4">
        <f t="shared" si="27"/>
        <v>10.818531507506869</v>
      </c>
      <c r="H489" s="4">
        <f t="shared" si="25"/>
        <v>6.9153474507459265</v>
      </c>
      <c r="I489" s="107">
        <f t="shared" si="28"/>
        <v>5.5679067771550796</v>
      </c>
    </row>
    <row r="490" spans="1:9" x14ac:dyDescent="0.25">
      <c r="A490" s="19">
        <v>26451</v>
      </c>
      <c r="B490" s="25">
        <v>263.82151424910762</v>
      </c>
      <c r="C490" s="25">
        <v>4.8707857640317709</v>
      </c>
      <c r="D490" s="105">
        <v>51169</v>
      </c>
      <c r="E490" s="4">
        <f t="shared" si="26"/>
        <v>15.055032772325095</v>
      </c>
      <c r="F490" s="4">
        <f t="shared" si="27"/>
        <v>10.842889158907376</v>
      </c>
      <c r="H490" s="4">
        <f t="shared" ref="H490:H553" si="29">LN((D490/4956)*100)</f>
        <v>6.9397051021464335</v>
      </c>
      <c r="I490" s="107">
        <f t="shared" si="28"/>
        <v>5.5752727921098115</v>
      </c>
    </row>
    <row r="491" spans="1:9" x14ac:dyDescent="0.25">
      <c r="A491" s="19">
        <v>26481</v>
      </c>
      <c r="B491" s="25">
        <v>264.81735761645274</v>
      </c>
      <c r="C491" s="25">
        <v>5.3477116769240496</v>
      </c>
      <c r="D491" s="105">
        <v>51461.8</v>
      </c>
      <c r="E491" s="4">
        <f t="shared" si="26"/>
        <v>14.688584360910962</v>
      </c>
      <c r="F491" s="4">
        <f t="shared" si="27"/>
        <v>10.848595063848171</v>
      </c>
      <c r="H491" s="4">
        <f t="shared" si="29"/>
        <v>6.9454110070872295</v>
      </c>
      <c r="I491" s="107">
        <f t="shared" si="28"/>
        <v>5.5790403718256272</v>
      </c>
    </row>
    <row r="492" spans="1:9" x14ac:dyDescent="0.25">
      <c r="A492" s="19">
        <v>26512</v>
      </c>
      <c r="B492" s="25">
        <v>266.55993375644306</v>
      </c>
      <c r="C492" s="25">
        <v>5.0812620942020548</v>
      </c>
      <c r="D492" s="105">
        <v>52365.599999999999</v>
      </c>
      <c r="E492" s="4">
        <f t="shared" si="26"/>
        <v>16.307261763301373</v>
      </c>
      <c r="F492" s="4">
        <f t="shared" si="27"/>
        <v>10.866005166176551</v>
      </c>
      <c r="H492" s="4">
        <f t="shared" si="29"/>
        <v>6.9628211094156089</v>
      </c>
      <c r="I492" s="107">
        <f t="shared" si="28"/>
        <v>5.5855991104657035</v>
      </c>
    </row>
    <row r="493" spans="1:9" x14ac:dyDescent="0.25">
      <c r="A493" s="19">
        <v>26543</v>
      </c>
      <c r="B493" s="25">
        <v>267.77693143750486</v>
      </c>
      <c r="C493" s="25">
        <v>5.2168338784110535</v>
      </c>
      <c r="D493" s="105">
        <v>51907.199999999997</v>
      </c>
      <c r="E493" s="4">
        <f t="shared" si="26"/>
        <v>17.996653815377893</v>
      </c>
      <c r="F493" s="4">
        <f t="shared" si="27"/>
        <v>10.857212787855795</v>
      </c>
      <c r="H493" s="4">
        <f t="shared" si="29"/>
        <v>6.9540287310948541</v>
      </c>
      <c r="I493" s="107">
        <f t="shared" si="28"/>
        <v>5.5901542885366586</v>
      </c>
    </row>
    <row r="494" spans="1:9" x14ac:dyDescent="0.25">
      <c r="A494" s="19">
        <v>26573</v>
      </c>
      <c r="B494" s="25">
        <v>267.97052882086047</v>
      </c>
      <c r="C494" s="25">
        <v>5.1899824155273722</v>
      </c>
      <c r="D494" s="105">
        <v>53311.8</v>
      </c>
      <c r="E494" s="4">
        <f t="shared" si="26"/>
        <v>19.724582123439504</v>
      </c>
      <c r="F494" s="4">
        <f t="shared" si="27"/>
        <v>10.883912974018877</v>
      </c>
      <c r="H494" s="4">
        <f t="shared" si="29"/>
        <v>6.9807289172579354</v>
      </c>
      <c r="I494" s="107">
        <f t="shared" si="28"/>
        <v>5.5908770073776921</v>
      </c>
    </row>
    <row r="495" spans="1:9" x14ac:dyDescent="0.25">
      <c r="A495" s="19">
        <v>26604</v>
      </c>
      <c r="B495" s="25">
        <v>269.71310496085073</v>
      </c>
      <c r="C495" s="25">
        <v>5.7018861898619821</v>
      </c>
      <c r="D495" s="105">
        <v>55843.3</v>
      </c>
      <c r="E495" s="4">
        <f t="shared" si="26"/>
        <v>19.875023076295605</v>
      </c>
      <c r="F495" s="4">
        <f t="shared" si="27"/>
        <v>10.930304833111274</v>
      </c>
      <c r="H495" s="4">
        <f t="shared" si="29"/>
        <v>7.0271207763503325</v>
      </c>
      <c r="I495" s="107">
        <f t="shared" si="28"/>
        <v>5.597358819847094</v>
      </c>
    </row>
    <row r="496" spans="1:9" x14ac:dyDescent="0.25">
      <c r="A496" s="19">
        <v>26634</v>
      </c>
      <c r="B496" s="25">
        <v>270.62597803138527</v>
      </c>
      <c r="C496" s="25">
        <v>5.5561570187692588</v>
      </c>
      <c r="D496" s="105">
        <v>64327.6</v>
      </c>
      <c r="E496" s="4">
        <f t="shared" si="26"/>
        <v>21.234896900319058</v>
      </c>
      <c r="F496" s="4">
        <f t="shared" si="27"/>
        <v>11.071744056076579</v>
      </c>
      <c r="H496" s="4">
        <f t="shared" si="29"/>
        <v>7.1685599993156375</v>
      </c>
      <c r="I496" s="107">
        <f t="shared" si="28"/>
        <v>5.60073771272301</v>
      </c>
    </row>
    <row r="497" spans="1:9" x14ac:dyDescent="0.25">
      <c r="A497" s="19">
        <v>26665</v>
      </c>
      <c r="B497" s="25">
        <v>274.5536386141103</v>
      </c>
      <c r="C497" s="25">
        <v>6.6165317962505465</v>
      </c>
      <c r="D497" s="105">
        <v>61029.4</v>
      </c>
      <c r="E497" s="4">
        <f t="shared" si="26"/>
        <v>20.039967821183335</v>
      </c>
      <c r="F497" s="4">
        <f t="shared" si="27"/>
        <v>11.019110994259671</v>
      </c>
      <c r="H497" s="4">
        <f t="shared" si="29"/>
        <v>7.1159269374987302</v>
      </c>
      <c r="I497" s="107">
        <f t="shared" si="28"/>
        <v>5.6151466466478439</v>
      </c>
    </row>
    <row r="498" spans="1:9" x14ac:dyDescent="0.25">
      <c r="A498" s="19">
        <v>26696</v>
      </c>
      <c r="B498" s="25">
        <v>276.82179319855038</v>
      </c>
      <c r="C498" s="25">
        <v>7.1635081788888888</v>
      </c>
      <c r="D498" s="105">
        <v>61364.4</v>
      </c>
      <c r="E498" s="4">
        <f t="shared" si="26"/>
        <v>21.64518469473926</v>
      </c>
      <c r="F498" s="4">
        <f t="shared" si="27"/>
        <v>11.024585141423309</v>
      </c>
      <c r="H498" s="4">
        <f t="shared" si="29"/>
        <v>7.1214010846623674</v>
      </c>
      <c r="I498" s="107">
        <f t="shared" si="28"/>
        <v>5.6233739532979845</v>
      </c>
    </row>
    <row r="499" spans="1:9" x14ac:dyDescent="0.25">
      <c r="A499" s="19">
        <v>26724</v>
      </c>
      <c r="B499" s="25">
        <v>279.25588840556884</v>
      </c>
      <c r="C499" s="25">
        <v>7.5186279046195237</v>
      </c>
      <c r="D499" s="105">
        <v>62058.400000000001</v>
      </c>
      <c r="E499" s="4">
        <f t="shared" si="26"/>
        <v>23.985870920308152</v>
      </c>
      <c r="F499" s="4">
        <f t="shared" si="27"/>
        <v>11.03583115616825</v>
      </c>
      <c r="H499" s="4">
        <f t="shared" si="29"/>
        <v>7.1326470994073086</v>
      </c>
      <c r="I499" s="107">
        <f t="shared" si="28"/>
        <v>5.6321285242285821</v>
      </c>
    </row>
    <row r="500" spans="1:9" x14ac:dyDescent="0.25">
      <c r="A500" s="19">
        <v>26755</v>
      </c>
      <c r="B500" s="25">
        <v>283.68147067196645</v>
      </c>
      <c r="C500" s="25">
        <v>8.5405648671088574</v>
      </c>
      <c r="D500" s="105">
        <v>63243.9</v>
      </c>
      <c r="E500" s="4">
        <f t="shared" si="26"/>
        <v>26.652955453911886</v>
      </c>
      <c r="F500" s="4">
        <f t="shared" si="27"/>
        <v>11.054753959251125</v>
      </c>
      <c r="H500" s="4">
        <f t="shared" si="29"/>
        <v>7.1515699024901833</v>
      </c>
      <c r="I500" s="107">
        <f t="shared" si="28"/>
        <v>5.6478520265763006</v>
      </c>
    </row>
    <row r="501" spans="1:9" x14ac:dyDescent="0.25">
      <c r="A501" s="19">
        <v>26785</v>
      </c>
      <c r="B501" s="25">
        <v>286.6964578739466</v>
      </c>
      <c r="C501" s="25">
        <v>9.4740381723642741</v>
      </c>
      <c r="D501" s="105">
        <v>62601.599999999999</v>
      </c>
      <c r="E501" s="4">
        <f t="shared" ref="E501:E564" si="30">((D501/D489)-1)*100</f>
        <v>25.359397809670845</v>
      </c>
      <c r="F501" s="4">
        <f t="shared" si="27"/>
        <v>11.044546115866993</v>
      </c>
      <c r="H501" s="4">
        <f t="shared" si="29"/>
        <v>7.1413620591060516</v>
      </c>
      <c r="I501" s="107">
        <f t="shared" si="28"/>
        <v>5.6584240179959346</v>
      </c>
    </row>
    <row r="502" spans="1:9" x14ac:dyDescent="0.25">
      <c r="A502" s="19">
        <v>26816</v>
      </c>
      <c r="B502" s="25">
        <v>289.04748292478104</v>
      </c>
      <c r="C502" s="25">
        <v>9.5617556996713926</v>
      </c>
      <c r="D502" s="105">
        <v>63731.3</v>
      </c>
      <c r="E502" s="4">
        <f t="shared" si="30"/>
        <v>24.550606812718634</v>
      </c>
      <c r="F502" s="4">
        <f t="shared" ref="F502:F565" si="31">LN(D502)</f>
        <v>11.062431086656701</v>
      </c>
      <c r="H502" s="4">
        <f t="shared" si="29"/>
        <v>7.1592470298957602</v>
      </c>
      <c r="I502" s="107">
        <f t="shared" si="28"/>
        <v>5.6665909753943264</v>
      </c>
    </row>
    <row r="503" spans="1:9" x14ac:dyDescent="0.25">
      <c r="A503" s="19">
        <v>26846</v>
      </c>
      <c r="B503" s="25">
        <v>296.46039563238145</v>
      </c>
      <c r="C503" s="25">
        <v>11.949004514182482</v>
      </c>
      <c r="D503" s="105">
        <v>65016.2</v>
      </c>
      <c r="E503" s="4">
        <f t="shared" si="30"/>
        <v>26.33876001228095</v>
      </c>
      <c r="F503" s="4">
        <f t="shared" si="31"/>
        <v>11.082391748594176</v>
      </c>
      <c r="H503" s="4">
        <f t="shared" si="29"/>
        <v>7.1792076918332342</v>
      </c>
      <c r="I503" s="107">
        <f t="shared" si="28"/>
        <v>5.6919136366067873</v>
      </c>
    </row>
    <row r="504" spans="1:9" x14ac:dyDescent="0.25">
      <c r="A504" s="19">
        <v>26877</v>
      </c>
      <c r="B504" s="25">
        <v>301.21795897435192</v>
      </c>
      <c r="C504" s="25">
        <v>13.001963471965761</v>
      </c>
      <c r="D504" s="105">
        <v>65913.100000000006</v>
      </c>
      <c r="E504" s="4">
        <f t="shared" si="30"/>
        <v>25.870991643368946</v>
      </c>
      <c r="F504" s="4">
        <f t="shared" si="31"/>
        <v>11.096092486774726</v>
      </c>
      <c r="H504" s="4">
        <f t="shared" si="29"/>
        <v>7.1929084300137838</v>
      </c>
      <c r="I504" s="107">
        <f t="shared" si="28"/>
        <v>5.7078341188970985</v>
      </c>
    </row>
    <row r="505" spans="1:9" x14ac:dyDescent="0.25">
      <c r="A505" s="19">
        <v>26908</v>
      </c>
      <c r="B505" s="25">
        <v>308.38186090318999</v>
      </c>
      <c r="C505" s="25">
        <v>15.163714531982265</v>
      </c>
      <c r="D505" s="105">
        <v>65506.8</v>
      </c>
      <c r="E505" s="4">
        <f t="shared" si="30"/>
        <v>26.199833549103026</v>
      </c>
      <c r="F505" s="4">
        <f t="shared" si="31"/>
        <v>11.089909233028646</v>
      </c>
      <c r="H505" s="4">
        <f t="shared" si="29"/>
        <v>7.1867251762677045</v>
      </c>
      <c r="I505" s="107">
        <f t="shared" si="28"/>
        <v>5.7313388231733748</v>
      </c>
    </row>
    <row r="506" spans="1:9" x14ac:dyDescent="0.25">
      <c r="A506" s="19">
        <v>26938</v>
      </c>
      <c r="B506" s="25">
        <v>312.33727809158717</v>
      </c>
      <c r="C506" s="25">
        <v>16.556577869197731</v>
      </c>
      <c r="D506" s="105">
        <v>66922.8</v>
      </c>
      <c r="E506" s="4">
        <f t="shared" si="30"/>
        <v>25.530933114244881</v>
      </c>
      <c r="F506" s="4">
        <f t="shared" si="31"/>
        <v>11.111294995229635</v>
      </c>
      <c r="H506" s="4">
        <f t="shared" si="29"/>
        <v>7.2081109384686926</v>
      </c>
      <c r="I506" s="107">
        <f t="shared" si="28"/>
        <v>5.7440836234529478</v>
      </c>
    </row>
    <row r="507" spans="1:9" x14ac:dyDescent="0.25">
      <c r="A507" s="19">
        <v>26969</v>
      </c>
      <c r="B507" s="25">
        <v>316.18206820791795</v>
      </c>
      <c r="C507" s="25">
        <v>17.229034256163512</v>
      </c>
      <c r="D507" s="105">
        <v>71841.7</v>
      </c>
      <c r="E507" s="4">
        <f t="shared" si="30"/>
        <v>28.648736732965261</v>
      </c>
      <c r="F507" s="4">
        <f t="shared" si="31"/>
        <v>11.182220366393205</v>
      </c>
      <c r="H507" s="4">
        <f t="shared" si="29"/>
        <v>7.2790363096322634</v>
      </c>
      <c r="I507" s="107">
        <f t="shared" si="28"/>
        <v>5.7563182128823929</v>
      </c>
    </row>
    <row r="508" spans="1:9" x14ac:dyDescent="0.25">
      <c r="A508" s="19">
        <v>26999</v>
      </c>
      <c r="B508" s="25">
        <v>328.46307147018183</v>
      </c>
      <c r="C508" s="25">
        <v>21.37159701353173</v>
      </c>
      <c r="D508" s="105">
        <v>79874.7</v>
      </c>
      <c r="E508" s="4">
        <f t="shared" si="30"/>
        <v>24.168630572258245</v>
      </c>
      <c r="F508" s="4">
        <f t="shared" si="31"/>
        <v>11.288214435804237</v>
      </c>
      <c r="H508" s="4">
        <f t="shared" si="29"/>
        <v>7.3850303790432967</v>
      </c>
      <c r="I508" s="107">
        <f t="shared" si="28"/>
        <v>5.7944244159896714</v>
      </c>
    </row>
    <row r="509" spans="1:9" x14ac:dyDescent="0.25">
      <c r="A509" s="19">
        <v>27030</v>
      </c>
      <c r="B509" s="25">
        <v>340.2185961328907</v>
      </c>
      <c r="C509" s="25">
        <v>23.916986804561557</v>
      </c>
      <c r="D509" s="105">
        <v>74671.3</v>
      </c>
      <c r="E509" s="4">
        <f t="shared" si="30"/>
        <v>22.352997080095815</v>
      </c>
      <c r="F509" s="4">
        <f t="shared" si="31"/>
        <v>11.220851093815252</v>
      </c>
      <c r="H509" s="4">
        <f t="shared" si="29"/>
        <v>7.3176670370543109</v>
      </c>
      <c r="I509" s="107">
        <f t="shared" si="28"/>
        <v>5.8295883408220055</v>
      </c>
    </row>
    <row r="510" spans="1:9" x14ac:dyDescent="0.25">
      <c r="A510" s="19">
        <v>27061</v>
      </c>
      <c r="B510" s="25">
        <v>347.90807652065723</v>
      </c>
      <c r="C510" s="25">
        <v>25.679438927382513</v>
      </c>
      <c r="D510" s="105">
        <v>74692.5</v>
      </c>
      <c r="E510" s="4">
        <f t="shared" si="30"/>
        <v>21.719596378356187</v>
      </c>
      <c r="F510" s="4">
        <f t="shared" si="31"/>
        <v>11.221134964473904</v>
      </c>
      <c r="H510" s="4">
        <f t="shared" si="29"/>
        <v>7.3179509077129623</v>
      </c>
      <c r="I510" s="107">
        <f t="shared" si="28"/>
        <v>5.8519382969521194</v>
      </c>
    </row>
    <row r="511" spans="1:9" x14ac:dyDescent="0.25">
      <c r="A511" s="19">
        <v>27089</v>
      </c>
      <c r="B511" s="25">
        <v>350.59118249195944</v>
      </c>
      <c r="C511" s="25">
        <v>25.544777047919908</v>
      </c>
      <c r="D511" s="105">
        <v>75851.399999999994</v>
      </c>
      <c r="E511" s="4">
        <f t="shared" si="30"/>
        <v>22.225838887241679</v>
      </c>
      <c r="F511" s="4">
        <f t="shared" si="31"/>
        <v>11.236531442088213</v>
      </c>
      <c r="H511" s="4">
        <f t="shared" si="29"/>
        <v>7.3333473853272713</v>
      </c>
      <c r="I511" s="107">
        <f t="shared" si="28"/>
        <v>5.8596208224046427</v>
      </c>
    </row>
    <row r="512" spans="1:9" x14ac:dyDescent="0.25">
      <c r="A512" s="19">
        <v>27120</v>
      </c>
      <c r="B512" s="25">
        <v>355.34864598903505</v>
      </c>
      <c r="C512" s="25">
        <v>25.263255702710509</v>
      </c>
      <c r="D512" s="105">
        <v>75792.899999999994</v>
      </c>
      <c r="E512" s="4">
        <f t="shared" si="30"/>
        <v>19.842229843510584</v>
      </c>
      <c r="F512" s="4">
        <f t="shared" si="31"/>
        <v>11.235759899697211</v>
      </c>
      <c r="H512" s="4">
        <f t="shared" si="29"/>
        <v>7.3325758429362686</v>
      </c>
      <c r="I512" s="107">
        <f t="shared" si="28"/>
        <v>5.8730994089069419</v>
      </c>
    </row>
    <row r="513" spans="1:9" x14ac:dyDescent="0.25">
      <c r="A513" s="19">
        <v>27150</v>
      </c>
      <c r="B513" s="25">
        <v>358.14237903240371</v>
      </c>
      <c r="C513" s="25">
        <v>24.92040595418521</v>
      </c>
      <c r="D513" s="105">
        <v>76585.7</v>
      </c>
      <c r="E513" s="4">
        <f t="shared" si="30"/>
        <v>22.338246945764961</v>
      </c>
      <c r="F513" s="4">
        <f t="shared" si="31"/>
        <v>11.246165654227935</v>
      </c>
      <c r="H513" s="4">
        <f t="shared" si="29"/>
        <v>7.3429815974669932</v>
      </c>
      <c r="I513" s="107">
        <f t="shared" si="28"/>
        <v>5.8809306141307394</v>
      </c>
    </row>
    <row r="514" spans="1:9" x14ac:dyDescent="0.25">
      <c r="A514" s="19">
        <v>27181</v>
      </c>
      <c r="B514" s="25">
        <v>361.68284484841752</v>
      </c>
      <c r="C514" s="25">
        <v>25.129214476688055</v>
      </c>
      <c r="D514" s="105">
        <v>78774.899999999994</v>
      </c>
      <c r="E514" s="4">
        <f t="shared" si="30"/>
        <v>23.604727975107977</v>
      </c>
      <c r="F514" s="4">
        <f t="shared" si="31"/>
        <v>11.274349697186397</v>
      </c>
      <c r="H514" s="4">
        <f t="shared" si="29"/>
        <v>7.3711656404254544</v>
      </c>
      <c r="I514" s="107">
        <f t="shared" si="28"/>
        <v>5.8907677086057628</v>
      </c>
    </row>
    <row r="515" spans="1:9" x14ac:dyDescent="0.25">
      <c r="A515" s="19">
        <v>27211</v>
      </c>
      <c r="B515" s="25">
        <v>366.91057326838842</v>
      </c>
      <c r="C515" s="25">
        <v>23.763773736363426</v>
      </c>
      <c r="D515" s="105">
        <v>78364.2</v>
      </c>
      <c r="E515" s="4">
        <f t="shared" si="30"/>
        <v>20.530267840938098</v>
      </c>
      <c r="F515" s="4">
        <f t="shared" si="31"/>
        <v>11.269122469396999</v>
      </c>
      <c r="H515" s="4">
        <f t="shared" si="29"/>
        <v>7.3659384126360576</v>
      </c>
      <c r="I515" s="107">
        <f t="shared" si="28"/>
        <v>5.9051181487938935</v>
      </c>
    </row>
    <row r="516" spans="1:9" x14ac:dyDescent="0.25">
      <c r="A516" s="19">
        <v>27242</v>
      </c>
      <c r="B516" s="25">
        <v>370.78302014549644</v>
      </c>
      <c r="C516" s="25">
        <v>23.094592835040029</v>
      </c>
      <c r="D516" s="105">
        <v>77861.3</v>
      </c>
      <c r="E516" s="4">
        <f t="shared" si="30"/>
        <v>18.127200814405619</v>
      </c>
      <c r="F516" s="4">
        <f t="shared" si="31"/>
        <v>11.262684317660046</v>
      </c>
      <c r="H516" s="4">
        <f t="shared" si="29"/>
        <v>7.3595002608991038</v>
      </c>
      <c r="I516" s="107">
        <f t="shared" si="28"/>
        <v>5.9156170401553183</v>
      </c>
    </row>
    <row r="517" spans="1:9" x14ac:dyDescent="0.25">
      <c r="A517" s="19">
        <v>27273</v>
      </c>
      <c r="B517" s="25">
        <v>374.98734826776115</v>
      </c>
      <c r="C517" s="25">
        <v>21.598380387710471</v>
      </c>
      <c r="D517" s="105">
        <v>79304.899999999994</v>
      </c>
      <c r="E517" s="4">
        <f t="shared" si="30"/>
        <v>21.063614769764349</v>
      </c>
      <c r="F517" s="4">
        <f t="shared" si="31"/>
        <v>11.281055196382322</v>
      </c>
      <c r="H517" s="4">
        <f t="shared" si="29"/>
        <v>7.377871139621381</v>
      </c>
      <c r="I517" s="107">
        <f t="shared" ref="I517:I580" si="32">LN(B517)</f>
        <v>5.9268922874486361</v>
      </c>
    </row>
    <row r="518" spans="1:9" x14ac:dyDescent="0.25">
      <c r="A518" s="19">
        <v>27303</v>
      </c>
      <c r="B518" s="25">
        <v>382.4278178912441</v>
      </c>
      <c r="C518" s="25">
        <v>22.440657813219509</v>
      </c>
      <c r="D518" s="105">
        <v>79828.399999999994</v>
      </c>
      <c r="E518" s="4">
        <f t="shared" si="30"/>
        <v>19.284309682200963</v>
      </c>
      <c r="F518" s="4">
        <f t="shared" si="31"/>
        <v>11.287634609848483</v>
      </c>
      <c r="H518" s="4">
        <f t="shared" si="29"/>
        <v>7.3844505530875422</v>
      </c>
      <c r="I518" s="107">
        <f t="shared" si="32"/>
        <v>5.9465399240629147</v>
      </c>
    </row>
    <row r="519" spans="1:9" x14ac:dyDescent="0.25">
      <c r="A519" s="19">
        <v>27334</v>
      </c>
      <c r="B519" s="25">
        <v>393.04931516970169</v>
      </c>
      <c r="C519" s="25">
        <v>24.311070959038904</v>
      </c>
      <c r="D519" s="105">
        <v>84222.399999999994</v>
      </c>
      <c r="E519" s="4">
        <f t="shared" si="30"/>
        <v>17.233306004729833</v>
      </c>
      <c r="F519" s="4">
        <f t="shared" si="31"/>
        <v>11.341216198104004</v>
      </c>
      <c r="H519" s="4">
        <f t="shared" si="29"/>
        <v>7.4380321413430615</v>
      </c>
      <c r="I519" s="107">
        <f t="shared" si="32"/>
        <v>5.9739350878891866</v>
      </c>
    </row>
    <row r="520" spans="1:9" x14ac:dyDescent="0.25">
      <c r="A520" s="19">
        <v>27364</v>
      </c>
      <c r="B520" s="25">
        <v>396.11961590771512</v>
      </c>
      <c r="C520" s="25">
        <v>20.597915051669723</v>
      </c>
      <c r="D520" s="105">
        <v>97473.7</v>
      </c>
      <c r="E520" s="4">
        <f t="shared" si="30"/>
        <v>22.033259592837283</v>
      </c>
      <c r="F520" s="4">
        <f t="shared" si="31"/>
        <v>11.48733787700885</v>
      </c>
      <c r="H520" s="4">
        <f t="shared" si="29"/>
        <v>7.5841538202479075</v>
      </c>
      <c r="I520" s="107">
        <f t="shared" si="32"/>
        <v>5.9817162260164487</v>
      </c>
    </row>
    <row r="521" spans="1:9" x14ac:dyDescent="0.25">
      <c r="A521" s="19">
        <v>27395</v>
      </c>
      <c r="B521" s="25">
        <v>401.18140370510764</v>
      </c>
      <c r="C521" s="25">
        <v>17.918717044027964</v>
      </c>
      <c r="D521" s="105">
        <v>89986</v>
      </c>
      <c r="E521" s="4">
        <f t="shared" si="30"/>
        <v>20.509486241701968</v>
      </c>
      <c r="F521" s="4">
        <f t="shared" si="31"/>
        <v>11.407409381656826</v>
      </c>
      <c r="H521" s="4">
        <f t="shared" si="29"/>
        <v>7.5042253248958843</v>
      </c>
      <c r="I521" s="107">
        <f t="shared" si="32"/>
        <v>5.9944137033313236</v>
      </c>
    </row>
    <row r="522" spans="1:9" x14ac:dyDescent="0.25">
      <c r="A522" s="19">
        <v>27426</v>
      </c>
      <c r="B522" s="25">
        <v>403.39414490861969</v>
      </c>
      <c r="C522" s="25">
        <v>15.948485284637526</v>
      </c>
      <c r="D522" s="105">
        <v>90498</v>
      </c>
      <c r="E522" s="4">
        <f t="shared" si="30"/>
        <v>21.160759112360683</v>
      </c>
      <c r="F522" s="4">
        <f t="shared" si="31"/>
        <v>11.413083029996308</v>
      </c>
      <c r="H522" s="4">
        <f t="shared" si="29"/>
        <v>7.5098989732353658</v>
      </c>
      <c r="I522" s="107">
        <f t="shared" si="32"/>
        <v>5.9999141110583558</v>
      </c>
    </row>
    <row r="523" spans="1:9" x14ac:dyDescent="0.25">
      <c r="A523" s="19">
        <v>27454</v>
      </c>
      <c r="B523" s="25">
        <v>405.93886720218325</v>
      </c>
      <c r="C523" s="25">
        <v>15.786958564336739</v>
      </c>
      <c r="D523" s="105">
        <v>93171.7</v>
      </c>
      <c r="E523" s="4">
        <f t="shared" si="30"/>
        <v>22.834515908737352</v>
      </c>
      <c r="F523" s="4">
        <f t="shared" si="31"/>
        <v>11.442199306494604</v>
      </c>
      <c r="H523" s="4">
        <f t="shared" si="29"/>
        <v>7.5390152497336622</v>
      </c>
      <c r="I523" s="107">
        <f t="shared" si="32"/>
        <v>6.0062025748707839</v>
      </c>
    </row>
    <row r="524" spans="1:9" x14ac:dyDescent="0.25">
      <c r="A524" s="19">
        <v>27485</v>
      </c>
      <c r="B524" s="25">
        <v>409.3687059316519</v>
      </c>
      <c r="C524" s="25">
        <v>15.201988399945598</v>
      </c>
      <c r="D524" s="105">
        <v>92995.6</v>
      </c>
      <c r="E524" s="4">
        <f t="shared" si="30"/>
        <v>22.696980851768455</v>
      </c>
      <c r="F524" s="4">
        <f t="shared" si="31"/>
        <v>11.440307459188196</v>
      </c>
      <c r="H524" s="4">
        <f t="shared" si="29"/>
        <v>7.5371234024272544</v>
      </c>
      <c r="I524" s="107">
        <f t="shared" si="32"/>
        <v>6.014616231447877</v>
      </c>
    </row>
    <row r="525" spans="1:9" x14ac:dyDescent="0.25">
      <c r="A525" s="19">
        <v>27515</v>
      </c>
      <c r="B525" s="25">
        <v>414.8454451159065</v>
      </c>
      <c r="C525" s="25">
        <v>15.832548562585069</v>
      </c>
      <c r="D525" s="105">
        <v>94455.8</v>
      </c>
      <c r="E525" s="4">
        <f t="shared" si="30"/>
        <v>23.333468258434674</v>
      </c>
      <c r="F525" s="4">
        <f t="shared" si="31"/>
        <v>11.455887279196714</v>
      </c>
      <c r="H525" s="4">
        <f t="shared" si="29"/>
        <v>7.5527032224357722</v>
      </c>
      <c r="I525" s="107">
        <f t="shared" si="32"/>
        <v>6.0279060294571689</v>
      </c>
    </row>
    <row r="526" spans="1:9" x14ac:dyDescent="0.25">
      <c r="A526" s="19">
        <v>27546</v>
      </c>
      <c r="B526" s="25">
        <v>421.89871997267812</v>
      </c>
      <c r="C526" s="25">
        <v>16.648805986221781</v>
      </c>
      <c r="D526" s="105">
        <v>97219</v>
      </c>
      <c r="E526" s="4">
        <f t="shared" si="30"/>
        <v>23.413676183657483</v>
      </c>
      <c r="F526" s="4">
        <f t="shared" si="31"/>
        <v>11.484721444597152</v>
      </c>
      <c r="H526" s="4">
        <f t="shared" si="29"/>
        <v>7.5815373878362111</v>
      </c>
      <c r="I526" s="107">
        <f t="shared" si="32"/>
        <v>6.044765285166644</v>
      </c>
    </row>
    <row r="527" spans="1:9" x14ac:dyDescent="0.25">
      <c r="A527" s="19">
        <v>27576</v>
      </c>
      <c r="B527" s="25">
        <v>425.27324516611367</v>
      </c>
      <c r="C527" s="25">
        <v>15.906511327225781</v>
      </c>
      <c r="D527" s="105">
        <v>95523.6</v>
      </c>
      <c r="E527" s="4">
        <f t="shared" si="30"/>
        <v>21.896988675951533</v>
      </c>
      <c r="F527" s="4">
        <f t="shared" si="31"/>
        <v>11.467128616358449</v>
      </c>
      <c r="H527" s="4">
        <f t="shared" si="29"/>
        <v>7.5639445595975072</v>
      </c>
      <c r="I527" s="107">
        <f t="shared" si="32"/>
        <v>6.0527318921362161</v>
      </c>
    </row>
    <row r="528" spans="1:9" x14ac:dyDescent="0.25">
      <c r="A528" s="19">
        <v>27607</v>
      </c>
      <c r="B528" s="25">
        <v>428.95209467434472</v>
      </c>
      <c r="C528" s="25">
        <v>15.68817107806677</v>
      </c>
      <c r="D528" s="105">
        <v>97247.6</v>
      </c>
      <c r="E528" s="4">
        <f t="shared" si="30"/>
        <v>24.898505419251936</v>
      </c>
      <c r="F528" s="4">
        <f t="shared" si="31"/>
        <v>11.485015582512931</v>
      </c>
      <c r="H528" s="4">
        <f t="shared" si="29"/>
        <v>7.5818315257519888</v>
      </c>
      <c r="I528" s="107">
        <f t="shared" si="32"/>
        <v>6.0613452452669758</v>
      </c>
    </row>
    <row r="529" spans="1:9" x14ac:dyDescent="0.25">
      <c r="A529" s="19">
        <v>27638</v>
      </c>
      <c r="B529" s="25">
        <v>432.07760910349651</v>
      </c>
      <c r="C529" s="25">
        <v>15.224583202463094</v>
      </c>
      <c r="D529" s="105">
        <v>95532</v>
      </c>
      <c r="E529" s="4">
        <f t="shared" si="30"/>
        <v>20.46166125926645</v>
      </c>
      <c r="F529" s="4">
        <f t="shared" si="31"/>
        <v>11.467216548876578</v>
      </c>
      <c r="H529" s="4">
        <f t="shared" si="29"/>
        <v>7.5640324921156372</v>
      </c>
      <c r="I529" s="107">
        <f t="shared" si="32"/>
        <v>6.0686052228113931</v>
      </c>
    </row>
    <row r="530" spans="1:9" x14ac:dyDescent="0.25">
      <c r="A530" s="19">
        <v>27668</v>
      </c>
      <c r="B530" s="25">
        <v>434.29045015190337</v>
      </c>
      <c r="C530" s="25">
        <v>13.561417301344992</v>
      </c>
      <c r="D530" s="105">
        <v>98169.5</v>
      </c>
      <c r="E530" s="4">
        <f t="shared" si="30"/>
        <v>22.975657785950876</v>
      </c>
      <c r="F530" s="4">
        <f t="shared" si="31"/>
        <v>11.494450855467933</v>
      </c>
      <c r="H530" s="4">
        <f t="shared" si="29"/>
        <v>7.5912667987069913</v>
      </c>
      <c r="I530" s="107">
        <f t="shared" si="32"/>
        <v>6.0737135502405364</v>
      </c>
    </row>
    <row r="531" spans="1:9" x14ac:dyDescent="0.25">
      <c r="A531" s="19">
        <v>27699</v>
      </c>
      <c r="B531" s="25">
        <v>437.33309412913951</v>
      </c>
      <c r="C531" s="25">
        <v>11.266723347506158</v>
      </c>
      <c r="D531" s="105">
        <v>102735.8</v>
      </c>
      <c r="E531" s="4">
        <f t="shared" si="30"/>
        <v>21.981563099602972</v>
      </c>
      <c r="F531" s="4">
        <f t="shared" si="31"/>
        <v>11.539915923294666</v>
      </c>
      <c r="H531" s="4">
        <f t="shared" si="29"/>
        <v>7.6367318665337249</v>
      </c>
      <c r="I531" s="107">
        <f t="shared" si="32"/>
        <v>6.0806951338749657</v>
      </c>
    </row>
    <row r="532" spans="1:9" x14ac:dyDescent="0.25">
      <c r="A532" s="19">
        <v>27729</v>
      </c>
      <c r="B532" s="25">
        <v>440.90121670593055</v>
      </c>
      <c r="C532" s="25">
        <v>11.305070236321836</v>
      </c>
      <c r="D532" s="105">
        <v>118267</v>
      </c>
      <c r="E532" s="4">
        <f t="shared" si="30"/>
        <v>21.332215766919703</v>
      </c>
      <c r="F532" s="4">
        <f t="shared" si="31"/>
        <v>11.68070005923477</v>
      </c>
      <c r="H532" s="4">
        <f t="shared" si="29"/>
        <v>7.7775160024738277</v>
      </c>
      <c r="I532" s="107">
        <f t="shared" si="32"/>
        <v>6.088820851956207</v>
      </c>
    </row>
    <row r="533" spans="1:9" x14ac:dyDescent="0.25">
      <c r="A533" s="19">
        <v>27760</v>
      </c>
      <c r="B533" s="25">
        <v>449.42050000804772</v>
      </c>
      <c r="C533" s="25">
        <v>12.02426031152697</v>
      </c>
      <c r="D533" s="105">
        <v>110274.4</v>
      </c>
      <c r="E533" s="4">
        <f t="shared" si="30"/>
        <v>22.546173849265429</v>
      </c>
      <c r="F533" s="4">
        <f t="shared" si="31"/>
        <v>11.610727084015242</v>
      </c>
      <c r="H533" s="4">
        <f t="shared" si="29"/>
        <v>7.7075430272542995</v>
      </c>
      <c r="I533" s="107">
        <f t="shared" si="32"/>
        <v>6.1079589751061327</v>
      </c>
    </row>
    <row r="534" spans="1:9" x14ac:dyDescent="0.25">
      <c r="A534" s="19">
        <v>27791</v>
      </c>
      <c r="B534" s="25">
        <v>457.82915623809845</v>
      </c>
      <c r="C534" s="25">
        <v>13.49424923899425</v>
      </c>
      <c r="D534" s="105">
        <v>110121.7</v>
      </c>
      <c r="E534" s="4">
        <f t="shared" si="30"/>
        <v>21.684125616035722</v>
      </c>
      <c r="F534" s="4">
        <f t="shared" si="31"/>
        <v>11.609341396841707</v>
      </c>
      <c r="H534" s="4">
        <f t="shared" si="29"/>
        <v>7.7061573400807646</v>
      </c>
      <c r="I534" s="107">
        <f t="shared" si="32"/>
        <v>6.1264960932102328</v>
      </c>
    </row>
    <row r="535" spans="1:9" x14ac:dyDescent="0.25">
      <c r="A535" s="19">
        <v>27820</v>
      </c>
      <c r="B535" s="25">
        <v>462.31005204052934</v>
      </c>
      <c r="C535" s="25">
        <v>13.886619240692145</v>
      </c>
      <c r="D535" s="105">
        <v>110007.9</v>
      </c>
      <c r="E535" s="4">
        <f t="shared" si="30"/>
        <v>18.070079219333767</v>
      </c>
      <c r="F535" s="4">
        <f t="shared" si="31"/>
        <v>11.608307460377569</v>
      </c>
      <c r="H535" s="4">
        <f t="shared" si="29"/>
        <v>7.7051234036166276</v>
      </c>
      <c r="I535" s="107">
        <f t="shared" si="32"/>
        <v>6.136235774302091</v>
      </c>
    </row>
    <row r="536" spans="1:9" x14ac:dyDescent="0.25">
      <c r="A536" s="19">
        <v>27851</v>
      </c>
      <c r="B536" s="25">
        <v>465.54629340112098</v>
      </c>
      <c r="C536" s="25">
        <v>13.722980446592437</v>
      </c>
      <c r="D536" s="105">
        <v>111490.8</v>
      </c>
      <c r="E536" s="4">
        <f t="shared" si="30"/>
        <v>19.888252777550754</v>
      </c>
      <c r="F536" s="4">
        <f t="shared" si="31"/>
        <v>11.621697355267312</v>
      </c>
      <c r="H536" s="4">
        <f t="shared" si="29"/>
        <v>7.7185132985063696</v>
      </c>
      <c r="I536" s="107">
        <f t="shared" si="32"/>
        <v>6.1432115405395979</v>
      </c>
    </row>
    <row r="537" spans="1:9" x14ac:dyDescent="0.25">
      <c r="A537" s="19">
        <v>27881</v>
      </c>
      <c r="B537" s="25">
        <v>468.81019152249007</v>
      </c>
      <c r="C537" s="25">
        <v>13.008397956859818</v>
      </c>
      <c r="D537" s="105">
        <v>113033.60000000001</v>
      </c>
      <c r="E537" s="4">
        <f t="shared" si="30"/>
        <v>19.668246947249401</v>
      </c>
      <c r="F537" s="4">
        <f t="shared" si="31"/>
        <v>11.635440398628917</v>
      </c>
      <c r="H537" s="4">
        <f t="shared" si="29"/>
        <v>7.7322563418679771</v>
      </c>
      <c r="I537" s="107">
        <f t="shared" si="32"/>
        <v>6.1501979776222564</v>
      </c>
    </row>
    <row r="538" spans="1:9" x14ac:dyDescent="0.25">
      <c r="A538" s="19">
        <v>27912</v>
      </c>
      <c r="B538" s="25">
        <v>470.69105149532407</v>
      </c>
      <c r="C538" s="25">
        <v>11.564939454143342</v>
      </c>
      <c r="D538" s="105">
        <v>113315.4</v>
      </c>
      <c r="E538" s="4">
        <f t="shared" si="30"/>
        <v>16.55684588403501</v>
      </c>
      <c r="F538" s="4">
        <f t="shared" si="31"/>
        <v>11.637930360109591</v>
      </c>
      <c r="H538" s="4">
        <f t="shared" si="29"/>
        <v>7.7347463033486505</v>
      </c>
      <c r="I538" s="107">
        <f t="shared" si="32"/>
        <v>6.1542019371690735</v>
      </c>
    </row>
    <row r="539" spans="1:9" x14ac:dyDescent="0.25">
      <c r="A539" s="19">
        <v>27942</v>
      </c>
      <c r="B539" s="25">
        <v>474.67412545897713</v>
      </c>
      <c r="C539" s="25">
        <v>11.616268094544079</v>
      </c>
      <c r="D539" s="105">
        <v>114933.8</v>
      </c>
      <c r="E539" s="4">
        <f t="shared" si="30"/>
        <v>20.319795317596913</v>
      </c>
      <c r="F539" s="4">
        <f t="shared" si="31"/>
        <v>11.652111589420148</v>
      </c>
      <c r="H539" s="4">
        <f t="shared" si="29"/>
        <v>7.7489275326592066</v>
      </c>
      <c r="I539" s="107">
        <f t="shared" si="32"/>
        <v>6.1626285169281969</v>
      </c>
    </row>
    <row r="540" spans="1:9" x14ac:dyDescent="0.25">
      <c r="A540" s="19">
        <v>27973</v>
      </c>
      <c r="B540" s="25">
        <v>479.21033481191978</v>
      </c>
      <c r="C540" s="25">
        <v>11.716515844439579</v>
      </c>
      <c r="D540" s="105">
        <v>113378.3</v>
      </c>
      <c r="E540" s="4">
        <f t="shared" si="30"/>
        <v>16.587247397365079</v>
      </c>
      <c r="F540" s="4">
        <f t="shared" si="31"/>
        <v>11.638485293939814</v>
      </c>
      <c r="H540" s="4">
        <f t="shared" si="29"/>
        <v>7.7353012371788727</v>
      </c>
      <c r="I540" s="107">
        <f t="shared" si="32"/>
        <v>6.1721396133715167</v>
      </c>
    </row>
    <row r="541" spans="1:9" x14ac:dyDescent="0.25">
      <c r="A541" s="19">
        <v>28004</v>
      </c>
      <c r="B541" s="25">
        <v>495.55748217954215</v>
      </c>
      <c r="C541" s="25">
        <v>14.691775676077711</v>
      </c>
      <c r="D541" s="105">
        <v>120669.9</v>
      </c>
      <c r="E541" s="4">
        <f t="shared" si="30"/>
        <v>26.313591257379709</v>
      </c>
      <c r="F541" s="4">
        <f t="shared" si="31"/>
        <v>11.700813997360914</v>
      </c>
      <c r="H541" s="4">
        <f t="shared" si="29"/>
        <v>7.7976299405999718</v>
      </c>
      <c r="I541" s="107">
        <f t="shared" si="32"/>
        <v>6.2056833554765838</v>
      </c>
    </row>
    <row r="542" spans="1:9" x14ac:dyDescent="0.25">
      <c r="A542" s="19">
        <v>28034</v>
      </c>
      <c r="B542" s="25">
        <v>523.46645699610156</v>
      </c>
      <c r="C542" s="25">
        <v>20.533725025039516</v>
      </c>
      <c r="D542" s="105">
        <v>124562.3</v>
      </c>
      <c r="E542" s="4">
        <f t="shared" si="30"/>
        <v>26.884928618359073</v>
      </c>
      <c r="F542" s="4">
        <f t="shared" si="31"/>
        <v>11.732561271334193</v>
      </c>
      <c r="H542" s="4">
        <f t="shared" si="29"/>
        <v>7.8293772145732508</v>
      </c>
      <c r="I542" s="107">
        <f t="shared" si="32"/>
        <v>6.2604729537517185</v>
      </c>
    </row>
    <row r="543" spans="1:9" x14ac:dyDescent="0.25">
      <c r="A543" s="19">
        <v>28065</v>
      </c>
      <c r="B543" s="25">
        <v>547.11579015436303</v>
      </c>
      <c r="C543" s="25">
        <v>25.102764345751961</v>
      </c>
      <c r="D543" s="105">
        <v>137220</v>
      </c>
      <c r="E543" s="4">
        <f t="shared" si="30"/>
        <v>33.565903998411464</v>
      </c>
      <c r="F543" s="4">
        <f t="shared" si="31"/>
        <v>11.829340756244882</v>
      </c>
      <c r="H543" s="4">
        <f t="shared" si="29"/>
        <v>7.9261566994839399</v>
      </c>
      <c r="I543" s="107">
        <f t="shared" si="32"/>
        <v>6.3046604622039482</v>
      </c>
    </row>
    <row r="544" spans="1:9" x14ac:dyDescent="0.25">
      <c r="A544" s="19">
        <v>28095</v>
      </c>
      <c r="B544" s="25">
        <v>560.83514510119517</v>
      </c>
      <c r="C544" s="25">
        <v>27.201995333856701</v>
      </c>
      <c r="D544" s="105">
        <v>154800.20000000001</v>
      </c>
      <c r="E544" s="4">
        <f t="shared" si="30"/>
        <v>30.890442811604267</v>
      </c>
      <c r="F544" s="4">
        <f t="shared" si="31"/>
        <v>11.949890532126593</v>
      </c>
      <c r="H544" s="4">
        <f t="shared" si="29"/>
        <v>8.0467064753656512</v>
      </c>
      <c r="I544" s="107">
        <f t="shared" si="32"/>
        <v>6.3294270033380275</v>
      </c>
    </row>
    <row r="545" spans="1:9" x14ac:dyDescent="0.25">
      <c r="A545" s="19">
        <v>28126</v>
      </c>
      <c r="B545" s="25">
        <v>578.70361446467496</v>
      </c>
      <c r="C545" s="25">
        <v>28.766626011566498</v>
      </c>
      <c r="D545" s="105">
        <v>143204.1</v>
      </c>
      <c r="E545" s="4">
        <f t="shared" si="30"/>
        <v>29.861599791066663</v>
      </c>
      <c r="F545" s="4">
        <f t="shared" si="31"/>
        <v>11.872026164383731</v>
      </c>
      <c r="H545" s="4">
        <f t="shared" si="29"/>
        <v>7.9688421076227893</v>
      </c>
      <c r="I545" s="107">
        <f t="shared" si="32"/>
        <v>6.3607904543952198</v>
      </c>
    </row>
    <row r="546" spans="1:9" x14ac:dyDescent="0.25">
      <c r="A546" s="19">
        <v>28157</v>
      </c>
      <c r="B546" s="25">
        <v>591.48253942508995</v>
      </c>
      <c r="C546" s="25">
        <v>29.192850950166171</v>
      </c>
      <c r="D546" s="105">
        <v>144349.79999999999</v>
      </c>
      <c r="E546" s="4">
        <f t="shared" si="30"/>
        <v>31.082066477360961</v>
      </c>
      <c r="F546" s="4">
        <f t="shared" si="31"/>
        <v>11.879994799568818</v>
      </c>
      <c r="H546" s="4">
        <f t="shared" si="29"/>
        <v>7.9768107428078769</v>
      </c>
      <c r="I546" s="107">
        <f t="shared" si="32"/>
        <v>6.3826321638366563</v>
      </c>
    </row>
    <row r="547" spans="1:9" x14ac:dyDescent="0.25">
      <c r="A547" s="19">
        <v>28185</v>
      </c>
      <c r="B547" s="25">
        <v>601.7997124032305</v>
      </c>
      <c r="C547" s="25">
        <v>30.172318284455677</v>
      </c>
      <c r="D547" s="105">
        <v>143655.9</v>
      </c>
      <c r="E547" s="4">
        <f t="shared" si="30"/>
        <v>30.586894213960992</v>
      </c>
      <c r="F547" s="4">
        <f t="shared" si="31"/>
        <v>11.875176135614124</v>
      </c>
      <c r="H547" s="4">
        <f t="shared" si="29"/>
        <v>7.971992078853182</v>
      </c>
      <c r="I547" s="107">
        <f t="shared" si="32"/>
        <v>6.3999246863015644</v>
      </c>
    </row>
    <row r="548" spans="1:9" x14ac:dyDescent="0.25">
      <c r="A548" s="19">
        <v>28216</v>
      </c>
      <c r="B548" s="25">
        <v>610.89988770030936</v>
      </c>
      <c r="C548" s="25">
        <v>31.222156928215462</v>
      </c>
      <c r="D548" s="105">
        <v>144172.20000000001</v>
      </c>
      <c r="E548" s="4">
        <f t="shared" si="30"/>
        <v>29.313091304394632</v>
      </c>
      <c r="F548" s="4">
        <f t="shared" si="31"/>
        <v>11.878763697452301</v>
      </c>
      <c r="H548" s="4">
        <f t="shared" si="29"/>
        <v>7.9755796406913593</v>
      </c>
      <c r="I548" s="107">
        <f t="shared" si="32"/>
        <v>6.4149330958290705</v>
      </c>
    </row>
    <row r="549" spans="1:9" x14ac:dyDescent="0.25">
      <c r="A549" s="19">
        <v>28246</v>
      </c>
      <c r="B549" s="25">
        <v>616.26589995312395</v>
      </c>
      <c r="C549" s="25">
        <v>31.453178940449721</v>
      </c>
      <c r="D549" s="105">
        <v>144487</v>
      </c>
      <c r="E549" s="4">
        <f t="shared" si="30"/>
        <v>27.826593154601809</v>
      </c>
      <c r="F549" s="4">
        <f t="shared" si="31"/>
        <v>11.880944817089571</v>
      </c>
      <c r="H549" s="4">
        <f t="shared" si="29"/>
        <v>7.9777607603286294</v>
      </c>
      <c r="I549" s="107">
        <f t="shared" si="32"/>
        <v>6.4236785261650278</v>
      </c>
    </row>
    <row r="550" spans="1:9" x14ac:dyDescent="0.25">
      <c r="A550" s="19">
        <v>28277</v>
      </c>
      <c r="B550" s="25">
        <v>623.8170964935681</v>
      </c>
      <c r="C550" s="25">
        <v>32.532176788103918</v>
      </c>
      <c r="D550" s="105">
        <v>144198.70000000001</v>
      </c>
      <c r="E550" s="4">
        <f t="shared" si="30"/>
        <v>27.254283177749915</v>
      </c>
      <c r="F550" s="4">
        <f t="shared" si="31"/>
        <v>11.87894748853576</v>
      </c>
      <c r="H550" s="4">
        <f t="shared" si="29"/>
        <v>7.9757634317748183</v>
      </c>
      <c r="I550" s="107">
        <f t="shared" si="32"/>
        <v>6.4358572108093082</v>
      </c>
    </row>
    <row r="551" spans="1:9" x14ac:dyDescent="0.25">
      <c r="A551" s="19">
        <v>28307</v>
      </c>
      <c r="B551" s="25">
        <v>630.87047119523459</v>
      </c>
      <c r="C551" s="25">
        <v>32.906016435007146</v>
      </c>
      <c r="D551" s="105">
        <v>145610.5</v>
      </c>
      <c r="E551" s="4">
        <f t="shared" si="30"/>
        <v>26.690755896002738</v>
      </c>
      <c r="F551" s="4">
        <f t="shared" si="31"/>
        <v>11.888690527529148</v>
      </c>
      <c r="H551" s="4">
        <f t="shared" si="29"/>
        <v>7.9855064707682066</v>
      </c>
      <c r="I551" s="107">
        <f t="shared" si="32"/>
        <v>6.4471005660259575</v>
      </c>
    </row>
    <row r="552" spans="1:9" x14ac:dyDescent="0.25">
      <c r="A552" s="19">
        <v>28338</v>
      </c>
      <c r="B552" s="25">
        <v>643.81533676374931</v>
      </c>
      <c r="C552" s="25">
        <v>34.349217868273563</v>
      </c>
      <c r="D552" s="105">
        <v>147174.79999999999</v>
      </c>
      <c r="E552" s="4">
        <f t="shared" si="30"/>
        <v>29.808614170436478</v>
      </c>
      <c r="F552" s="4">
        <f t="shared" si="31"/>
        <v>11.899376274969091</v>
      </c>
      <c r="H552" s="4">
        <f t="shared" si="29"/>
        <v>7.9961922182081491</v>
      </c>
      <c r="I552" s="107">
        <f t="shared" si="32"/>
        <v>6.4674119408297193</v>
      </c>
    </row>
    <row r="553" spans="1:9" x14ac:dyDescent="0.25">
      <c r="A553" s="19">
        <v>28369</v>
      </c>
      <c r="B553" s="25">
        <v>655.23898019578019</v>
      </c>
      <c r="C553" s="25">
        <v>32.222598539715896</v>
      </c>
      <c r="D553" s="105">
        <v>148745</v>
      </c>
      <c r="E553" s="4">
        <f t="shared" si="30"/>
        <v>23.266034031684789</v>
      </c>
      <c r="F553" s="4">
        <f t="shared" si="31"/>
        <v>11.909988709397554</v>
      </c>
      <c r="H553" s="4">
        <f t="shared" si="29"/>
        <v>8.0068046526366121</v>
      </c>
      <c r="I553" s="107">
        <f t="shared" si="32"/>
        <v>6.4850000243524901</v>
      </c>
    </row>
    <row r="554" spans="1:9" x14ac:dyDescent="0.25">
      <c r="A554" s="19">
        <v>28399</v>
      </c>
      <c r="B554" s="25">
        <v>660.24545445713943</v>
      </c>
      <c r="C554" s="25">
        <v>26.129467443996425</v>
      </c>
      <c r="D554" s="105">
        <v>157316.1</v>
      </c>
      <c r="E554" s="4">
        <f t="shared" si="30"/>
        <v>26.295114974595045</v>
      </c>
      <c r="F554" s="4">
        <f t="shared" si="31"/>
        <v>11.966012436002002</v>
      </c>
      <c r="H554" s="4">
        <f t="shared" ref="H554:H616" si="33">LN((D554/4956)*100)</f>
        <v>8.0628283792410613</v>
      </c>
      <c r="I554" s="107">
        <f t="shared" si="32"/>
        <v>6.4926116665751854</v>
      </c>
    </row>
    <row r="555" spans="1:9" x14ac:dyDescent="0.25">
      <c r="A555" s="19">
        <v>28430</v>
      </c>
      <c r="B555" s="25">
        <v>667.46466992201067</v>
      </c>
      <c r="C555" s="25">
        <v>21.996966991885291</v>
      </c>
      <c r="D555" s="105">
        <v>166054.79999999999</v>
      </c>
      <c r="E555" s="4">
        <f t="shared" si="30"/>
        <v>21.013554875382589</v>
      </c>
      <c r="F555" s="4">
        <f t="shared" si="31"/>
        <v>12.02007313334283</v>
      </c>
      <c r="H555" s="4">
        <f t="shared" si="33"/>
        <v>8.1168890765818897</v>
      </c>
      <c r="I555" s="107">
        <f t="shared" si="32"/>
        <v>6.5034864599178288</v>
      </c>
    </row>
    <row r="556" spans="1:9" x14ac:dyDescent="0.25">
      <c r="A556" s="19">
        <v>28460</v>
      </c>
      <c r="B556" s="25">
        <v>676.70312906641198</v>
      </c>
      <c r="C556" s="25">
        <v>20.659900681564803</v>
      </c>
      <c r="D556" s="105">
        <v>196007.9</v>
      </c>
      <c r="E556" s="4">
        <f t="shared" si="30"/>
        <v>26.619926847639718</v>
      </c>
      <c r="F556" s="4">
        <f t="shared" si="31"/>
        <v>12.185910243522834</v>
      </c>
      <c r="H556" s="4">
        <f t="shared" si="33"/>
        <v>8.2827261867618915</v>
      </c>
      <c r="I556" s="107">
        <f t="shared" si="32"/>
        <v>6.5172326672357821</v>
      </c>
    </row>
    <row r="557" spans="1:9" x14ac:dyDescent="0.25">
      <c r="A557" s="19">
        <v>28491</v>
      </c>
      <c r="B557" s="25">
        <v>691.75020862574581</v>
      </c>
      <c r="C557" s="25">
        <v>19.534454483344412</v>
      </c>
      <c r="D557" s="105">
        <v>184901.3</v>
      </c>
      <c r="E557" s="4">
        <f t="shared" si="30"/>
        <v>29.117322758217099</v>
      </c>
      <c r="F557" s="4">
        <f t="shared" si="31"/>
        <v>12.127577448177973</v>
      </c>
      <c r="H557" s="4">
        <f t="shared" si="33"/>
        <v>8.2243933914170331</v>
      </c>
      <c r="I557" s="107">
        <f t="shared" si="32"/>
        <v>6.5392249202582375</v>
      </c>
    </row>
    <row r="558" spans="1:9" x14ac:dyDescent="0.25">
      <c r="A558" s="19">
        <v>28522</v>
      </c>
      <c r="B558" s="25">
        <v>701.68018683717526</v>
      </c>
      <c r="C558" s="25">
        <v>18.630752400433547</v>
      </c>
      <c r="D558" s="105">
        <v>183525.8</v>
      </c>
      <c r="E558" s="4">
        <f t="shared" si="30"/>
        <v>27.139628873749743</v>
      </c>
      <c r="F558" s="4">
        <f t="shared" si="31"/>
        <v>12.120110536048626</v>
      </c>
      <c r="H558" s="4">
        <f t="shared" si="33"/>
        <v>8.2169264792876842</v>
      </c>
      <c r="I558" s="107">
        <f t="shared" si="32"/>
        <v>6.5534777259142905</v>
      </c>
    </row>
    <row r="559" spans="1:9" x14ac:dyDescent="0.25">
      <c r="A559" s="19">
        <v>28550</v>
      </c>
      <c r="B559" s="25">
        <v>708.98237261333577</v>
      </c>
      <c r="C559" s="25">
        <v>17.810354176156284</v>
      </c>
      <c r="D559" s="105">
        <v>188245.7</v>
      </c>
      <c r="E559" s="4">
        <f t="shared" si="30"/>
        <v>31.039309906519684</v>
      </c>
      <c r="F559" s="4">
        <f t="shared" si="31"/>
        <v>12.145503303435786</v>
      </c>
      <c r="H559" s="4">
        <f t="shared" si="33"/>
        <v>8.2423192466748461</v>
      </c>
      <c r="I559" s="107">
        <f t="shared" si="32"/>
        <v>6.5638306639005384</v>
      </c>
    </row>
    <row r="560" spans="1:9" x14ac:dyDescent="0.25">
      <c r="A560" s="19">
        <v>28581</v>
      </c>
      <c r="B560" s="25">
        <v>716.86555022935272</v>
      </c>
      <c r="C560" s="25">
        <v>17.34583107028287</v>
      </c>
      <c r="D560" s="105">
        <v>188770.2</v>
      </c>
      <c r="E560" s="4">
        <f t="shared" si="30"/>
        <v>30.93384161440278</v>
      </c>
      <c r="F560" s="4">
        <f t="shared" si="31"/>
        <v>12.148285681252604</v>
      </c>
      <c r="H560" s="4">
        <f t="shared" si="33"/>
        <v>8.245101624491662</v>
      </c>
      <c r="I560" s="107">
        <f t="shared" si="32"/>
        <v>6.5748883059022143</v>
      </c>
    </row>
    <row r="561" spans="1:9" x14ac:dyDescent="0.25">
      <c r="A561" s="19">
        <v>28611</v>
      </c>
      <c r="B561" s="25">
        <v>723.89116831086847</v>
      </c>
      <c r="C561" s="25">
        <v>17.464095995889274</v>
      </c>
      <c r="D561" s="105">
        <v>194261.6</v>
      </c>
      <c r="E561" s="4">
        <f t="shared" si="30"/>
        <v>34.449189200412491</v>
      </c>
      <c r="F561" s="4">
        <f t="shared" si="31"/>
        <v>12.17696098330663</v>
      </c>
      <c r="H561" s="4">
        <f t="shared" si="33"/>
        <v>8.273776926545688</v>
      </c>
      <c r="I561" s="107">
        <f t="shared" si="32"/>
        <v>6.5846410610739179</v>
      </c>
    </row>
    <row r="562" spans="1:9" x14ac:dyDescent="0.25">
      <c r="A562" s="19">
        <v>28642</v>
      </c>
      <c r="B562" s="25">
        <v>733.8488032975539</v>
      </c>
      <c r="C562" s="25">
        <v>17.638456435783212</v>
      </c>
      <c r="D562" s="105">
        <v>199326.2</v>
      </c>
      <c r="E562" s="4">
        <f t="shared" si="30"/>
        <v>38.230233698362049</v>
      </c>
      <c r="F562" s="4">
        <f t="shared" si="31"/>
        <v>12.20269795767115</v>
      </c>
      <c r="H562" s="4">
        <f t="shared" si="33"/>
        <v>8.2995139009102079</v>
      </c>
      <c r="I562" s="107">
        <f t="shared" si="32"/>
        <v>6.5983030173378214</v>
      </c>
    </row>
    <row r="563" spans="1:9" x14ac:dyDescent="0.25">
      <c r="A563" s="19">
        <v>28672</v>
      </c>
      <c r="B563" s="25">
        <v>746.29584702729107</v>
      </c>
      <c r="C563" s="25">
        <v>18.296208350562647</v>
      </c>
      <c r="D563" s="105">
        <v>200472.5</v>
      </c>
      <c r="E563" s="4">
        <f t="shared" si="30"/>
        <v>37.677227947160397</v>
      </c>
      <c r="F563" s="4">
        <f t="shared" si="31"/>
        <v>12.208432359214633</v>
      </c>
      <c r="H563" s="4">
        <f t="shared" si="33"/>
        <v>8.3052483024536912</v>
      </c>
      <c r="I563" s="107">
        <f t="shared" si="32"/>
        <v>6.6151220993721482</v>
      </c>
    </row>
    <row r="564" spans="1:9" x14ac:dyDescent="0.25">
      <c r="A564" s="19">
        <v>28703</v>
      </c>
      <c r="B564" s="25">
        <v>753.73641648119019</v>
      </c>
      <c r="C564" s="25">
        <v>17.073386333102668</v>
      </c>
      <c r="D564" s="105">
        <v>203882.2</v>
      </c>
      <c r="E564" s="4">
        <f t="shared" si="30"/>
        <v>38.530645191975822</v>
      </c>
      <c r="F564" s="4">
        <f t="shared" si="31"/>
        <v>12.225297655056933</v>
      </c>
      <c r="H564" s="4">
        <f t="shared" si="33"/>
        <v>8.3221135982959904</v>
      </c>
      <c r="I564" s="107">
        <f t="shared" si="32"/>
        <v>6.6250427266268579</v>
      </c>
    </row>
    <row r="565" spans="1:9" x14ac:dyDescent="0.25">
      <c r="A565" s="19">
        <v>28734</v>
      </c>
      <c r="B565" s="25">
        <v>762.33867009459641</v>
      </c>
      <c r="C565" s="25">
        <v>16.345134086316971</v>
      </c>
      <c r="D565" s="105">
        <v>203803.2</v>
      </c>
      <c r="E565" s="4">
        <f t="shared" ref="E565:E616" si="34">((D565/D553)-1)*100</f>
        <v>37.015160173451214</v>
      </c>
      <c r="F565" s="4">
        <f t="shared" si="31"/>
        <v>12.224910101315794</v>
      </c>
      <c r="H565" s="4">
        <f t="shared" si="33"/>
        <v>8.3217260445548522</v>
      </c>
      <c r="I565" s="107">
        <f t="shared" si="32"/>
        <v>6.6363909058915098</v>
      </c>
    </row>
    <row r="566" spans="1:9" x14ac:dyDescent="0.25">
      <c r="A566" s="19">
        <v>28764</v>
      </c>
      <c r="B566" s="25">
        <v>771.57712923899771</v>
      </c>
      <c r="C566" s="25">
        <v>16.862164522343637</v>
      </c>
      <c r="D566" s="105">
        <v>213114.9</v>
      </c>
      <c r="E566" s="4">
        <f t="shared" si="34"/>
        <v>35.469224065432584</v>
      </c>
      <c r="F566" s="4">
        <f t="shared" ref="F566:F616" si="35">LN(D566)</f>
        <v>12.26958673586765</v>
      </c>
      <c r="H566" s="4">
        <f t="shared" si="33"/>
        <v>8.3664026791067077</v>
      </c>
      <c r="I566" s="107">
        <f t="shared" si="32"/>
        <v>6.6484366398963202</v>
      </c>
    </row>
    <row r="567" spans="1:9" x14ac:dyDescent="0.25">
      <c r="A567" s="19">
        <v>28795</v>
      </c>
      <c r="B567" s="25">
        <v>779.51552054615308</v>
      </c>
      <c r="C567" s="25">
        <v>16.787532834844264</v>
      </c>
      <c r="D567" s="105">
        <v>220870.7</v>
      </c>
      <c r="E567" s="4">
        <f t="shared" si="34"/>
        <v>33.010728988261718</v>
      </c>
      <c r="F567" s="4">
        <f t="shared" si="35"/>
        <v>12.305332741407593</v>
      </c>
      <c r="H567" s="4">
        <f t="shared" si="33"/>
        <v>8.4021486846466509</v>
      </c>
      <c r="I567" s="107">
        <f t="shared" si="32"/>
        <v>6.6586725991991029</v>
      </c>
    </row>
    <row r="568" spans="1:9" x14ac:dyDescent="0.25">
      <c r="A568" s="19">
        <v>28825</v>
      </c>
      <c r="B568" s="25">
        <v>786.12628710018032</v>
      </c>
      <c r="C568" s="25">
        <v>16.17003872654319</v>
      </c>
      <c r="D568" s="105">
        <v>260000.3</v>
      </c>
      <c r="E568" s="4">
        <f t="shared" si="34"/>
        <v>32.647867764513563</v>
      </c>
      <c r="F568" s="4">
        <f t="shared" si="35"/>
        <v>12.468438063843154</v>
      </c>
      <c r="H568" s="4">
        <f t="shared" si="33"/>
        <v>8.5652540070822116</v>
      </c>
      <c r="I568" s="107">
        <f t="shared" si="32"/>
        <v>6.6671174501339827</v>
      </c>
    </row>
    <row r="569" spans="1:9" x14ac:dyDescent="0.25">
      <c r="A569" s="19">
        <v>28856</v>
      </c>
      <c r="B569" s="25">
        <v>814.03526191673961</v>
      </c>
      <c r="C569" s="25">
        <v>17.6776315736759</v>
      </c>
      <c r="D569" s="105">
        <v>247394.9</v>
      </c>
      <c r="E569" s="4">
        <f t="shared" si="34"/>
        <v>33.79835620409375</v>
      </c>
      <c r="F569" s="4">
        <f t="shared" si="35"/>
        <v>12.418741124338393</v>
      </c>
      <c r="H569" s="4">
        <f t="shared" si="33"/>
        <v>8.5155570675774506</v>
      </c>
      <c r="I569" s="107">
        <f t="shared" si="32"/>
        <v>6.7020036843723201</v>
      </c>
    </row>
    <row r="570" spans="1:9" x14ac:dyDescent="0.25">
      <c r="A570" s="19">
        <v>28887</v>
      </c>
      <c r="B570" s="25">
        <v>825.73547302893655</v>
      </c>
      <c r="C570" s="25">
        <v>17.679747628466004</v>
      </c>
      <c r="D570" s="105">
        <v>251394.3</v>
      </c>
      <c r="E570" s="4">
        <f t="shared" si="34"/>
        <v>36.980359164760479</v>
      </c>
      <c r="F570" s="4">
        <f t="shared" si="35"/>
        <v>12.434777901850222</v>
      </c>
      <c r="H570" s="4">
        <f t="shared" si="33"/>
        <v>8.5315938450892794</v>
      </c>
      <c r="I570" s="107">
        <f t="shared" si="32"/>
        <v>6.7162744716595189</v>
      </c>
    </row>
    <row r="571" spans="1:9" x14ac:dyDescent="0.25">
      <c r="A571" s="19">
        <v>28915</v>
      </c>
      <c r="B571" s="25">
        <v>836.93776245746108</v>
      </c>
      <c r="C571" s="25">
        <v>18.047753341522</v>
      </c>
      <c r="D571" s="105">
        <v>257864</v>
      </c>
      <c r="E571" s="4">
        <f t="shared" si="34"/>
        <v>36.982677426363523</v>
      </c>
      <c r="F571" s="4">
        <f t="shared" si="35"/>
        <v>12.460187593138008</v>
      </c>
      <c r="H571" s="4">
        <f t="shared" si="33"/>
        <v>8.5570035363770653</v>
      </c>
      <c r="I571" s="107">
        <f t="shared" si="32"/>
        <v>6.7297497098484005</v>
      </c>
    </row>
    <row r="572" spans="1:9" x14ac:dyDescent="0.25">
      <c r="A572" s="19">
        <v>28946</v>
      </c>
      <c r="B572" s="25">
        <v>844.43364547635065</v>
      </c>
      <c r="C572" s="25">
        <v>17.795260939263159</v>
      </c>
      <c r="D572" s="105">
        <v>263963.7</v>
      </c>
      <c r="E572" s="4">
        <f t="shared" si="34"/>
        <v>39.833352933884683</v>
      </c>
      <c r="F572" s="4">
        <f t="shared" si="35"/>
        <v>12.483566872674462</v>
      </c>
      <c r="H572" s="4">
        <f t="shared" si="33"/>
        <v>8.58038281591352</v>
      </c>
      <c r="I572" s="107">
        <f t="shared" si="32"/>
        <v>6.7386661606047422</v>
      </c>
    </row>
    <row r="573" spans="1:9" x14ac:dyDescent="0.25">
      <c r="A573" s="19">
        <v>28976</v>
      </c>
      <c r="B573" s="25">
        <v>855.49775090244759</v>
      </c>
      <c r="C573" s="25">
        <v>18.180437661461003</v>
      </c>
      <c r="D573" s="105">
        <v>268227.40000000002</v>
      </c>
      <c r="E573" s="4">
        <f t="shared" si="34"/>
        <v>38.075358176809004</v>
      </c>
      <c r="F573" s="4">
        <f t="shared" si="35"/>
        <v>12.499590407176726</v>
      </c>
      <c r="H573" s="4">
        <f t="shared" si="33"/>
        <v>8.5964063504157835</v>
      </c>
      <c r="I573" s="107">
        <f t="shared" si="32"/>
        <v>6.7516834643427579</v>
      </c>
    </row>
    <row r="574" spans="1:9" x14ac:dyDescent="0.25">
      <c r="A574" s="19">
        <v>29007</v>
      </c>
      <c r="B574" s="25">
        <v>864.98512096623779</v>
      </c>
      <c r="C574" s="25">
        <v>17.869664306792089</v>
      </c>
      <c r="D574" s="105">
        <v>271006.3</v>
      </c>
      <c r="E574" s="4">
        <f t="shared" si="34"/>
        <v>35.961203293897114</v>
      </c>
      <c r="F574" s="4">
        <f t="shared" si="35"/>
        <v>12.509897346824097</v>
      </c>
      <c r="H574" s="4">
        <f t="shared" si="33"/>
        <v>8.6067132900631567</v>
      </c>
      <c r="I574" s="107">
        <f t="shared" si="32"/>
        <v>6.7627123055888365</v>
      </c>
    </row>
    <row r="575" spans="1:9" x14ac:dyDescent="0.25">
      <c r="A575" s="19">
        <v>29037</v>
      </c>
      <c r="B575" s="25">
        <v>875.46823455247818</v>
      </c>
      <c r="C575" s="25">
        <v>17.308469294009534</v>
      </c>
      <c r="D575" s="105">
        <v>270974.40000000002</v>
      </c>
      <c r="E575" s="4">
        <f t="shared" si="34"/>
        <v>35.167865916771632</v>
      </c>
      <c r="F575" s="4">
        <f t="shared" si="35"/>
        <v>12.509779630455094</v>
      </c>
      <c r="H575" s="4">
        <f t="shared" si="33"/>
        <v>8.6065955736941522</v>
      </c>
      <c r="I575" s="107">
        <f t="shared" si="32"/>
        <v>6.7747588684320137</v>
      </c>
    </row>
    <row r="576" spans="1:9" x14ac:dyDescent="0.25">
      <c r="A576" s="19">
        <v>29068</v>
      </c>
      <c r="B576" s="25">
        <v>888.71742443578853</v>
      </c>
      <c r="C576" s="25">
        <v>17.90825081594911</v>
      </c>
      <c r="D576" s="105">
        <v>272228.40000000002</v>
      </c>
      <c r="E576" s="4">
        <f t="shared" si="34"/>
        <v>33.522396756558436</v>
      </c>
      <c r="F576" s="4">
        <f t="shared" si="35"/>
        <v>12.51439669880474</v>
      </c>
      <c r="H576" s="4">
        <f t="shared" si="33"/>
        <v>8.6112126420437978</v>
      </c>
      <c r="I576" s="107">
        <f t="shared" si="32"/>
        <v>6.7897793272088984</v>
      </c>
    </row>
    <row r="577" spans="1:9" x14ac:dyDescent="0.25">
      <c r="A577" s="19">
        <v>29099</v>
      </c>
      <c r="B577" s="25">
        <v>899.61548940889088</v>
      </c>
      <c r="C577" s="25">
        <v>18.007327281096753</v>
      </c>
      <c r="D577" s="105">
        <v>273120.7</v>
      </c>
      <c r="E577" s="4">
        <f t="shared" si="34"/>
        <v>34.011978222128</v>
      </c>
      <c r="F577" s="4">
        <f t="shared" si="35"/>
        <v>12.517669101000964</v>
      </c>
      <c r="H577" s="4">
        <f t="shared" si="33"/>
        <v>8.6144850442400234</v>
      </c>
      <c r="I577" s="107">
        <f t="shared" si="32"/>
        <v>6.8019674380437456</v>
      </c>
    </row>
    <row r="578" spans="1:9" x14ac:dyDescent="0.25">
      <c r="A578" s="19">
        <v>29129</v>
      </c>
      <c r="B578" s="25">
        <v>915.32643124551817</v>
      </c>
      <c r="C578" s="25">
        <v>18.630580995616029</v>
      </c>
      <c r="D578" s="105">
        <v>280637.09999999998</v>
      </c>
      <c r="E578" s="4">
        <f t="shared" si="34"/>
        <v>31.683472155161361</v>
      </c>
      <c r="F578" s="4">
        <f t="shared" si="35"/>
        <v>12.544817654589188</v>
      </c>
      <c r="H578" s="4">
        <f t="shared" si="33"/>
        <v>8.6416335978282479</v>
      </c>
      <c r="I578" s="107">
        <f t="shared" si="32"/>
        <v>6.8192807571130061</v>
      </c>
    </row>
    <row r="579" spans="1:9" x14ac:dyDescent="0.25">
      <c r="A579" s="19">
        <v>29160</v>
      </c>
      <c r="B579" s="25">
        <v>927.10961268348296</v>
      </c>
      <c r="C579" s="25">
        <v>18.934079982643691</v>
      </c>
      <c r="D579" s="105">
        <v>298457.8</v>
      </c>
      <c r="E579" s="4">
        <f t="shared" si="34"/>
        <v>35.127837236899225</v>
      </c>
      <c r="F579" s="4">
        <f t="shared" si="35"/>
        <v>12.606383828286276</v>
      </c>
      <c r="H579" s="4">
        <f t="shared" si="33"/>
        <v>8.703199771525334</v>
      </c>
      <c r="I579" s="107">
        <f t="shared" si="32"/>
        <v>6.8320718031100229</v>
      </c>
    </row>
    <row r="580" spans="1:9" x14ac:dyDescent="0.25">
      <c r="A580" s="19">
        <v>29190</v>
      </c>
      <c r="B580" s="25">
        <v>943.51197375672234</v>
      </c>
      <c r="C580" s="25">
        <v>20.020407565443165</v>
      </c>
      <c r="D580" s="105">
        <v>346550</v>
      </c>
      <c r="E580" s="4">
        <f t="shared" si="34"/>
        <v>33.288307744260301</v>
      </c>
      <c r="F580" s="4">
        <f t="shared" si="35"/>
        <v>12.75578238734613</v>
      </c>
      <c r="H580" s="4">
        <f t="shared" si="33"/>
        <v>8.8525983305851899</v>
      </c>
      <c r="I580" s="107">
        <f t="shared" si="32"/>
        <v>6.8496090555142164</v>
      </c>
    </row>
    <row r="581" spans="1:9" x14ac:dyDescent="0.25">
      <c r="A581" s="19">
        <v>29221</v>
      </c>
      <c r="B581" s="25">
        <v>989.51067208089444</v>
      </c>
      <c r="C581" s="25">
        <v>21.556241894359452</v>
      </c>
      <c r="D581" s="105">
        <v>326400</v>
      </c>
      <c r="E581" s="4">
        <f t="shared" si="34"/>
        <v>31.934813530917584</v>
      </c>
      <c r="F581" s="4">
        <f t="shared" si="35"/>
        <v>12.695878902072089</v>
      </c>
      <c r="H581" s="4">
        <f t="shared" si="33"/>
        <v>8.7926948453111482</v>
      </c>
      <c r="I581" s="107">
        <f t="shared" ref="I581:I616" si="36">LN(B581)</f>
        <v>6.8972105503112857</v>
      </c>
    </row>
    <row r="582" spans="1:9" x14ac:dyDescent="0.25">
      <c r="A582" s="19">
        <v>29252</v>
      </c>
      <c r="B582" s="25">
        <v>1012.3855158608387</v>
      </c>
      <c r="C582" s="25">
        <v>22.604096460484911</v>
      </c>
      <c r="D582" s="105">
        <v>331100</v>
      </c>
      <c r="E582" s="4">
        <f t="shared" si="34"/>
        <v>31.705452351147191</v>
      </c>
      <c r="F582" s="4">
        <f t="shared" si="35"/>
        <v>12.710175723535338</v>
      </c>
      <c r="H582" s="4">
        <f t="shared" si="33"/>
        <v>8.8069916667743957</v>
      </c>
      <c r="I582" s="107">
        <f t="shared" si="36"/>
        <v>6.9200647218329872</v>
      </c>
    </row>
    <row r="583" spans="1:9" x14ac:dyDescent="0.25">
      <c r="A583" s="19">
        <v>29281</v>
      </c>
      <c r="B583" s="25">
        <v>1033.2135590453704</v>
      </c>
      <c r="C583" s="25">
        <v>23.451659775942481</v>
      </c>
      <c r="D583" s="105">
        <v>341100</v>
      </c>
      <c r="E583" s="4">
        <f t="shared" si="34"/>
        <v>32.279030806936994</v>
      </c>
      <c r="F583" s="4">
        <f t="shared" si="35"/>
        <v>12.739930968406737</v>
      </c>
      <c r="H583" s="4">
        <f t="shared" si="33"/>
        <v>8.8367469116457951</v>
      </c>
      <c r="I583" s="107">
        <f t="shared" si="36"/>
        <v>6.9404291844857209</v>
      </c>
    </row>
    <row r="584" spans="1:9" x14ac:dyDescent="0.25">
      <c r="A584" s="19">
        <v>29312</v>
      </c>
      <c r="B584" s="25">
        <v>1051.2755259473108</v>
      </c>
      <c r="C584" s="25">
        <v>24.494746458649132</v>
      </c>
      <c r="D584" s="105">
        <v>336500</v>
      </c>
      <c r="E584" s="4">
        <f t="shared" si="34"/>
        <v>27.479649663949999</v>
      </c>
      <c r="F584" s="4">
        <f t="shared" si="35"/>
        <v>12.72635342806692</v>
      </c>
      <c r="H584" s="4">
        <f t="shared" si="33"/>
        <v>8.823169371305978</v>
      </c>
      <c r="I584" s="107">
        <f t="shared" si="36"/>
        <v>6.9577594925118058</v>
      </c>
    </row>
    <row r="585" spans="1:9" x14ac:dyDescent="0.25">
      <c r="A585" s="19">
        <v>29342</v>
      </c>
      <c r="B585" s="25">
        <v>1068.4248194829852</v>
      </c>
      <c r="C585" s="25">
        <v>24.889261059532309</v>
      </c>
      <c r="D585" s="105">
        <v>345200</v>
      </c>
      <c r="E585" s="4">
        <f t="shared" si="34"/>
        <v>28.696769979502456</v>
      </c>
      <c r="F585" s="4">
        <f t="shared" si="35"/>
        <v>12.75187923819141</v>
      </c>
      <c r="H585" s="4">
        <f t="shared" si="33"/>
        <v>8.8486951814304682</v>
      </c>
      <c r="I585" s="107">
        <f t="shared" si="36"/>
        <v>6.973940711481692</v>
      </c>
    </row>
    <row r="586" spans="1:9" x14ac:dyDescent="0.25">
      <c r="A586" s="19">
        <v>29373</v>
      </c>
      <c r="B586" s="25">
        <v>1089.6124006589723</v>
      </c>
      <c r="C586" s="25">
        <v>25.968918337209423</v>
      </c>
      <c r="D586" s="105">
        <v>365000</v>
      </c>
      <c r="E586" s="4">
        <f t="shared" si="34"/>
        <v>34.683215851439627</v>
      </c>
      <c r="F586" s="4">
        <f t="shared" si="35"/>
        <v>12.807652632564629</v>
      </c>
      <c r="H586" s="4">
        <f t="shared" si="33"/>
        <v>8.904468575803687</v>
      </c>
      <c r="I586" s="107">
        <f t="shared" si="36"/>
        <v>6.9935773162583237</v>
      </c>
    </row>
    <row r="587" spans="1:9" x14ac:dyDescent="0.25">
      <c r="A587" s="19">
        <v>29403</v>
      </c>
      <c r="B587" s="25">
        <v>1120.0384409938392</v>
      </c>
      <c r="C587" s="25">
        <v>27.935931515137202</v>
      </c>
      <c r="D587" s="105">
        <v>363600</v>
      </c>
      <c r="E587" s="4">
        <f t="shared" si="34"/>
        <v>34.182417232033721</v>
      </c>
      <c r="F587" s="4">
        <f t="shared" si="35"/>
        <v>12.803809641285461</v>
      </c>
      <c r="H587" s="4">
        <f t="shared" si="33"/>
        <v>8.9006255845245192</v>
      </c>
      <c r="I587" s="107">
        <f t="shared" si="36"/>
        <v>7.0211182860160708</v>
      </c>
    </row>
    <row r="588" spans="1:9" x14ac:dyDescent="0.25">
      <c r="A588" s="19">
        <v>29434</v>
      </c>
      <c r="B588" s="25">
        <v>1143.2451660044615</v>
      </c>
      <c r="C588" s="25">
        <v>28.639895490995059</v>
      </c>
      <c r="D588" s="105">
        <v>366900</v>
      </c>
      <c r="E588" s="4">
        <f t="shared" si="34"/>
        <v>34.776533234592712</v>
      </c>
      <c r="F588" s="4">
        <f t="shared" si="35"/>
        <v>12.812844610343374</v>
      </c>
      <c r="H588" s="4">
        <f t="shared" si="33"/>
        <v>8.909660553582432</v>
      </c>
      <c r="I588" s="107">
        <f t="shared" si="36"/>
        <v>7.0416261342366049</v>
      </c>
    </row>
    <row r="589" spans="1:9" x14ac:dyDescent="0.25">
      <c r="A589" s="19">
        <v>29465</v>
      </c>
      <c r="B589" s="25">
        <v>1155.9412204840037</v>
      </c>
      <c r="C589" s="25">
        <v>28.492809882979707</v>
      </c>
      <c r="D589" s="105">
        <v>368600</v>
      </c>
      <c r="E589" s="4">
        <f t="shared" si="34"/>
        <v>34.958646488530533</v>
      </c>
      <c r="F589" s="4">
        <f t="shared" si="35"/>
        <v>12.81746732421786</v>
      </c>
      <c r="H589" s="4">
        <f t="shared" si="33"/>
        <v>8.9142832674569181</v>
      </c>
      <c r="I589" s="107">
        <f t="shared" si="36"/>
        <v>7.0526702006073769</v>
      </c>
    </row>
    <row r="590" spans="1:9" x14ac:dyDescent="0.25">
      <c r="A590" s="19">
        <v>29495</v>
      </c>
      <c r="B590" s="25">
        <v>1173.4499521662383</v>
      </c>
      <c r="C590" s="25">
        <v>28.200160304502742</v>
      </c>
      <c r="D590" s="105">
        <v>382600</v>
      </c>
      <c r="E590" s="4">
        <f t="shared" si="34"/>
        <v>36.332651670075002</v>
      </c>
      <c r="F590" s="4">
        <f t="shared" si="35"/>
        <v>12.854745335988289</v>
      </c>
      <c r="H590" s="4">
        <f t="shared" si="33"/>
        <v>8.9515612792273487</v>
      </c>
      <c r="I590" s="107">
        <f t="shared" si="36"/>
        <v>7.0677033660358415</v>
      </c>
    </row>
    <row r="591" spans="1:9" x14ac:dyDescent="0.25">
      <c r="A591" s="19">
        <v>29526</v>
      </c>
      <c r="B591" s="25">
        <v>1193.8078302872484</v>
      </c>
      <c r="C591" s="25">
        <v>28.766632764362974</v>
      </c>
      <c r="D591" s="105">
        <v>406900</v>
      </c>
      <c r="E591" s="4">
        <f t="shared" si="34"/>
        <v>36.334181917845676</v>
      </c>
      <c r="F591" s="4">
        <f t="shared" si="35"/>
        <v>12.916322733989782</v>
      </c>
      <c r="H591" s="4">
        <f t="shared" si="33"/>
        <v>9.0131386772288398</v>
      </c>
      <c r="I591" s="107">
        <f t="shared" si="36"/>
        <v>7.0849033348412416</v>
      </c>
    </row>
    <row r="592" spans="1:9" x14ac:dyDescent="0.25">
      <c r="A592" s="19">
        <v>29556</v>
      </c>
      <c r="B592" s="25">
        <v>1225.1189870580206</v>
      </c>
      <c r="C592" s="25">
        <v>29.846681455460633</v>
      </c>
      <c r="D592" s="105">
        <v>461200</v>
      </c>
      <c r="E592" s="4">
        <f t="shared" si="34"/>
        <v>33.083249170393891</v>
      </c>
      <c r="F592" s="4">
        <f t="shared" si="35"/>
        <v>13.041587067377041</v>
      </c>
      <c r="H592" s="4">
        <f t="shared" si="33"/>
        <v>9.1384030106160985</v>
      </c>
      <c r="I592" s="107">
        <f t="shared" si="36"/>
        <v>7.1107932505540532</v>
      </c>
    </row>
    <row r="593" spans="1:9" x14ac:dyDescent="0.25">
      <c r="A593" s="19">
        <v>29587</v>
      </c>
      <c r="B593" s="25">
        <v>1264.5898891394543</v>
      </c>
      <c r="C593" s="25">
        <v>27.799519986993282</v>
      </c>
      <c r="D593" s="105">
        <v>439400</v>
      </c>
      <c r="E593" s="4">
        <f t="shared" si="34"/>
        <v>34.620098039215684</v>
      </c>
      <c r="F593" s="4">
        <f t="shared" si="35"/>
        <v>12.993165438932646</v>
      </c>
      <c r="H593" s="4">
        <f t="shared" si="33"/>
        <v>9.0899813821717057</v>
      </c>
      <c r="I593" s="107">
        <f t="shared" si="36"/>
        <v>7.1425031502892562</v>
      </c>
    </row>
    <row r="594" spans="1:9" x14ac:dyDescent="0.25">
      <c r="A594" s="19">
        <v>29618</v>
      </c>
      <c r="B594" s="25">
        <v>1295.6521350053163</v>
      </c>
      <c r="C594" s="25">
        <v>27.980113771542236</v>
      </c>
      <c r="D594" s="105">
        <v>444300</v>
      </c>
      <c r="E594" s="4">
        <f t="shared" si="34"/>
        <v>34.189066747206276</v>
      </c>
      <c r="F594" s="4">
        <f t="shared" si="35"/>
        <v>13.004255288924</v>
      </c>
      <c r="H594" s="4">
        <f t="shared" si="33"/>
        <v>9.1010712321630578</v>
      </c>
      <c r="I594" s="107">
        <f t="shared" si="36"/>
        <v>7.1667694265348914</v>
      </c>
    </row>
    <row r="595" spans="1:9" x14ac:dyDescent="0.25">
      <c r="A595" s="19">
        <v>29646</v>
      </c>
      <c r="B595" s="25">
        <v>1323.3674125791465</v>
      </c>
      <c r="C595" s="25">
        <v>28.082660258723415</v>
      </c>
      <c r="D595" s="105">
        <v>458200</v>
      </c>
      <c r="E595" s="4">
        <f t="shared" si="34"/>
        <v>34.330108472588684</v>
      </c>
      <c r="F595" s="4">
        <f t="shared" si="35"/>
        <v>13.035061049001532</v>
      </c>
      <c r="H595" s="4">
        <f t="shared" si="33"/>
        <v>9.1318769922405902</v>
      </c>
      <c r="I595" s="107">
        <f t="shared" si="36"/>
        <v>7.1879348372602347</v>
      </c>
    </row>
    <row r="596" spans="1:9" x14ac:dyDescent="0.25">
      <c r="A596" s="19">
        <v>29677</v>
      </c>
      <c r="B596" s="25">
        <v>1353.2126607639464</v>
      </c>
      <c r="C596" s="25">
        <v>28.721027681545053</v>
      </c>
      <c r="D596" s="105">
        <v>470300</v>
      </c>
      <c r="E596" s="4">
        <f t="shared" si="34"/>
        <v>39.762258543833575</v>
      </c>
      <c r="F596" s="4">
        <f t="shared" si="35"/>
        <v>13.06112606793314</v>
      </c>
      <c r="H596" s="4">
        <f t="shared" si="33"/>
        <v>9.1579420111721976</v>
      </c>
      <c r="I596" s="107">
        <f t="shared" si="36"/>
        <v>7.2102367930288702</v>
      </c>
    </row>
    <row r="597" spans="1:9" x14ac:dyDescent="0.25">
      <c r="A597" s="19">
        <v>29707</v>
      </c>
      <c r="B597" s="25">
        <v>1373.6810660976494</v>
      </c>
      <c r="C597" s="25">
        <v>28.570680973358421</v>
      </c>
      <c r="D597" s="105">
        <v>482700</v>
      </c>
      <c r="E597" s="4">
        <f t="shared" si="34"/>
        <v>39.831981460023179</v>
      </c>
      <c r="F597" s="4">
        <f t="shared" si="35"/>
        <v>13.087150621648584</v>
      </c>
      <c r="H597" s="4">
        <f t="shared" si="33"/>
        <v>9.1839665648876423</v>
      </c>
      <c r="I597" s="107">
        <f t="shared" si="36"/>
        <v>7.2252493250940359</v>
      </c>
    </row>
    <row r="598" spans="1:9" x14ac:dyDescent="0.25">
      <c r="A598" s="19">
        <v>29738</v>
      </c>
      <c r="B598" s="25">
        <v>1392.8771602287361</v>
      </c>
      <c r="C598" s="25">
        <v>27.832352071833633</v>
      </c>
      <c r="D598" s="105">
        <v>487800</v>
      </c>
      <c r="E598" s="4">
        <f t="shared" si="34"/>
        <v>33.643835616438352</v>
      </c>
      <c r="F598" s="4">
        <f t="shared" si="35"/>
        <v>13.097660764763956</v>
      </c>
      <c r="H598" s="4">
        <f t="shared" si="33"/>
        <v>9.1944767080030161</v>
      </c>
      <c r="I598" s="107">
        <f t="shared" si="36"/>
        <v>7.2391267862795834</v>
      </c>
    </row>
    <row r="599" spans="1:9" x14ac:dyDescent="0.25">
      <c r="A599" s="19">
        <v>29768</v>
      </c>
      <c r="B599" s="25">
        <v>1417.4116098373813</v>
      </c>
      <c r="C599" s="25">
        <v>26.55026452303504</v>
      </c>
      <c r="D599" s="105">
        <v>483000</v>
      </c>
      <c r="E599" s="4">
        <f t="shared" si="34"/>
        <v>32.838283828382828</v>
      </c>
      <c r="F599" s="4">
        <f t="shared" si="35"/>
        <v>13.087771932634709</v>
      </c>
      <c r="H599" s="4">
        <f t="shared" si="33"/>
        <v>9.1845878758737687</v>
      </c>
      <c r="I599" s="107">
        <f t="shared" si="36"/>
        <v>7.2565876772819227</v>
      </c>
    </row>
    <row r="600" spans="1:9" x14ac:dyDescent="0.25">
      <c r="A600" s="19">
        <v>29799</v>
      </c>
      <c r="B600" s="25">
        <v>1446.6206524767078</v>
      </c>
      <c r="C600" s="25">
        <v>26.536345439580234</v>
      </c>
      <c r="D600" s="105">
        <v>484800</v>
      </c>
      <c r="E600" s="4">
        <f t="shared" si="34"/>
        <v>32.134096484055604</v>
      </c>
      <c r="F600" s="4">
        <f t="shared" si="35"/>
        <v>13.091491713737241</v>
      </c>
      <c r="H600" s="4">
        <f t="shared" si="33"/>
        <v>9.1883076569763009</v>
      </c>
      <c r="I600" s="107">
        <f t="shared" si="36"/>
        <v>7.2769855308767362</v>
      </c>
    </row>
    <row r="601" spans="1:9" x14ac:dyDescent="0.25">
      <c r="A601" s="19">
        <v>29830</v>
      </c>
      <c r="B601" s="25">
        <v>1473.5338837563386</v>
      </c>
      <c r="C601" s="25">
        <v>27.47481079871481</v>
      </c>
      <c r="D601" s="105">
        <v>481500</v>
      </c>
      <c r="E601" s="4">
        <f t="shared" si="34"/>
        <v>30.629408572978846</v>
      </c>
      <c r="F601" s="4">
        <f t="shared" si="35"/>
        <v>13.084661510220318</v>
      </c>
      <c r="H601" s="4">
        <f t="shared" si="33"/>
        <v>9.1814774534593759</v>
      </c>
      <c r="I601" s="107">
        <f t="shared" si="36"/>
        <v>7.2954187973367306</v>
      </c>
    </row>
    <row r="602" spans="1:9" x14ac:dyDescent="0.25">
      <c r="A602" s="19">
        <v>29860</v>
      </c>
      <c r="B602" s="25">
        <v>1506.2280786756455</v>
      </c>
      <c r="C602" s="25">
        <v>28.358953519499043</v>
      </c>
      <c r="D602" s="105">
        <v>503900</v>
      </c>
      <c r="E602" s="4">
        <f t="shared" si="34"/>
        <v>31.704129639309976</v>
      </c>
      <c r="F602" s="4">
        <f t="shared" si="35"/>
        <v>13.130133114668689</v>
      </c>
      <c r="H602" s="4">
        <f t="shared" si="33"/>
        <v>9.2269490579077473</v>
      </c>
      <c r="I602" s="107">
        <f t="shared" si="36"/>
        <v>7.3173638435567261</v>
      </c>
    </row>
    <row r="603" spans="1:9" x14ac:dyDescent="0.25">
      <c r="A603" s="19">
        <v>29891</v>
      </c>
      <c r="B603" s="25">
        <v>1535.2157673259446</v>
      </c>
      <c r="C603" s="25">
        <v>28.598232343353637</v>
      </c>
      <c r="D603" s="105">
        <v>534600</v>
      </c>
      <c r="E603" s="4">
        <f t="shared" si="34"/>
        <v>31.383632342098799</v>
      </c>
      <c r="F603" s="4">
        <f t="shared" si="35"/>
        <v>13.189274082686955</v>
      </c>
      <c r="H603" s="4">
        <f t="shared" si="33"/>
        <v>9.2860900259260131</v>
      </c>
      <c r="I603" s="107">
        <f t="shared" si="36"/>
        <v>7.3364262151761475</v>
      </c>
    </row>
    <row r="604" spans="1:9" x14ac:dyDescent="0.25">
      <c r="A604" s="19">
        <v>29921</v>
      </c>
      <c r="B604" s="25">
        <v>1576.5398726194353</v>
      </c>
      <c r="C604" s="25">
        <v>28.684633025344809</v>
      </c>
      <c r="D604" s="105">
        <v>612400</v>
      </c>
      <c r="E604" s="4">
        <f t="shared" si="34"/>
        <v>32.78404163052906</v>
      </c>
      <c r="F604" s="4">
        <f t="shared" si="35"/>
        <v>13.325140942765666</v>
      </c>
      <c r="H604" s="4">
        <f t="shared" si="33"/>
        <v>9.4219568860047236</v>
      </c>
      <c r="I604" s="107">
        <f t="shared" si="36"/>
        <v>7.3629877705266429</v>
      </c>
    </row>
    <row r="605" spans="1:9" x14ac:dyDescent="0.25">
      <c r="A605" s="19">
        <v>29952</v>
      </c>
      <c r="B605" s="25">
        <v>1654.8731280265645</v>
      </c>
      <c r="C605" s="25">
        <v>30.862435500942965</v>
      </c>
      <c r="D605" s="105">
        <v>580400</v>
      </c>
      <c r="E605" s="4">
        <f t="shared" si="34"/>
        <v>32.089212562585345</v>
      </c>
      <c r="F605" s="4">
        <f t="shared" si="35"/>
        <v>13.27147279999217</v>
      </c>
      <c r="H605" s="4">
        <f t="shared" si="33"/>
        <v>9.3682887432312274</v>
      </c>
      <c r="I605" s="107">
        <f t="shared" si="36"/>
        <v>7.4114796250699699</v>
      </c>
    </row>
    <row r="606" spans="1:9" x14ac:dyDescent="0.25">
      <c r="A606" s="19">
        <v>29983</v>
      </c>
      <c r="B606" s="25">
        <v>1719.9019798737236</v>
      </c>
      <c r="C606" s="25">
        <v>32.744116526822722</v>
      </c>
      <c r="D606" s="105">
        <v>587400</v>
      </c>
      <c r="E606" s="4">
        <f t="shared" si="34"/>
        <v>32.207967589466577</v>
      </c>
      <c r="F606" s="4">
        <f t="shared" si="35"/>
        <v>13.283461297746657</v>
      </c>
      <c r="H606" s="4">
        <f t="shared" si="33"/>
        <v>9.3802772409857145</v>
      </c>
      <c r="I606" s="107">
        <f t="shared" si="36"/>
        <v>7.4500225797380857</v>
      </c>
    </row>
    <row r="607" spans="1:9" x14ac:dyDescent="0.25">
      <c r="A607" s="19">
        <v>30011</v>
      </c>
      <c r="B607" s="25">
        <v>1782.7178908131023</v>
      </c>
      <c r="C607" s="25">
        <v>34.710729149565147</v>
      </c>
      <c r="D607" s="105">
        <v>617300</v>
      </c>
      <c r="E607" s="4">
        <f t="shared" si="34"/>
        <v>34.722828459188129</v>
      </c>
      <c r="F607" s="4">
        <f t="shared" si="35"/>
        <v>13.333110408381987</v>
      </c>
      <c r="H607" s="4">
        <f t="shared" si="33"/>
        <v>9.4299263516210452</v>
      </c>
      <c r="I607" s="107">
        <f t="shared" si="36"/>
        <v>7.4858943837032177</v>
      </c>
    </row>
    <row r="608" spans="1:9" x14ac:dyDescent="0.25">
      <c r="A608" s="19">
        <v>30042</v>
      </c>
      <c r="B608" s="25">
        <v>1879.3344671111995</v>
      </c>
      <c r="C608" s="25">
        <v>38.879462304929582</v>
      </c>
      <c r="D608" s="105">
        <v>609700</v>
      </c>
      <c r="E608" s="4">
        <f t="shared" si="34"/>
        <v>29.64065490112695</v>
      </c>
      <c r="F608" s="4">
        <f t="shared" si="35"/>
        <v>13.320722311895908</v>
      </c>
      <c r="H608" s="4">
        <f t="shared" si="33"/>
        <v>9.417538255134966</v>
      </c>
      <c r="I608" s="107">
        <f t="shared" si="36"/>
        <v>7.5386729862930313</v>
      </c>
    </row>
    <row r="609" spans="1:9" x14ac:dyDescent="0.25">
      <c r="A609" s="19">
        <v>30072</v>
      </c>
      <c r="B609" s="25">
        <v>1984.9682484095647</v>
      </c>
      <c r="C609" s="25">
        <v>44.499935057593731</v>
      </c>
      <c r="D609" s="105">
        <v>619900</v>
      </c>
      <c r="E609" s="4">
        <f t="shared" si="34"/>
        <v>28.4234514191009</v>
      </c>
      <c r="F609" s="4">
        <f t="shared" si="35"/>
        <v>13.33731345369001</v>
      </c>
      <c r="H609" s="4">
        <f t="shared" si="33"/>
        <v>9.4341293969290696</v>
      </c>
      <c r="I609" s="107">
        <f t="shared" si="36"/>
        <v>7.5933581972299136</v>
      </c>
    </row>
    <row r="610" spans="1:9" x14ac:dyDescent="0.25">
      <c r="A610" s="19">
        <v>30103</v>
      </c>
      <c r="B610" s="25">
        <v>2080.5889813403173</v>
      </c>
      <c r="C610" s="25">
        <v>49.373472460317046</v>
      </c>
      <c r="D610" s="105">
        <v>625200</v>
      </c>
      <c r="E610" s="4">
        <f t="shared" si="34"/>
        <v>28.167281672816724</v>
      </c>
      <c r="F610" s="4">
        <f t="shared" si="35"/>
        <v>13.345826877529458</v>
      </c>
      <c r="H610" s="4">
        <f t="shared" si="33"/>
        <v>9.4426428207685174</v>
      </c>
      <c r="I610" s="107">
        <f t="shared" si="36"/>
        <v>7.640406296717897</v>
      </c>
    </row>
    <row r="611" spans="1:9" x14ac:dyDescent="0.25">
      <c r="A611" s="19">
        <v>30133</v>
      </c>
      <c r="B611" s="25">
        <v>2187.7993981705736</v>
      </c>
      <c r="C611" s="25">
        <v>54.351734033106894</v>
      </c>
      <c r="D611" s="105">
        <v>632800</v>
      </c>
      <c r="E611" s="4">
        <f t="shared" si="34"/>
        <v>31.01449275362318</v>
      </c>
      <c r="F611" s="4">
        <f t="shared" si="35"/>
        <v>13.35790969543558</v>
      </c>
      <c r="H611" s="4">
        <f t="shared" si="33"/>
        <v>9.4547256386746401</v>
      </c>
      <c r="I611" s="107">
        <f t="shared" si="36"/>
        <v>7.6906514766013547</v>
      </c>
    </row>
    <row r="612" spans="1:9" x14ac:dyDescent="0.25">
      <c r="A612" s="19">
        <v>30164</v>
      </c>
      <c r="B612" s="25">
        <v>2433.3099347389784</v>
      </c>
      <c r="C612" s="25">
        <v>68.206497714034086</v>
      </c>
      <c r="D612" s="105">
        <v>686800</v>
      </c>
      <c r="E612" s="4">
        <f t="shared" si="34"/>
        <v>41.666666666666671</v>
      </c>
      <c r="F612" s="4">
        <f t="shared" si="35"/>
        <v>13.439798408005457</v>
      </c>
      <c r="H612" s="4">
        <f t="shared" si="33"/>
        <v>9.5366143512445163</v>
      </c>
      <c r="I612" s="107">
        <f t="shared" si="36"/>
        <v>7.797007722561446</v>
      </c>
    </row>
    <row r="613" spans="1:9" x14ac:dyDescent="0.25">
      <c r="A613" s="19">
        <v>30195</v>
      </c>
      <c r="B613" s="25">
        <v>2563.2015979658236</v>
      </c>
      <c r="C613" s="25">
        <v>73.949281127604593</v>
      </c>
      <c r="D613" s="105">
        <v>764700</v>
      </c>
      <c r="E613" s="4">
        <f t="shared" si="34"/>
        <v>58.81619937694704</v>
      </c>
      <c r="F613" s="4">
        <f t="shared" si="35"/>
        <v>13.547238879032317</v>
      </c>
      <c r="H613" s="4">
        <f t="shared" si="33"/>
        <v>9.6440548222713751</v>
      </c>
      <c r="I613" s="107">
        <f t="shared" si="36"/>
        <v>7.8490123802999632</v>
      </c>
    </row>
    <row r="614" spans="1:9" x14ac:dyDescent="0.25">
      <c r="A614" s="19">
        <v>30225</v>
      </c>
      <c r="B614" s="25">
        <v>2696.0804917744977</v>
      </c>
      <c r="C614" s="25">
        <v>78.995500744152409</v>
      </c>
      <c r="D614" s="105">
        <v>820100</v>
      </c>
      <c r="E614" s="4">
        <f t="shared" si="34"/>
        <v>62.75054574320302</v>
      </c>
      <c r="F614" s="4">
        <f t="shared" si="35"/>
        <v>13.617181563024502</v>
      </c>
      <c r="H614" s="4">
        <f t="shared" si="33"/>
        <v>9.7139975062635617</v>
      </c>
      <c r="I614" s="107">
        <f t="shared" si="36"/>
        <v>7.8995543275859585</v>
      </c>
    </row>
    <row r="615" spans="1:9" x14ac:dyDescent="0.25">
      <c r="A615" s="19">
        <v>30256</v>
      </c>
      <c r="B615" s="25">
        <v>2832.3892243126406</v>
      </c>
      <c r="C615" s="25">
        <v>84.494537158521155</v>
      </c>
      <c r="D615" s="105">
        <v>933300</v>
      </c>
      <c r="E615" s="4">
        <f t="shared" si="34"/>
        <v>74.579124579124596</v>
      </c>
      <c r="F615" s="4">
        <f t="shared" si="35"/>
        <v>13.746481971553838</v>
      </c>
      <c r="H615" s="4">
        <f t="shared" si="33"/>
        <v>9.8432979147928954</v>
      </c>
      <c r="I615" s="107">
        <f t="shared" si="36"/>
        <v>7.9488758833333817</v>
      </c>
    </row>
    <row r="616" spans="1:9" x14ac:dyDescent="0.25">
      <c r="A616" s="21">
        <v>30286</v>
      </c>
      <c r="B616" s="26">
        <v>3134.8518377288319</v>
      </c>
      <c r="C616" s="26">
        <v>98.843802949318828</v>
      </c>
      <c r="D616" s="106">
        <v>991500</v>
      </c>
      <c r="E616" s="9">
        <f t="shared" si="34"/>
        <v>61.903984323971258</v>
      </c>
      <c r="F616" s="9">
        <f t="shared" si="35"/>
        <v>13.806974226941987</v>
      </c>
      <c r="H616" s="9">
        <f t="shared" si="33"/>
        <v>9.9037901701810469</v>
      </c>
      <c r="I616" s="108">
        <f t="shared" si="36"/>
        <v>8.0503371912576416</v>
      </c>
    </row>
  </sheetData>
  <mergeCells count="8">
    <mergeCell ref="I2:I4"/>
    <mergeCell ref="E2:E4"/>
    <mergeCell ref="H2:H4"/>
    <mergeCell ref="A2:A4"/>
    <mergeCell ref="D2:D4"/>
    <mergeCell ref="F2:F4"/>
    <mergeCell ref="B2:B4"/>
    <mergeCell ref="C2:C4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16"/>
  <sheetViews>
    <sheetView workbookViewId="0">
      <selection activeCell="E543" sqref="E543"/>
    </sheetView>
  </sheetViews>
  <sheetFormatPr baseColWidth="10" defaultColWidth="10.85546875" defaultRowHeight="15" x14ac:dyDescent="0.25"/>
  <cols>
    <col min="1" max="1" width="10.85546875" style="13"/>
    <col min="2" max="2" width="16.28515625" style="13" customWidth="1"/>
    <col min="3" max="3" width="14.42578125" style="13" customWidth="1"/>
    <col min="4" max="4" width="11.5703125" style="13" bestFit="1" customWidth="1"/>
    <col min="5" max="5" width="14.28515625" style="13" customWidth="1"/>
    <col min="6" max="7" width="10.85546875" style="13"/>
    <col min="8" max="19" width="7" style="13" bestFit="1" customWidth="1"/>
    <col min="20" max="21" width="10.85546875" style="13"/>
    <col min="22" max="33" width="7" style="13" bestFit="1" customWidth="1"/>
    <col min="34" max="16384" width="10.85546875" style="13"/>
  </cols>
  <sheetData>
    <row r="2" spans="1:33" ht="15" customHeight="1" x14ac:dyDescent="0.25">
      <c r="A2" s="125" t="s">
        <v>4</v>
      </c>
      <c r="B2" s="125" t="s">
        <v>3</v>
      </c>
      <c r="C2" s="125" t="s">
        <v>2</v>
      </c>
      <c r="D2" s="125" t="s">
        <v>1</v>
      </c>
      <c r="E2" s="125" t="s">
        <v>0</v>
      </c>
    </row>
    <row r="3" spans="1:33" ht="15.75" x14ac:dyDescent="0.25">
      <c r="A3" s="126"/>
      <c r="B3" s="126"/>
      <c r="C3" s="126"/>
      <c r="D3" s="126"/>
      <c r="E3" s="126"/>
      <c r="G3" s="76" t="s">
        <v>42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U3" s="76" t="s">
        <v>42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x14ac:dyDescent="0.25">
      <c r="A4" s="127"/>
      <c r="B4" s="127"/>
      <c r="C4" s="127"/>
      <c r="D4" s="127"/>
      <c r="E4" s="127"/>
      <c r="G4" s="70"/>
      <c r="H4" s="70" t="s">
        <v>22</v>
      </c>
      <c r="I4" s="70" t="s">
        <v>23</v>
      </c>
      <c r="J4" s="70" t="s">
        <v>24</v>
      </c>
      <c r="K4" s="70" t="s">
        <v>25</v>
      </c>
      <c r="L4" s="70" t="s">
        <v>26</v>
      </c>
      <c r="M4" s="70" t="s">
        <v>27</v>
      </c>
      <c r="N4" s="70" t="s">
        <v>28</v>
      </c>
      <c r="O4" s="70" t="s">
        <v>29</v>
      </c>
      <c r="P4" s="70" t="s">
        <v>30</v>
      </c>
      <c r="Q4" s="70" t="s">
        <v>31</v>
      </c>
      <c r="R4" s="70" t="s">
        <v>32</v>
      </c>
      <c r="S4" s="70" t="s">
        <v>33</v>
      </c>
      <c r="U4" s="70"/>
      <c r="V4" s="70" t="s">
        <v>22</v>
      </c>
      <c r="W4" s="70" t="s">
        <v>23</v>
      </c>
      <c r="X4" s="70" t="s">
        <v>24</v>
      </c>
      <c r="Y4" s="70" t="s">
        <v>25</v>
      </c>
      <c r="Z4" s="70" t="s">
        <v>26</v>
      </c>
      <c r="AA4" s="70" t="s">
        <v>27</v>
      </c>
      <c r="AB4" s="70" t="s">
        <v>28</v>
      </c>
      <c r="AC4" s="70" t="s">
        <v>29</v>
      </c>
      <c r="AD4" s="70" t="s">
        <v>30</v>
      </c>
      <c r="AE4" s="70" t="s">
        <v>31</v>
      </c>
      <c r="AF4" s="70" t="s">
        <v>32</v>
      </c>
      <c r="AG4" s="70" t="s">
        <v>33</v>
      </c>
    </row>
    <row r="5" spans="1:33" ht="15.75" x14ac:dyDescent="0.25">
      <c r="A5" s="19">
        <v>11689</v>
      </c>
      <c r="B5" s="20" t="s">
        <v>5</v>
      </c>
      <c r="C5" s="20" t="s">
        <v>5</v>
      </c>
      <c r="D5" s="20" t="s">
        <v>5</v>
      </c>
      <c r="E5" s="20" t="s">
        <v>5</v>
      </c>
      <c r="G5" s="78">
        <v>1932</v>
      </c>
      <c r="H5" s="79" t="s">
        <v>5</v>
      </c>
      <c r="I5" s="79" t="s">
        <v>5</v>
      </c>
      <c r="J5" s="79" t="s">
        <v>5</v>
      </c>
      <c r="K5" s="79" t="s">
        <v>5</v>
      </c>
      <c r="L5" s="79" t="s">
        <v>5</v>
      </c>
      <c r="M5" s="79" t="s">
        <v>5</v>
      </c>
      <c r="N5" s="79" t="s">
        <v>5</v>
      </c>
      <c r="O5" s="79" t="s">
        <v>5</v>
      </c>
      <c r="P5" s="79" t="s">
        <v>5</v>
      </c>
      <c r="Q5" s="79" t="s">
        <v>5</v>
      </c>
      <c r="R5" s="79" t="s">
        <v>5</v>
      </c>
      <c r="S5" s="79" t="s">
        <v>5</v>
      </c>
      <c r="U5" s="78">
        <v>1959</v>
      </c>
      <c r="V5" s="17">
        <v>133.47878067488938</v>
      </c>
      <c r="W5" s="17">
        <v>133.58044006611169</v>
      </c>
      <c r="X5" s="17">
        <v>132.87205894454897</v>
      </c>
      <c r="Y5" s="17">
        <v>132.87205894454897</v>
      </c>
      <c r="Z5" s="17">
        <v>134.09106865963656</v>
      </c>
      <c r="AA5" s="17">
        <v>133.98863086845273</v>
      </c>
      <c r="AB5" s="17">
        <v>134.09106865963656</v>
      </c>
      <c r="AC5" s="17">
        <v>133.68225442591816</v>
      </c>
      <c r="AD5" s="17">
        <v>135.85679148474409</v>
      </c>
      <c r="AE5" s="17">
        <v>134.70899985161648</v>
      </c>
      <c r="AF5" s="17">
        <v>133.68225442591819</v>
      </c>
      <c r="AG5" s="17">
        <v>133.27592538510993</v>
      </c>
    </row>
    <row r="6" spans="1:33" ht="15.75" x14ac:dyDescent="0.25">
      <c r="A6" s="19">
        <v>11720</v>
      </c>
      <c r="B6" s="20" t="s">
        <v>5</v>
      </c>
      <c r="C6" s="20" t="s">
        <v>5</v>
      </c>
      <c r="D6" s="20" t="s">
        <v>5</v>
      </c>
      <c r="E6" s="20" t="s">
        <v>5</v>
      </c>
      <c r="G6" s="78">
        <v>1933</v>
      </c>
      <c r="H6" s="79" t="s">
        <v>5</v>
      </c>
      <c r="I6" s="79" t="s">
        <v>5</v>
      </c>
      <c r="J6" s="79" t="s">
        <v>5</v>
      </c>
      <c r="K6" s="79" t="s">
        <v>5</v>
      </c>
      <c r="L6" s="79" t="s">
        <v>5</v>
      </c>
      <c r="M6" s="79" t="s">
        <v>5</v>
      </c>
      <c r="N6" s="79" t="s">
        <v>5</v>
      </c>
      <c r="O6" s="79" t="s">
        <v>5</v>
      </c>
      <c r="P6" s="79" t="s">
        <v>5</v>
      </c>
      <c r="Q6" s="79" t="s">
        <v>5</v>
      </c>
      <c r="R6" s="79" t="s">
        <v>5</v>
      </c>
      <c r="S6" s="79" t="s">
        <v>5</v>
      </c>
      <c r="U6" s="78">
        <v>1960</v>
      </c>
      <c r="V6" s="17">
        <v>161.02654089064936</v>
      </c>
      <c r="W6" s="17">
        <v>160.90510307700637</v>
      </c>
      <c r="X6" s="17">
        <v>157.1135248012595</v>
      </c>
      <c r="Y6" s="17">
        <v>153.93951419921385</v>
      </c>
      <c r="Z6" s="17">
        <v>154.4968621869011</v>
      </c>
      <c r="AA6" s="17">
        <v>154.6088164348626</v>
      </c>
      <c r="AB6" s="17">
        <v>153.49652279144635</v>
      </c>
      <c r="AC6" s="17">
        <v>152.94635604308993</v>
      </c>
      <c r="AD6" s="17">
        <v>152.18271517839548</v>
      </c>
      <c r="AE6" s="17">
        <v>153.93951419921387</v>
      </c>
      <c r="AF6" s="17">
        <v>154.49686218690113</v>
      </c>
      <c r="AG6" s="17">
        <v>153.8285268061359</v>
      </c>
    </row>
    <row r="7" spans="1:33" ht="15.75" x14ac:dyDescent="0.25">
      <c r="A7" s="19">
        <v>11749</v>
      </c>
      <c r="B7" s="20" t="s">
        <v>5</v>
      </c>
      <c r="C7" s="20" t="s">
        <v>5</v>
      </c>
      <c r="D7" s="20" t="s">
        <v>5</v>
      </c>
      <c r="E7" s="20" t="s">
        <v>5</v>
      </c>
      <c r="G7" s="78">
        <v>1934</v>
      </c>
      <c r="H7" s="79" t="s">
        <v>5</v>
      </c>
      <c r="I7" s="79" t="s">
        <v>5</v>
      </c>
      <c r="J7" s="79" t="s">
        <v>5</v>
      </c>
      <c r="K7" s="79" t="s">
        <v>5</v>
      </c>
      <c r="L7" s="79" t="s">
        <v>5</v>
      </c>
      <c r="M7" s="79" t="s">
        <v>5</v>
      </c>
      <c r="N7" s="79" t="s">
        <v>5</v>
      </c>
      <c r="O7" s="79" t="s">
        <v>5</v>
      </c>
      <c r="P7" s="79" t="s">
        <v>5</v>
      </c>
      <c r="Q7" s="79" t="s">
        <v>5</v>
      </c>
      <c r="R7" s="79" t="s">
        <v>5</v>
      </c>
      <c r="S7" s="79" t="s">
        <v>5</v>
      </c>
      <c r="U7" s="78">
        <v>1961</v>
      </c>
      <c r="V7" s="17">
        <v>153.38617302667902</v>
      </c>
      <c r="W7" s="17">
        <v>153.60703144716379</v>
      </c>
      <c r="X7" s="17">
        <v>153.93951419921393</v>
      </c>
      <c r="Y7" s="17">
        <v>152.94635604308996</v>
      </c>
      <c r="Z7" s="17">
        <v>152.94635604308996</v>
      </c>
      <c r="AA7" s="17">
        <v>152.83679561612502</v>
      </c>
      <c r="AB7" s="17">
        <v>153.27598181042421</v>
      </c>
      <c r="AC7" s="17">
        <v>154.38506995666461</v>
      </c>
      <c r="AD7" s="17">
        <v>154.83321239485522</v>
      </c>
      <c r="AE7" s="17">
        <v>154.72093305301706</v>
      </c>
      <c r="AF7" s="17">
        <v>153.93951419921396</v>
      </c>
      <c r="AG7" s="17">
        <v>153.82852680613595</v>
      </c>
    </row>
    <row r="8" spans="1:33" ht="15.75" x14ac:dyDescent="0.25">
      <c r="A8" s="19">
        <v>11780</v>
      </c>
      <c r="B8" s="20" t="s">
        <v>5</v>
      </c>
      <c r="C8" s="20" t="s">
        <v>5</v>
      </c>
      <c r="D8" s="20" t="s">
        <v>5</v>
      </c>
      <c r="E8" s="20" t="s">
        <v>5</v>
      </c>
      <c r="G8" s="78">
        <v>1935</v>
      </c>
      <c r="H8" s="17">
        <v>141.73769289941663</v>
      </c>
      <c r="I8" s="17">
        <v>142.78760173570859</v>
      </c>
      <c r="J8" s="17">
        <v>142.63666346748906</v>
      </c>
      <c r="K8" s="17">
        <v>144.46925443281009</v>
      </c>
      <c r="L8" s="17">
        <v>144.93478371669673</v>
      </c>
      <c r="M8" s="17">
        <v>144.16055944470583</v>
      </c>
      <c r="N8" s="17">
        <v>142.78760173570862</v>
      </c>
      <c r="O8" s="17">
        <v>142.33574223654497</v>
      </c>
      <c r="P8" s="17">
        <v>140.11867460046173</v>
      </c>
      <c r="Q8" s="17">
        <v>141.58896499501012</v>
      </c>
      <c r="R8" s="17">
        <v>143.09043864288932</v>
      </c>
      <c r="S8" s="17">
        <v>143.85318085313926</v>
      </c>
      <c r="U8" s="78">
        <v>1962</v>
      </c>
      <c r="V8" s="17">
        <v>194.1911294500413</v>
      </c>
      <c r="W8" s="17">
        <v>193.07348266183956</v>
      </c>
      <c r="X8" s="17">
        <v>191.42092788869977</v>
      </c>
      <c r="Y8" s="17">
        <v>189.93074373669992</v>
      </c>
      <c r="Z8" s="17">
        <v>190.19995811478174</v>
      </c>
      <c r="AA8" s="17">
        <v>189.93074373669992</v>
      </c>
      <c r="AB8" s="17">
        <v>188.86146439124352</v>
      </c>
      <c r="AC8" s="17">
        <v>188.46358209266646</v>
      </c>
      <c r="AD8" s="17">
        <v>187.54167777774774</v>
      </c>
      <c r="AE8" s="17">
        <v>188.33132694733825</v>
      </c>
      <c r="AF8" s="17">
        <v>188.33132694733825</v>
      </c>
      <c r="AG8" s="17">
        <v>189.12765391117478</v>
      </c>
    </row>
    <row r="9" spans="1:33" ht="15.75" x14ac:dyDescent="0.25">
      <c r="A9" s="19">
        <v>11810</v>
      </c>
      <c r="B9" s="20" t="s">
        <v>5</v>
      </c>
      <c r="C9" s="20" t="s">
        <v>5</v>
      </c>
      <c r="D9" s="20" t="s">
        <v>5</v>
      </c>
      <c r="E9" s="20" t="s">
        <v>5</v>
      </c>
      <c r="G9" s="78">
        <v>1936</v>
      </c>
      <c r="H9" s="17">
        <v>164.56932461476626</v>
      </c>
      <c r="I9" s="17">
        <v>163.69302363172704</v>
      </c>
      <c r="J9" s="17">
        <v>162.48176447166142</v>
      </c>
      <c r="K9" s="17">
        <v>159.28264164786705</v>
      </c>
      <c r="L9" s="17">
        <v>157.32625300940805</v>
      </c>
      <c r="M9" s="17">
        <v>156.52520284133573</v>
      </c>
      <c r="N9" s="17">
        <v>152.3367187216964</v>
      </c>
      <c r="O9" s="17">
        <v>149.37584955315032</v>
      </c>
      <c r="P9" s="17">
        <v>144.32652506121283</v>
      </c>
      <c r="Q9" s="17">
        <v>143.92111347396224</v>
      </c>
      <c r="R9" s="17">
        <v>142.58603820982532</v>
      </c>
      <c r="S9" s="17">
        <v>145.69454899544235</v>
      </c>
      <c r="U9" s="78">
        <v>1963</v>
      </c>
      <c r="V9" s="17">
        <v>189.52834809318998</v>
      </c>
      <c r="W9" s="17">
        <v>188.72865042191069</v>
      </c>
      <c r="X9" s="17">
        <v>188.72865042191069</v>
      </c>
      <c r="Y9" s="17">
        <v>188.4635820926664</v>
      </c>
      <c r="Z9" s="17">
        <v>187.93567289912951</v>
      </c>
      <c r="AA9" s="17">
        <v>188.72865042191069</v>
      </c>
      <c r="AB9" s="17">
        <v>188.19925729309745</v>
      </c>
      <c r="AC9" s="17">
        <v>188.86146439124346</v>
      </c>
      <c r="AD9" s="17">
        <v>188.99446542250487</v>
      </c>
      <c r="AE9" s="17">
        <v>189.66229038866217</v>
      </c>
      <c r="AF9" s="17">
        <v>189.79642213575457</v>
      </c>
      <c r="AG9" s="17">
        <v>188.4635820926664</v>
      </c>
    </row>
    <row r="10" spans="1:33" ht="15.75" x14ac:dyDescent="0.25">
      <c r="A10" s="19">
        <v>11841</v>
      </c>
      <c r="B10" s="20" t="s">
        <v>5</v>
      </c>
      <c r="C10" s="20" t="s">
        <v>5</v>
      </c>
      <c r="D10" s="20" t="s">
        <v>5</v>
      </c>
      <c r="E10" s="20" t="s">
        <v>5</v>
      </c>
      <c r="G10" s="78">
        <v>1937</v>
      </c>
      <c r="H10" s="17">
        <v>139.73431744562876</v>
      </c>
      <c r="I10" s="17">
        <v>136.5077701511471</v>
      </c>
      <c r="J10" s="17">
        <v>136.14503914100231</v>
      </c>
      <c r="K10" s="17">
        <v>132.7355347065558</v>
      </c>
      <c r="L10" s="17">
        <v>130.04039694601659</v>
      </c>
      <c r="M10" s="17">
        <v>124.35902038041394</v>
      </c>
      <c r="N10" s="17">
        <v>123.16326056906379</v>
      </c>
      <c r="O10" s="17">
        <v>125.16917686497689</v>
      </c>
      <c r="P10" s="17">
        <v>125.06733050463109</v>
      </c>
      <c r="Q10" s="17">
        <v>125.37336801810083</v>
      </c>
      <c r="R10" s="17">
        <v>125.88677247353941</v>
      </c>
      <c r="S10" s="17">
        <v>129.93047268824313</v>
      </c>
      <c r="U10" s="78">
        <v>1964</v>
      </c>
      <c r="V10" s="17">
        <v>266.33547546531389</v>
      </c>
      <c r="W10" s="17">
        <v>261.43693470403082</v>
      </c>
      <c r="X10" s="17">
        <v>261.9723004406261</v>
      </c>
      <c r="Y10" s="17">
        <v>260.54950451155275</v>
      </c>
      <c r="Z10" s="17">
        <v>259.8438863544464</v>
      </c>
      <c r="AA10" s="17">
        <v>259.66807858289388</v>
      </c>
      <c r="AB10" s="17">
        <v>257.23151484284</v>
      </c>
      <c r="AC10" s="17">
        <v>254.50226800100612</v>
      </c>
      <c r="AD10" s="17">
        <v>258.09644932449044</v>
      </c>
      <c r="AE10" s="17">
        <v>258.44405397004527</v>
      </c>
      <c r="AF10" s="17">
        <v>255.85961343034481</v>
      </c>
      <c r="AG10" s="17">
        <v>255.34891559914655</v>
      </c>
    </row>
    <row r="11" spans="1:33" ht="15.75" x14ac:dyDescent="0.25">
      <c r="A11" s="19">
        <v>11871</v>
      </c>
      <c r="B11" s="20" t="s">
        <v>5</v>
      </c>
      <c r="C11" s="20" t="s">
        <v>5</v>
      </c>
      <c r="D11" s="20" t="s">
        <v>5</v>
      </c>
      <c r="E11" s="20" t="s">
        <v>5</v>
      </c>
      <c r="G11" s="78">
        <v>1938</v>
      </c>
      <c r="H11" s="17">
        <v>141.22660605380625</v>
      </c>
      <c r="I11" s="17">
        <v>137.15602333328022</v>
      </c>
      <c r="J11" s="17">
        <v>137.59668525563612</v>
      </c>
      <c r="K11" s="17">
        <v>137.26592399300239</v>
      </c>
      <c r="L11" s="17">
        <v>134.25381907779547</v>
      </c>
      <c r="M11" s="17">
        <v>135.20747682972927</v>
      </c>
      <c r="N11" s="17">
        <v>135.20747682972927</v>
      </c>
      <c r="O11" s="17">
        <v>135.31427578457107</v>
      </c>
      <c r="P11" s="17">
        <v>132.08008723459287</v>
      </c>
      <c r="Q11" s="17">
        <v>131.97833061884972</v>
      </c>
      <c r="R11" s="17">
        <v>133.31351995584976</v>
      </c>
      <c r="S11" s="17">
        <v>137.0462985146136</v>
      </c>
      <c r="U11" s="78">
        <v>1965</v>
      </c>
      <c r="V11" s="17">
        <v>256.54373004379499</v>
      </c>
      <c r="W11" s="17">
        <v>255.51892153496496</v>
      </c>
      <c r="X11" s="17">
        <v>254.67114807267239</v>
      </c>
      <c r="Y11" s="17">
        <v>253.49367248713159</v>
      </c>
      <c r="Z11" s="17">
        <v>253.32634993103454</v>
      </c>
      <c r="AA11" s="17">
        <v>252.99236660877872</v>
      </c>
      <c r="AB11" s="17">
        <v>254.16517890431609</v>
      </c>
      <c r="AC11" s="17">
        <v>254.84025242066218</v>
      </c>
      <c r="AD11" s="17">
        <v>253.82898157772306</v>
      </c>
      <c r="AE11" s="17">
        <v>253.9969689910769</v>
      </c>
      <c r="AF11" s="17">
        <v>254.84025242066218</v>
      </c>
      <c r="AG11" s="17">
        <v>254.84025242066218</v>
      </c>
    </row>
    <row r="12" spans="1:33" ht="15.75" x14ac:dyDescent="0.25">
      <c r="A12" s="19">
        <v>11902</v>
      </c>
      <c r="B12" s="20" t="s">
        <v>5</v>
      </c>
      <c r="C12" s="20" t="s">
        <v>5</v>
      </c>
      <c r="D12" s="20" t="s">
        <v>5</v>
      </c>
      <c r="E12" s="20" t="s">
        <v>5</v>
      </c>
      <c r="G12" s="78">
        <v>1939</v>
      </c>
      <c r="H12" s="17">
        <v>136.71817489486591</v>
      </c>
      <c r="I12" s="17">
        <v>137.48625452910673</v>
      </c>
      <c r="J12" s="17">
        <v>138.4865587253573</v>
      </c>
      <c r="K12" s="17">
        <v>137.04629851461357</v>
      </c>
      <c r="L12" s="17">
        <v>135.85081137451783</v>
      </c>
      <c r="M12" s="17">
        <v>135.31427578457104</v>
      </c>
      <c r="N12" s="17">
        <v>134.25381907779541</v>
      </c>
      <c r="O12" s="17">
        <v>132.69393736891323</v>
      </c>
      <c r="P12" s="17">
        <v>130.96932197497472</v>
      </c>
      <c r="Q12" s="17">
        <v>130.27214687700911</v>
      </c>
      <c r="R12" s="17">
        <v>133.52133526365313</v>
      </c>
      <c r="S12" s="17">
        <v>136.17477992310569</v>
      </c>
      <c r="U12" s="78">
        <v>1966</v>
      </c>
      <c r="V12" s="17">
        <v>298.40003664494145</v>
      </c>
      <c r="W12" s="17">
        <v>298.59765256324931</v>
      </c>
      <c r="X12" s="17">
        <v>299.19207390212773</v>
      </c>
      <c r="Y12" s="17">
        <v>297.41586765864542</v>
      </c>
      <c r="Z12" s="17">
        <v>297.41586765864542</v>
      </c>
      <c r="AA12" s="17">
        <v>296.24340037484006</v>
      </c>
      <c r="AB12" s="17">
        <v>294.30969671704082</v>
      </c>
      <c r="AC12" s="17">
        <v>292.59082113595497</v>
      </c>
      <c r="AD12" s="17">
        <v>292.59082113595497</v>
      </c>
      <c r="AE12" s="17">
        <v>291.64453775582575</v>
      </c>
      <c r="AF12" s="17">
        <v>291.26773602745908</v>
      </c>
      <c r="AG12" s="17">
        <v>291.07970004551754</v>
      </c>
    </row>
    <row r="13" spans="1:33" ht="15.75" x14ac:dyDescent="0.25">
      <c r="A13" s="19">
        <v>11933</v>
      </c>
      <c r="B13" s="20" t="s">
        <v>5</v>
      </c>
      <c r="C13" s="20" t="s">
        <v>5</v>
      </c>
      <c r="D13" s="20" t="s">
        <v>5</v>
      </c>
      <c r="E13" s="20" t="s">
        <v>5</v>
      </c>
      <c r="G13" s="78">
        <v>1940</v>
      </c>
      <c r="H13" s="17">
        <v>139.81361317116574</v>
      </c>
      <c r="I13" s="17">
        <v>137.37500363911056</v>
      </c>
      <c r="J13" s="17">
        <v>135.27767533927678</v>
      </c>
      <c r="K13" s="17">
        <v>135.27767533927678</v>
      </c>
      <c r="L13" s="17">
        <v>135.92617809737496</v>
      </c>
      <c r="M13" s="17">
        <v>136.8445982196545</v>
      </c>
      <c r="N13" s="17">
        <v>136.58092847356653</v>
      </c>
      <c r="O13" s="17">
        <v>139.53838952319103</v>
      </c>
      <c r="P13" s="17">
        <v>141.06567537866877</v>
      </c>
      <c r="Q13" s="17">
        <v>140.3673304510516</v>
      </c>
      <c r="R13" s="17">
        <v>140.92545104926651</v>
      </c>
      <c r="S13" s="17">
        <v>140.64583705908939</v>
      </c>
      <c r="U13" s="78">
        <v>1967</v>
      </c>
      <c r="V13" s="17">
        <v>288.84205981454625</v>
      </c>
      <c r="W13" s="17">
        <v>287.00347254647153</v>
      </c>
      <c r="X13" s="17">
        <v>286.45645195076668</v>
      </c>
      <c r="Y13" s="17">
        <v>286.82090036291783</v>
      </c>
      <c r="Z13" s="17">
        <v>288.6571417224755</v>
      </c>
      <c r="AA13" s="17">
        <v>290.14315017407125</v>
      </c>
      <c r="AB13" s="17">
        <v>288.1038053485666</v>
      </c>
      <c r="AC13" s="17">
        <v>287.00347254647153</v>
      </c>
      <c r="AD13" s="17">
        <v>284.82783030354182</v>
      </c>
      <c r="AE13" s="17">
        <v>283.93101723583544</v>
      </c>
      <c r="AF13" s="17">
        <v>284.46842610126606</v>
      </c>
      <c r="AG13" s="17">
        <v>286.0929285345855</v>
      </c>
    </row>
    <row r="14" spans="1:33" ht="15.75" x14ac:dyDescent="0.25">
      <c r="A14" s="19">
        <v>11963</v>
      </c>
      <c r="B14" s="20" t="s">
        <v>5</v>
      </c>
      <c r="C14" s="20" t="s">
        <v>5</v>
      </c>
      <c r="D14" s="20" t="s">
        <v>5</v>
      </c>
      <c r="E14" s="20" t="s">
        <v>5</v>
      </c>
      <c r="G14" s="78">
        <v>1941</v>
      </c>
      <c r="H14" s="17">
        <v>136.84459821965459</v>
      </c>
      <c r="I14" s="17">
        <v>135.27767533927684</v>
      </c>
      <c r="J14" s="17">
        <v>133.99905837009655</v>
      </c>
      <c r="K14" s="17">
        <v>133.11831338550434</v>
      </c>
      <c r="L14" s="17">
        <v>129.23519029677496</v>
      </c>
      <c r="M14" s="17">
        <v>128.18354769942323</v>
      </c>
      <c r="N14" s="17">
        <v>129.00000341725396</v>
      </c>
      <c r="O14" s="17">
        <v>128.64882373462987</v>
      </c>
      <c r="P14" s="17">
        <v>127.26301952922992</v>
      </c>
      <c r="Q14" s="17">
        <v>125.79503438825388</v>
      </c>
      <c r="R14" s="17">
        <v>125.35013594656243</v>
      </c>
      <c r="S14" s="17">
        <v>125.35013594656243</v>
      </c>
      <c r="U14" s="78">
        <v>1968</v>
      </c>
      <c r="V14" s="17">
        <v>329.74414927011497</v>
      </c>
      <c r="W14" s="17">
        <v>329.74414927011497</v>
      </c>
      <c r="X14" s="17">
        <v>327.05320517688739</v>
      </c>
      <c r="Y14" s="17">
        <v>324.60794756808826</v>
      </c>
      <c r="Z14" s="17">
        <v>322.19898320765725</v>
      </c>
      <c r="AA14" s="17">
        <v>324.81032160023801</v>
      </c>
      <c r="AB14" s="17">
        <v>325.62234740423861</v>
      </c>
      <c r="AC14" s="17">
        <v>324.00233572561052</v>
      </c>
      <c r="AD14" s="17">
        <v>322.99798874567989</v>
      </c>
      <c r="AE14" s="17">
        <v>324.00233572561052</v>
      </c>
      <c r="AF14" s="17">
        <v>323.39897942072116</v>
      </c>
      <c r="AG14" s="17">
        <v>324.00233572561052</v>
      </c>
    </row>
    <row r="15" spans="1:33" ht="15.75" x14ac:dyDescent="0.25">
      <c r="A15" s="19">
        <v>11994</v>
      </c>
      <c r="B15" s="20" t="s">
        <v>5</v>
      </c>
      <c r="C15" s="20" t="s">
        <v>5</v>
      </c>
      <c r="D15" s="20" t="s">
        <v>5</v>
      </c>
      <c r="E15" s="20" t="s">
        <v>5</v>
      </c>
      <c r="G15" s="78">
        <v>1942</v>
      </c>
      <c r="H15" s="17">
        <v>124.36052961014221</v>
      </c>
      <c r="I15" s="17">
        <v>122.21638254789835</v>
      </c>
      <c r="J15" s="17">
        <v>120.0431869225759</v>
      </c>
      <c r="K15" s="17">
        <v>118.43859962870687</v>
      </c>
      <c r="L15" s="17">
        <v>116.30106952876301</v>
      </c>
      <c r="M15" s="17">
        <v>116.30106952876301</v>
      </c>
      <c r="N15" s="17">
        <v>116.5879965095083</v>
      </c>
      <c r="O15" s="17">
        <v>117.75000311923762</v>
      </c>
      <c r="P15" s="17">
        <v>117.06936726305706</v>
      </c>
      <c r="Q15" s="17">
        <v>115.92068990642855</v>
      </c>
      <c r="R15" s="17">
        <v>113.78090189049929</v>
      </c>
      <c r="S15" s="17">
        <v>112.78520585168027</v>
      </c>
      <c r="U15" s="78">
        <v>1969</v>
      </c>
      <c r="V15" s="17">
        <v>322.59799123639743</v>
      </c>
      <c r="W15" s="17">
        <v>321.44428702278145</v>
      </c>
      <c r="X15" s="17">
        <v>321.12733171027617</v>
      </c>
      <c r="Y15" s="17">
        <v>320.25930952805896</v>
      </c>
      <c r="Z15" s="17">
        <v>320.25930952805896</v>
      </c>
      <c r="AA15" s="17">
        <v>319.12210174369409</v>
      </c>
      <c r="AB15" s="17">
        <v>317.91537263443865</v>
      </c>
      <c r="AC15" s="17">
        <v>317.56664031671261</v>
      </c>
      <c r="AD15" s="17">
        <v>314.61492305458103</v>
      </c>
      <c r="AE15" s="17">
        <v>311.34510349093767</v>
      </c>
      <c r="AF15" s="17">
        <v>311.30791905537546</v>
      </c>
      <c r="AG15" s="17">
        <v>308.98280684096352</v>
      </c>
    </row>
    <row r="16" spans="1:33" ht="15.75" x14ac:dyDescent="0.25">
      <c r="A16" s="19">
        <v>12024</v>
      </c>
      <c r="B16" s="20" t="s">
        <v>5</v>
      </c>
      <c r="C16" s="20" t="s">
        <v>5</v>
      </c>
      <c r="D16" s="20" t="s">
        <v>5</v>
      </c>
      <c r="E16" s="20" t="s">
        <v>5</v>
      </c>
      <c r="G16" s="78">
        <v>1943</v>
      </c>
      <c r="H16" s="17">
        <v>111.01879698947697</v>
      </c>
      <c r="I16" s="17">
        <v>106.91629242500913</v>
      </c>
      <c r="J16" s="17">
        <v>104.4738421190583</v>
      </c>
      <c r="K16" s="17">
        <v>99.838735039128252</v>
      </c>
      <c r="L16" s="17">
        <v>95.985784533217426</v>
      </c>
      <c r="M16" s="17">
        <v>94.703409322352798</v>
      </c>
      <c r="N16" s="17">
        <v>95.468689397684926</v>
      </c>
      <c r="O16" s="17">
        <v>94.577053872956697</v>
      </c>
      <c r="P16" s="17">
        <v>93.763891372726263</v>
      </c>
      <c r="Q16" s="17">
        <v>93.454847564642108</v>
      </c>
      <c r="R16" s="17">
        <v>91.406191976506818</v>
      </c>
      <c r="S16" s="17">
        <v>90.530653739183947</v>
      </c>
      <c r="U16" s="78">
        <v>1970</v>
      </c>
      <c r="V16" s="17">
        <v>354.65443172559111</v>
      </c>
      <c r="W16" s="17">
        <v>354.69616063775476</v>
      </c>
      <c r="X16" s="17">
        <v>353.6557250204192</v>
      </c>
      <c r="Y16" s="17">
        <v>353.19993029428235</v>
      </c>
      <c r="Z16" s="17">
        <v>352.45646448560825</v>
      </c>
      <c r="AA16" s="17">
        <v>350.3262803009614</v>
      </c>
      <c r="AB16" s="17">
        <v>348.62454264600552</v>
      </c>
      <c r="AC16" s="17">
        <v>347.01913295840058</v>
      </c>
      <c r="AD16" s="17">
        <v>346.18212935382917</v>
      </c>
      <c r="AE16" s="17">
        <v>346.0629074062436</v>
      </c>
      <c r="AF16" s="17">
        <v>344.20547630404212</v>
      </c>
      <c r="AG16" s="17">
        <v>341.3212422566599</v>
      </c>
    </row>
    <row r="17" spans="1:33" ht="15.75" x14ac:dyDescent="0.25">
      <c r="A17" s="19">
        <v>12055</v>
      </c>
      <c r="B17" s="20" t="s">
        <v>5</v>
      </c>
      <c r="C17" s="20" t="s">
        <v>5</v>
      </c>
      <c r="D17" s="20" t="s">
        <v>5</v>
      </c>
      <c r="E17" s="20" t="s">
        <v>5</v>
      </c>
      <c r="G17" s="78">
        <v>1944</v>
      </c>
      <c r="H17" s="17">
        <v>112.01880827715082</v>
      </c>
      <c r="I17" s="17">
        <v>108.58685949414988</v>
      </c>
      <c r="J17" s="17">
        <v>105.1713677711885</v>
      </c>
      <c r="K17" s="17">
        <v>101.03406767072553</v>
      </c>
      <c r="L17" s="17">
        <v>99.614252217230231</v>
      </c>
      <c r="M17" s="17">
        <v>98.342816145645159</v>
      </c>
      <c r="N17" s="17">
        <v>96.050815552548812</v>
      </c>
      <c r="O17" s="17">
        <v>96.311823203506833</v>
      </c>
      <c r="P17" s="17">
        <v>95.276212201318572</v>
      </c>
      <c r="Q17" s="17">
        <v>94.413294989053057</v>
      </c>
      <c r="R17" s="17">
        <v>93.962754344884715</v>
      </c>
      <c r="S17" s="17">
        <v>94.363021669037579</v>
      </c>
      <c r="U17" s="78">
        <v>1971</v>
      </c>
      <c r="V17" s="17">
        <v>337.99144603964663</v>
      </c>
      <c r="W17" s="17">
        <v>336.59497239333786</v>
      </c>
      <c r="X17" s="17">
        <v>335.32185098993403</v>
      </c>
      <c r="Y17" s="17">
        <v>333.61455761330717</v>
      </c>
      <c r="Z17" s="17">
        <v>332.91441096077028</v>
      </c>
      <c r="AA17" s="17">
        <v>331.4136882850778</v>
      </c>
      <c r="AB17" s="17">
        <v>331.66892819565135</v>
      </c>
      <c r="AC17" s="17">
        <v>328.66733032647903</v>
      </c>
      <c r="AD17" s="17">
        <v>327.59570353791389</v>
      </c>
      <c r="AE17" s="17">
        <v>327.27548706634821</v>
      </c>
      <c r="AF17" s="17">
        <v>326.74339488796329</v>
      </c>
      <c r="AG17" s="17">
        <v>325.19227172235833</v>
      </c>
    </row>
    <row r="18" spans="1:33" ht="15.75" x14ac:dyDescent="0.25">
      <c r="A18" s="19">
        <v>12086</v>
      </c>
      <c r="B18" s="20" t="s">
        <v>5</v>
      </c>
      <c r="C18" s="20" t="s">
        <v>5</v>
      </c>
      <c r="D18" s="20" t="s">
        <v>5</v>
      </c>
      <c r="E18" s="20" t="s">
        <v>5</v>
      </c>
      <c r="G18" s="78">
        <v>1945</v>
      </c>
      <c r="H18" s="17">
        <v>94.413294989053057</v>
      </c>
      <c r="I18" s="17">
        <v>94.262635475772655</v>
      </c>
      <c r="J18" s="17">
        <v>92.976786303490343</v>
      </c>
      <c r="K18" s="17">
        <v>90.600079087143442</v>
      </c>
      <c r="L18" s="17">
        <v>89.23149783205065</v>
      </c>
      <c r="M18" s="17">
        <v>88.78444623970573</v>
      </c>
      <c r="N18" s="17">
        <v>88.078406905791567</v>
      </c>
      <c r="O18" s="17">
        <v>87.297416105641673</v>
      </c>
      <c r="P18" s="17">
        <v>87.426618004170038</v>
      </c>
      <c r="Q18" s="17">
        <v>87.426618004170038</v>
      </c>
      <c r="R18" s="17">
        <v>85.8593772744441</v>
      </c>
      <c r="S18" s="17">
        <v>85.15797919003009</v>
      </c>
      <c r="U18" s="78">
        <v>1972</v>
      </c>
      <c r="V18" s="17">
        <v>385.19698704283678</v>
      </c>
      <c r="W18" s="17">
        <v>384.00084423927723</v>
      </c>
      <c r="X18" s="17">
        <v>381.91516915814566</v>
      </c>
      <c r="Y18" s="17">
        <v>379.53046443046435</v>
      </c>
      <c r="Z18" s="17">
        <v>378.76892832508406</v>
      </c>
      <c r="AA18" s="17">
        <v>375.98916120648329</v>
      </c>
      <c r="AB18" s="17">
        <v>374.57525723979762</v>
      </c>
      <c r="AC18" s="17">
        <v>372.12655500349973</v>
      </c>
      <c r="AD18" s="17">
        <v>370.43530717244278</v>
      </c>
      <c r="AE18" s="17">
        <v>370.16768331661547</v>
      </c>
      <c r="AF18" s="17">
        <v>367.77608512995477</v>
      </c>
      <c r="AG18" s="17">
        <v>366.53550620791634</v>
      </c>
    </row>
    <row r="19" spans="1:33" ht="15.75" x14ac:dyDescent="0.25">
      <c r="A19" s="19">
        <v>12114</v>
      </c>
      <c r="B19" s="20" t="s">
        <v>5</v>
      </c>
      <c r="C19" s="20" t="s">
        <v>5</v>
      </c>
      <c r="D19" s="20" t="s">
        <v>5</v>
      </c>
      <c r="E19" s="20" t="s">
        <v>5</v>
      </c>
      <c r="G19" s="78">
        <v>1946</v>
      </c>
      <c r="H19" s="17">
        <v>110.56911332450498</v>
      </c>
      <c r="I19" s="17">
        <v>108.95458552749149</v>
      </c>
      <c r="J19" s="17">
        <v>106.30082034690463</v>
      </c>
      <c r="K19" s="17">
        <v>104.95035620456645</v>
      </c>
      <c r="L19" s="17">
        <v>103.03366818479486</v>
      </c>
      <c r="M19" s="17">
        <v>101.63030978684731</v>
      </c>
      <c r="N19" s="17">
        <v>101.40753400914708</v>
      </c>
      <c r="O19" s="17">
        <v>100.17781943476159</v>
      </c>
      <c r="P19" s="17">
        <v>96.6209628549977</v>
      </c>
      <c r="Q19" s="17">
        <v>95.150384646180385</v>
      </c>
      <c r="R19" s="17">
        <v>94.066931709989632</v>
      </c>
      <c r="S19" s="17">
        <v>94.335475152881116</v>
      </c>
      <c r="U19" s="78">
        <v>1973</v>
      </c>
      <c r="V19" s="17">
        <v>361.29198779319444</v>
      </c>
      <c r="W19" s="17">
        <v>358.33172202449879</v>
      </c>
      <c r="X19" s="17">
        <v>355.208373284809</v>
      </c>
      <c r="Y19" s="17">
        <v>349.666933183129</v>
      </c>
      <c r="Z19" s="17">
        <v>345.9897292988511</v>
      </c>
      <c r="AA19" s="17">
        <v>343.17555318950679</v>
      </c>
      <c r="AB19" s="17">
        <v>334.59454049217896</v>
      </c>
      <c r="AC19" s="17">
        <v>329.30981336073796</v>
      </c>
      <c r="AD19" s="17">
        <v>321.65974211396997</v>
      </c>
      <c r="AE19" s="17">
        <v>374.64284150808879</v>
      </c>
      <c r="AF19" s="17">
        <v>370.08716539922995</v>
      </c>
      <c r="AG19" s="17">
        <v>356.24986653562684</v>
      </c>
    </row>
    <row r="20" spans="1:33" ht="15.75" x14ac:dyDescent="0.25">
      <c r="A20" s="19">
        <v>12145</v>
      </c>
      <c r="B20" s="20" t="s">
        <v>5</v>
      </c>
      <c r="C20" s="20" t="s">
        <v>5</v>
      </c>
      <c r="D20" s="20" t="s">
        <v>5</v>
      </c>
      <c r="E20" s="20" t="s">
        <v>5</v>
      </c>
      <c r="G20" s="78">
        <v>1947</v>
      </c>
      <c r="H20" s="17">
        <v>92.784029312019442</v>
      </c>
      <c r="I20" s="17">
        <v>93.685939682002612</v>
      </c>
      <c r="J20" s="17">
        <v>95.15038464618037</v>
      </c>
      <c r="K20" s="17">
        <v>94.799420112649386</v>
      </c>
      <c r="L20" s="17">
        <v>94.877188299780329</v>
      </c>
      <c r="M20" s="17">
        <v>96.259086589623166</v>
      </c>
      <c r="N20" s="17">
        <v>98.096092058890775</v>
      </c>
      <c r="O20" s="17">
        <v>97.929968278943477</v>
      </c>
      <c r="P20" s="17">
        <v>96.500035492225493</v>
      </c>
      <c r="Q20" s="17">
        <v>95.820457777491498</v>
      </c>
      <c r="R20" s="17">
        <v>94.799420112649358</v>
      </c>
      <c r="S20" s="17">
        <v>95.346490138031513</v>
      </c>
      <c r="U20" s="78">
        <v>1974</v>
      </c>
      <c r="V20" s="17">
        <v>395.09277851248623</v>
      </c>
      <c r="W20" s="17">
        <v>386.36041966039284</v>
      </c>
      <c r="X20" s="17">
        <v>383.40356848776128</v>
      </c>
      <c r="Y20" s="17">
        <v>378.27050128089951</v>
      </c>
      <c r="Z20" s="17">
        <v>375.31975637990456</v>
      </c>
      <c r="AA20" s="17">
        <v>371.64580062982026</v>
      </c>
      <c r="AB20" s="17">
        <v>366.35060486370048</v>
      </c>
      <c r="AC20" s="17">
        <v>362.52445000047516</v>
      </c>
      <c r="AD20" s="17">
        <v>358.45985489563657</v>
      </c>
      <c r="AE20" s="17">
        <v>431.18077366158849</v>
      </c>
      <c r="AF20" s="17">
        <v>419.52883779193195</v>
      </c>
      <c r="AG20" s="17">
        <v>416.2770934991409</v>
      </c>
    </row>
    <row r="21" spans="1:33" ht="15.75" x14ac:dyDescent="0.25">
      <c r="A21" s="19">
        <v>12175</v>
      </c>
      <c r="B21" s="20" t="s">
        <v>5</v>
      </c>
      <c r="C21" s="20" t="s">
        <v>5</v>
      </c>
      <c r="D21" s="20" t="s">
        <v>5</v>
      </c>
      <c r="E21" s="20" t="s">
        <v>5</v>
      </c>
      <c r="G21" s="78">
        <v>1948</v>
      </c>
      <c r="H21" s="17">
        <v>115.53246732300244</v>
      </c>
      <c r="I21" s="17">
        <v>112.47752227359614</v>
      </c>
      <c r="J21" s="17">
        <v>112.43247721061111</v>
      </c>
      <c r="K21" s="17">
        <v>112.56772076780108</v>
      </c>
      <c r="L21" s="17">
        <v>108.52102651522841</v>
      </c>
      <c r="M21" s="17">
        <v>108.47909412476658</v>
      </c>
      <c r="N21" s="17">
        <v>107.8125559120184</v>
      </c>
      <c r="O21" s="17">
        <v>104.63805277484006</v>
      </c>
      <c r="P21" s="17">
        <v>103.86381635031292</v>
      </c>
      <c r="Q21" s="17">
        <v>102.91198518874481</v>
      </c>
      <c r="R21" s="17">
        <v>103.74866799515736</v>
      </c>
      <c r="S21" s="17">
        <v>104.59906691315048</v>
      </c>
      <c r="U21" s="78">
        <v>1975</v>
      </c>
      <c r="V21" s="17">
        <v>411.02484029710354</v>
      </c>
      <c r="W21" s="17">
        <v>408.77024237774503</v>
      </c>
      <c r="X21" s="17">
        <v>406.2077709497359</v>
      </c>
      <c r="Y21" s="17">
        <v>402.80441567409559</v>
      </c>
      <c r="Z21" s="17">
        <v>397.48664069817232</v>
      </c>
      <c r="AA21" s="17">
        <v>390.84148536582012</v>
      </c>
      <c r="AB21" s="17">
        <v>387.74017472848726</v>
      </c>
      <c r="AC21" s="17">
        <v>384.41477366661746</v>
      </c>
      <c r="AD21" s="17">
        <v>381.63403729759557</v>
      </c>
      <c r="AE21" s="17">
        <v>379.68949658087945</v>
      </c>
      <c r="AF21" s="17">
        <v>377.04789461775312</v>
      </c>
      <c r="AG21" s="17">
        <v>373.99652380193061</v>
      </c>
    </row>
    <row r="22" spans="1:33" ht="15.75" x14ac:dyDescent="0.25">
      <c r="A22" s="19">
        <v>12206</v>
      </c>
      <c r="B22" s="20" t="s">
        <v>5</v>
      </c>
      <c r="C22" s="20" t="s">
        <v>5</v>
      </c>
      <c r="D22" s="20" t="s">
        <v>5</v>
      </c>
      <c r="E22" s="20" t="s">
        <v>5</v>
      </c>
      <c r="G22" s="78">
        <v>1949</v>
      </c>
      <c r="H22" s="17">
        <v>104.13349243134118</v>
      </c>
      <c r="I22" s="17">
        <v>103.74866799515736</v>
      </c>
      <c r="J22" s="17">
        <v>102.08868930723487</v>
      </c>
      <c r="K22" s="17">
        <v>100.19410977690791</v>
      </c>
      <c r="L22" s="17">
        <v>98.958017481457844</v>
      </c>
      <c r="M22" s="17">
        <v>98.541205895014372</v>
      </c>
      <c r="N22" s="17">
        <v>97.042480330071186</v>
      </c>
      <c r="O22" s="17">
        <v>97.548261151805391</v>
      </c>
      <c r="P22" s="17">
        <v>95.621217845672987</v>
      </c>
      <c r="Q22" s="17">
        <v>94.942135811598234</v>
      </c>
      <c r="R22" s="17">
        <v>95.393780358442399</v>
      </c>
      <c r="S22" s="17">
        <v>95.686399316597132</v>
      </c>
      <c r="U22" s="78">
        <v>1976</v>
      </c>
      <c r="V22" s="17">
        <v>446.74446181113188</v>
      </c>
      <c r="W22" s="17">
        <v>438.53939109672933</v>
      </c>
      <c r="X22" s="17">
        <v>434.28889014375926</v>
      </c>
      <c r="Y22" s="17">
        <v>431.26993437362341</v>
      </c>
      <c r="Z22" s="17">
        <v>428.26739485110642</v>
      </c>
      <c r="AA22" s="17">
        <v>426.55605787521455</v>
      </c>
      <c r="AB22" s="17">
        <v>422.97675106863767</v>
      </c>
      <c r="AC22" s="17">
        <v>418.97284932676911</v>
      </c>
      <c r="AD22" s="17">
        <v>405.15202902383623</v>
      </c>
      <c r="AE22" s="17">
        <v>471.8259810651154</v>
      </c>
      <c r="AF22" s="17">
        <v>451.43108473835383</v>
      </c>
      <c r="AG22" s="17">
        <v>440.3880120285624</v>
      </c>
    </row>
    <row r="23" spans="1:33" ht="15.75" x14ac:dyDescent="0.25">
      <c r="A23" s="19">
        <v>12236</v>
      </c>
      <c r="B23" s="20" t="s">
        <v>5</v>
      </c>
      <c r="C23" s="20" t="s">
        <v>5</v>
      </c>
      <c r="D23" s="20" t="s">
        <v>5</v>
      </c>
      <c r="E23" s="20" t="s">
        <v>5</v>
      </c>
      <c r="G23" s="78">
        <v>1950</v>
      </c>
      <c r="H23" s="17">
        <v>108.56700161413559</v>
      </c>
      <c r="I23" s="17">
        <v>107.37313767885991</v>
      </c>
      <c r="J23" s="17">
        <v>102.81534407551246</v>
      </c>
      <c r="K23" s="17">
        <v>101.74400216394733</v>
      </c>
      <c r="L23" s="17">
        <v>101.87669730860198</v>
      </c>
      <c r="M23" s="17">
        <v>101.94619852584401</v>
      </c>
      <c r="N23" s="17">
        <v>101.24770907428031</v>
      </c>
      <c r="O23" s="17">
        <v>99.526692852042714</v>
      </c>
      <c r="P23" s="17">
        <v>96.614018777294262</v>
      </c>
      <c r="Q23" s="17">
        <v>95.074824850695222</v>
      </c>
      <c r="R23" s="17">
        <v>93.499315550668641</v>
      </c>
      <c r="S23" s="17">
        <v>92.523622037170298</v>
      </c>
      <c r="U23" s="78">
        <v>1977</v>
      </c>
      <c r="V23" s="17">
        <v>470.42872925889975</v>
      </c>
      <c r="W23" s="17">
        <v>460.26516054854358</v>
      </c>
      <c r="X23" s="17">
        <v>452.37443680886662</v>
      </c>
      <c r="Y23" s="17">
        <v>445.63571127009618</v>
      </c>
      <c r="Z23" s="17">
        <v>441.75542730963537</v>
      </c>
      <c r="AA23" s="17">
        <v>436.40805534247846</v>
      </c>
      <c r="AB23" s="17">
        <v>431.52884530222354</v>
      </c>
      <c r="AC23" s="17">
        <v>422.8523156012489</v>
      </c>
      <c r="AD23" s="17">
        <v>415.48017471244839</v>
      </c>
      <c r="AE23" s="17">
        <v>412.3296936500484</v>
      </c>
      <c r="AF23" s="17">
        <v>407.86998658964046</v>
      </c>
      <c r="AG23" s="17">
        <v>402.30168042186136</v>
      </c>
    </row>
    <row r="24" spans="1:33" ht="15.75" x14ac:dyDescent="0.25">
      <c r="A24" s="19">
        <v>12267</v>
      </c>
      <c r="B24" s="20" t="s">
        <v>5</v>
      </c>
      <c r="C24" s="20" t="s">
        <v>5</v>
      </c>
      <c r="D24" s="20" t="s">
        <v>5</v>
      </c>
      <c r="E24" s="20" t="s">
        <v>5</v>
      </c>
      <c r="G24" s="78">
        <v>1951</v>
      </c>
      <c r="H24" s="17">
        <v>90.158113978114216</v>
      </c>
      <c r="I24" s="17">
        <v>86.513584698262932</v>
      </c>
      <c r="J24" s="17">
        <v>82.664951601669983</v>
      </c>
      <c r="K24" s="17">
        <v>80.645589478344363</v>
      </c>
      <c r="L24" s="17">
        <v>78.82251163644122</v>
      </c>
      <c r="M24" s="17">
        <v>77.581057078167262</v>
      </c>
      <c r="N24" s="17">
        <v>78.404302251811274</v>
      </c>
      <c r="O24" s="17">
        <v>79.91867842201107</v>
      </c>
      <c r="P24" s="17">
        <v>79.023231044733649</v>
      </c>
      <c r="Q24" s="17">
        <v>78.622809301410939</v>
      </c>
      <c r="R24" s="17">
        <v>77.060896029964994</v>
      </c>
      <c r="S24" s="17">
        <v>77.291215021835384</v>
      </c>
      <c r="U24" s="78">
        <v>1978</v>
      </c>
      <c r="V24" s="17">
        <v>446.58515354559825</v>
      </c>
      <c r="W24" s="17">
        <v>440.26520761090603</v>
      </c>
      <c r="X24" s="17">
        <v>435.73068254943735</v>
      </c>
      <c r="Y24" s="17">
        <v>430.93906944683181</v>
      </c>
      <c r="Z24" s="17">
        <v>426.75665439485391</v>
      </c>
      <c r="AA24" s="17">
        <v>420.96596975585481</v>
      </c>
      <c r="AB24" s="17">
        <v>413.9449179100568</v>
      </c>
      <c r="AC24" s="17">
        <v>409.85862747158069</v>
      </c>
      <c r="AD24" s="17">
        <v>405.23376978370339</v>
      </c>
      <c r="AE24" s="17">
        <v>400.38171354174239</v>
      </c>
      <c r="AF24" s="17">
        <v>396.30432620236411</v>
      </c>
      <c r="AG24" s="17">
        <v>392.97168686964449</v>
      </c>
    </row>
    <row r="25" spans="1:33" ht="15.75" x14ac:dyDescent="0.25">
      <c r="A25" s="19">
        <v>12298</v>
      </c>
      <c r="B25" s="20" t="s">
        <v>5</v>
      </c>
      <c r="C25" s="20" t="s">
        <v>5</v>
      </c>
      <c r="D25" s="20" t="s">
        <v>5</v>
      </c>
      <c r="E25" s="20" t="s">
        <v>5</v>
      </c>
      <c r="G25" s="78">
        <v>1952</v>
      </c>
      <c r="H25" s="17">
        <v>123.28169759209769</v>
      </c>
      <c r="I25" s="17">
        <v>123.99109940461162</v>
      </c>
      <c r="J25" s="17">
        <v>122.82340131852112</v>
      </c>
      <c r="K25" s="17">
        <v>121.88697105760767</v>
      </c>
      <c r="L25" s="17">
        <v>122.21761388908328</v>
      </c>
      <c r="M25" s="17">
        <v>122.27792359245811</v>
      </c>
      <c r="N25" s="17">
        <v>123.96008612311972</v>
      </c>
      <c r="O25" s="17">
        <v>123.96008612311972</v>
      </c>
      <c r="P25" s="17">
        <v>126.00875268757503</v>
      </c>
      <c r="Q25" s="17">
        <v>124.86581615526144</v>
      </c>
      <c r="R25" s="17">
        <v>125.4982082350551</v>
      </c>
      <c r="S25" s="17">
        <v>126.20127942964925</v>
      </c>
      <c r="U25" s="78">
        <v>1979</v>
      </c>
      <c r="V25" s="17">
        <v>439.23433729894236</v>
      </c>
      <c r="W25" s="17">
        <v>433.01063171527369</v>
      </c>
      <c r="X25" s="17">
        <v>427.21484779956188</v>
      </c>
      <c r="Y25" s="17">
        <v>423.42253973581609</v>
      </c>
      <c r="Z25" s="17">
        <v>417.94643928496055</v>
      </c>
      <c r="AA25" s="17">
        <v>413.36229969662821</v>
      </c>
      <c r="AB25" s="17">
        <v>408.41257820021724</v>
      </c>
      <c r="AC25" s="17">
        <v>402.32387593049151</v>
      </c>
      <c r="AD25" s="17">
        <v>397.45006951904139</v>
      </c>
      <c r="AE25" s="17">
        <v>390.62811539205279</v>
      </c>
      <c r="AF25" s="17">
        <v>385.66339288732968</v>
      </c>
      <c r="AG25" s="17">
        <v>378.95887784266995</v>
      </c>
    </row>
    <row r="26" spans="1:33" ht="15.75" x14ac:dyDescent="0.25">
      <c r="A26" s="19">
        <v>12328</v>
      </c>
      <c r="B26" s="20" t="s">
        <v>5</v>
      </c>
      <c r="C26" s="20" t="s">
        <v>5</v>
      </c>
      <c r="D26" s="20" t="s">
        <v>5</v>
      </c>
      <c r="E26" s="20" t="s">
        <v>5</v>
      </c>
      <c r="G26" s="78">
        <v>1953</v>
      </c>
      <c r="H26" s="17">
        <v>128.06005796388439</v>
      </c>
      <c r="I26" s="17">
        <v>129.0941454337673</v>
      </c>
      <c r="J26" s="17">
        <v>128.35856625750648</v>
      </c>
      <c r="K26" s="17">
        <v>127.92783281368936</v>
      </c>
      <c r="L26" s="17">
        <v>126.13703851367588</v>
      </c>
      <c r="M26" s="17">
        <v>126.68518004095924</v>
      </c>
      <c r="N26" s="17">
        <v>124.99178419173582</v>
      </c>
      <c r="O26" s="17">
        <v>125.43468092134458</v>
      </c>
      <c r="P26" s="17">
        <v>124.55200410159146</v>
      </c>
      <c r="Q26" s="17">
        <v>123.61996116743141</v>
      </c>
      <c r="R26" s="17">
        <v>125.27614366032165</v>
      </c>
      <c r="S26" s="17">
        <v>125.27614366032165</v>
      </c>
      <c r="U26" s="78">
        <v>1980</v>
      </c>
      <c r="V26" s="17">
        <v>424.42205132619114</v>
      </c>
      <c r="W26" s="17">
        <v>414.83223799051262</v>
      </c>
      <c r="X26" s="17">
        <v>406.46983924771513</v>
      </c>
      <c r="Y26" s="17">
        <v>399.48628013126591</v>
      </c>
      <c r="Z26" s="17">
        <v>393.07412332199141</v>
      </c>
      <c r="AA26" s="17">
        <v>385.43077244692068</v>
      </c>
      <c r="AB26" s="17">
        <v>374.96047803598674</v>
      </c>
      <c r="AC26" s="17">
        <v>367.34915811757946</v>
      </c>
      <c r="AD26" s="17">
        <v>363.31445043363522</v>
      </c>
      <c r="AE26" s="17">
        <v>357.89353306329656</v>
      </c>
      <c r="AF26" s="17">
        <v>351.79041266020181</v>
      </c>
      <c r="AG26" s="17">
        <v>342.7994780019207</v>
      </c>
    </row>
    <row r="27" spans="1:33" ht="15.75" x14ac:dyDescent="0.25">
      <c r="A27" s="19">
        <v>12359</v>
      </c>
      <c r="B27" s="20" t="s">
        <v>5</v>
      </c>
      <c r="C27" s="20" t="s">
        <v>5</v>
      </c>
      <c r="D27" s="20" t="s">
        <v>5</v>
      </c>
      <c r="E27" s="20" t="s">
        <v>5</v>
      </c>
      <c r="G27" s="78">
        <v>1954</v>
      </c>
      <c r="H27" s="17">
        <v>152.38717730772612</v>
      </c>
      <c r="I27" s="17">
        <v>148.04642837004701</v>
      </c>
      <c r="J27" s="17">
        <v>146.56855037284163</v>
      </c>
      <c r="K27" s="17">
        <v>142.82591958754293</v>
      </c>
      <c r="L27" s="17">
        <v>136.16976149871931</v>
      </c>
      <c r="M27" s="17">
        <v>134.54757877296137</v>
      </c>
      <c r="N27" s="17">
        <v>134.30143639240256</v>
      </c>
      <c r="O27" s="17">
        <v>133.3258073425599</v>
      </c>
      <c r="P27" s="17">
        <v>133.69000258228459</v>
      </c>
      <c r="Q27" s="17">
        <v>130.62726453380253</v>
      </c>
      <c r="R27" s="17">
        <v>129.3043111721656</v>
      </c>
      <c r="S27" s="17">
        <v>127.70171370819227</v>
      </c>
      <c r="U27" s="78">
        <v>1981</v>
      </c>
      <c r="V27" s="17">
        <v>432.09100052159613</v>
      </c>
      <c r="W27" s="17">
        <v>421.73195696969941</v>
      </c>
      <c r="X27" s="17">
        <v>412.8996265540743</v>
      </c>
      <c r="Y27" s="17">
        <v>403.79308167223689</v>
      </c>
      <c r="Z27" s="17">
        <v>397.77640089342145</v>
      </c>
      <c r="AA27" s="17">
        <v>392.29440043228891</v>
      </c>
      <c r="AB27" s="17">
        <v>385.50404600569863</v>
      </c>
      <c r="AC27" s="17">
        <v>377.72024719283422</v>
      </c>
      <c r="AD27" s="17">
        <v>370.8214086362442</v>
      </c>
      <c r="AE27" s="17">
        <v>362.77235711088349</v>
      </c>
      <c r="AF27" s="17">
        <v>355.92254983123172</v>
      </c>
      <c r="AG27" s="17">
        <v>346.59314359102308</v>
      </c>
    </row>
    <row r="28" spans="1:33" ht="15.75" x14ac:dyDescent="0.25">
      <c r="A28" s="19">
        <v>12389</v>
      </c>
      <c r="B28" s="20" t="s">
        <v>5</v>
      </c>
      <c r="C28" s="20" t="s">
        <v>5</v>
      </c>
      <c r="D28" s="20" t="s">
        <v>5</v>
      </c>
      <c r="E28" s="20" t="s">
        <v>5</v>
      </c>
      <c r="G28" s="78">
        <v>1955</v>
      </c>
      <c r="H28" s="17">
        <v>126.76076852344278</v>
      </c>
      <c r="I28" s="17">
        <v>125.48153140990344</v>
      </c>
      <c r="J28" s="17">
        <v>122.99898312661396</v>
      </c>
      <c r="K28" s="17">
        <v>121.68582672312699</v>
      </c>
      <c r="L28" s="17">
        <v>121.90273550516466</v>
      </c>
      <c r="M28" s="17">
        <v>121.14691695021678</v>
      </c>
      <c r="N28" s="17">
        <v>119.34979863594654</v>
      </c>
      <c r="O28" s="17">
        <v>118.11301315785383</v>
      </c>
      <c r="P28" s="17">
        <v>118.11301315785383</v>
      </c>
      <c r="Q28" s="17">
        <v>116.90159763828609</v>
      </c>
      <c r="R28" s="17">
        <v>116.7021068573334</v>
      </c>
      <c r="S28" s="17">
        <v>116.7021068573334</v>
      </c>
      <c r="U28" s="80">
        <v>1982</v>
      </c>
      <c r="V28" s="24">
        <v>441.62649602452831</v>
      </c>
      <c r="W28" s="24">
        <v>424.92876306193966</v>
      </c>
      <c r="X28" s="24">
        <v>409.95595806927491</v>
      </c>
      <c r="Y28" s="24">
        <v>388.88012415316337</v>
      </c>
      <c r="Z28" s="24">
        <v>368.18514426167621</v>
      </c>
      <c r="AA28" s="24">
        <v>351.26391009949367</v>
      </c>
      <c r="AB28" s="24">
        <v>334.05065451002656</v>
      </c>
      <c r="AC28" s="24">
        <v>300.34637612816852</v>
      </c>
      <c r="AD28" s="24">
        <v>285.12615686394673</v>
      </c>
      <c r="AE28" s="24">
        <v>271.0734427719193</v>
      </c>
      <c r="AF28" s="24">
        <v>335.43749710789552</v>
      </c>
      <c r="AG28" s="24">
        <v>303.0731917866766</v>
      </c>
    </row>
    <row r="29" spans="1:33" ht="15.75" x14ac:dyDescent="0.25">
      <c r="A29" s="19">
        <v>12420</v>
      </c>
      <c r="B29" s="13">
        <v>1.1499999999999999</v>
      </c>
      <c r="C29" s="17">
        <f t="shared" ref="C29:C92" si="0">(B29/B$221)*100</f>
        <v>34.328358208955223</v>
      </c>
      <c r="D29" s="14">
        <v>23.812586702760548</v>
      </c>
      <c r="E29" s="14">
        <f t="shared" ref="E29:E92" si="1">(C29/D29)*100</f>
        <v>144.16055944470577</v>
      </c>
      <c r="G29" s="78">
        <v>1956</v>
      </c>
      <c r="H29" s="17">
        <v>131.43411207575772</v>
      </c>
      <c r="I29" s="17">
        <v>130.23030255632949</v>
      </c>
      <c r="J29" s="17">
        <v>130.33882780845977</v>
      </c>
      <c r="K29" s="17">
        <v>129.58292739863438</v>
      </c>
      <c r="L29" s="17">
        <v>130.44753408686546</v>
      </c>
      <c r="M29" s="17">
        <v>131.54465380164146</v>
      </c>
      <c r="N29" s="17">
        <v>132.99880388618342</v>
      </c>
      <c r="O29" s="17">
        <v>132.66038453787249</v>
      </c>
      <c r="P29" s="17">
        <v>132.66038453787249</v>
      </c>
      <c r="Q29" s="17">
        <v>133.56668947066754</v>
      </c>
      <c r="R29" s="17">
        <v>132.21182871525923</v>
      </c>
      <c r="S29" s="17">
        <v>131.21358504207353</v>
      </c>
    </row>
    <row r="30" spans="1:33" ht="15.75" x14ac:dyDescent="0.25">
      <c r="A30" s="19">
        <v>12451</v>
      </c>
      <c r="B30" s="13">
        <v>1.1499999999999999</v>
      </c>
      <c r="C30" s="17">
        <f t="shared" si="0"/>
        <v>34.328358208955223</v>
      </c>
      <c r="D30" s="14">
        <v>24.143317073632225</v>
      </c>
      <c r="E30" s="18">
        <f t="shared" si="1"/>
        <v>142.18575726053172</v>
      </c>
      <c r="G30" s="78">
        <v>1957</v>
      </c>
      <c r="H30" s="17">
        <v>130.44753408686546</v>
      </c>
      <c r="I30" s="17">
        <v>130.33882780845974</v>
      </c>
      <c r="J30" s="17">
        <v>129.58292739863435</v>
      </c>
      <c r="K30" s="17">
        <v>127.78316451809776</v>
      </c>
      <c r="L30" s="17">
        <v>126.44025333076128</v>
      </c>
      <c r="M30" s="17">
        <v>126.64501487461676</v>
      </c>
      <c r="N30" s="17">
        <v>124.92539406561637</v>
      </c>
      <c r="O30" s="17">
        <v>122.86456666940433</v>
      </c>
      <c r="P30" s="17">
        <v>123.73939348904406</v>
      </c>
      <c r="Q30" s="17">
        <v>123.6415757866812</v>
      </c>
      <c r="R30" s="17">
        <v>123.73939348904408</v>
      </c>
      <c r="S30" s="17">
        <v>123.54391261465381</v>
      </c>
    </row>
    <row r="31" spans="1:33" ht="15.75" x14ac:dyDescent="0.25">
      <c r="A31" s="19">
        <v>12479</v>
      </c>
      <c r="B31" s="13">
        <v>1.1499999999999999</v>
      </c>
      <c r="C31" s="17">
        <f t="shared" si="0"/>
        <v>34.328358208955223</v>
      </c>
      <c r="D31" s="14">
        <v>24.219639466910301</v>
      </c>
      <c r="E31" s="18">
        <f t="shared" si="1"/>
        <v>141.7376928994166</v>
      </c>
      <c r="G31" s="80">
        <v>1958</v>
      </c>
      <c r="H31" s="24">
        <v>136.81054431108006</v>
      </c>
      <c r="I31" s="24">
        <v>137.23874632770315</v>
      </c>
      <c r="J31" s="24">
        <v>136.38500607061016</v>
      </c>
      <c r="K31" s="24">
        <v>135.02010608683958</v>
      </c>
      <c r="L31" s="24">
        <v>133.98863086845273</v>
      </c>
      <c r="M31" s="24">
        <v>134.29641485972789</v>
      </c>
      <c r="N31" s="24">
        <v>134.60561612187612</v>
      </c>
      <c r="O31" s="24">
        <v>135.22830979707373</v>
      </c>
      <c r="P31" s="24">
        <v>137.13144472775966</v>
      </c>
      <c r="Q31" s="24">
        <v>136.06758557548847</v>
      </c>
      <c r="R31" s="24">
        <v>134.29641485972789</v>
      </c>
      <c r="S31" s="24">
        <v>133.68225442591819</v>
      </c>
    </row>
    <row r="32" spans="1:33" ht="15.75" x14ac:dyDescent="0.25">
      <c r="A32" s="19">
        <v>12510</v>
      </c>
      <c r="B32" s="13">
        <v>1.1499999999999999</v>
      </c>
      <c r="C32" s="17">
        <f t="shared" si="0"/>
        <v>34.328358208955223</v>
      </c>
      <c r="D32" s="14">
        <v>24.881100208653649</v>
      </c>
      <c r="E32" s="18">
        <f t="shared" si="1"/>
        <v>137.96961517407425</v>
      </c>
    </row>
    <row r="33" spans="1:33" ht="15.75" x14ac:dyDescent="0.25">
      <c r="A33" s="19">
        <v>12540</v>
      </c>
      <c r="B33" s="13">
        <v>1.1499999999999999</v>
      </c>
      <c r="C33" s="17">
        <f t="shared" si="0"/>
        <v>34.328358208955223</v>
      </c>
      <c r="D33" s="14">
        <v>24.32140265794774</v>
      </c>
      <c r="E33" s="18">
        <f t="shared" si="1"/>
        <v>141.14464815925169</v>
      </c>
    </row>
    <row r="34" spans="1:33" ht="15.75" x14ac:dyDescent="0.25">
      <c r="A34" s="19">
        <v>12571</v>
      </c>
      <c r="B34" s="13">
        <v>1.1499999999999999</v>
      </c>
      <c r="C34" s="17">
        <f t="shared" si="0"/>
        <v>34.328358208955223</v>
      </c>
      <c r="D34" s="14">
        <v>23.939790691557345</v>
      </c>
      <c r="E34" s="18">
        <f t="shared" si="1"/>
        <v>143.39456284829396</v>
      </c>
    </row>
    <row r="35" spans="1:33" ht="15.75" x14ac:dyDescent="0.25">
      <c r="A35" s="19">
        <v>12601</v>
      </c>
      <c r="B35" s="13">
        <v>1.1499999999999999</v>
      </c>
      <c r="C35" s="17">
        <f t="shared" si="0"/>
        <v>34.328358208955223</v>
      </c>
      <c r="D35" s="14">
        <v>24.194198669150939</v>
      </c>
      <c r="E35" s="18">
        <f t="shared" si="1"/>
        <v>141.88673358595651</v>
      </c>
    </row>
    <row r="36" spans="1:33" ht="15.75" x14ac:dyDescent="0.25">
      <c r="A36" s="19">
        <v>12632</v>
      </c>
      <c r="B36" s="13">
        <v>1.1499999999999999</v>
      </c>
      <c r="C36" s="17">
        <f t="shared" si="0"/>
        <v>34.328358208955223</v>
      </c>
      <c r="D36" s="14">
        <v>23.965231489316704</v>
      </c>
      <c r="E36" s="18">
        <f t="shared" si="1"/>
        <v>143.24233932085414</v>
      </c>
      <c r="G36" s="76" t="s">
        <v>43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U36" s="76" t="s">
        <v>43</v>
      </c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ht="15.75" x14ac:dyDescent="0.25">
      <c r="A37" s="19">
        <v>12663</v>
      </c>
      <c r="B37" s="13">
        <v>1.1499999999999999</v>
      </c>
      <c r="C37" s="17">
        <f t="shared" si="0"/>
        <v>34.328358208955223</v>
      </c>
      <c r="D37" s="14">
        <v>24.194198669150936</v>
      </c>
      <c r="E37" s="18">
        <f t="shared" si="1"/>
        <v>141.88673358595651</v>
      </c>
      <c r="G37" s="70"/>
      <c r="H37" s="70" t="s">
        <v>22</v>
      </c>
      <c r="I37" s="70" t="s">
        <v>23</v>
      </c>
      <c r="J37" s="70" t="s">
        <v>24</v>
      </c>
      <c r="K37" s="70" t="s">
        <v>25</v>
      </c>
      <c r="L37" s="70" t="s">
        <v>26</v>
      </c>
      <c r="M37" s="70" t="s">
        <v>27</v>
      </c>
      <c r="N37" s="70" t="s">
        <v>28</v>
      </c>
      <c r="O37" s="70" t="s">
        <v>29</v>
      </c>
      <c r="P37" s="70" t="s">
        <v>30</v>
      </c>
      <c r="Q37" s="70" t="s">
        <v>31</v>
      </c>
      <c r="R37" s="70" t="s">
        <v>32</v>
      </c>
      <c r="S37" s="70" t="s">
        <v>33</v>
      </c>
      <c r="U37" s="70"/>
      <c r="V37" s="70" t="s">
        <v>22</v>
      </c>
      <c r="W37" s="70" t="s">
        <v>23</v>
      </c>
      <c r="X37" s="70" t="s">
        <v>24</v>
      </c>
      <c r="Y37" s="70" t="s">
        <v>25</v>
      </c>
      <c r="Z37" s="70" t="s">
        <v>26</v>
      </c>
      <c r="AA37" s="70" t="s">
        <v>27</v>
      </c>
      <c r="AB37" s="70" t="s">
        <v>28</v>
      </c>
      <c r="AC37" s="70" t="s">
        <v>29</v>
      </c>
      <c r="AD37" s="70" t="s">
        <v>30</v>
      </c>
      <c r="AE37" s="70" t="s">
        <v>31</v>
      </c>
      <c r="AF37" s="70" t="s">
        <v>32</v>
      </c>
      <c r="AG37" s="70" t="s">
        <v>33</v>
      </c>
    </row>
    <row r="38" spans="1:33" ht="15.75" x14ac:dyDescent="0.25">
      <c r="A38" s="19">
        <v>12693</v>
      </c>
      <c r="B38" s="13">
        <v>1.1499999999999999</v>
      </c>
      <c r="C38" s="17">
        <f t="shared" si="0"/>
        <v>34.328358208955223</v>
      </c>
      <c r="D38" s="14">
        <v>23.736264309482465</v>
      </c>
      <c r="E38" s="18">
        <f t="shared" si="1"/>
        <v>144.62409822105533</v>
      </c>
      <c r="G38" s="13">
        <v>1932</v>
      </c>
      <c r="H38" s="74" t="s">
        <v>5</v>
      </c>
      <c r="I38" s="74" t="s">
        <v>5</v>
      </c>
      <c r="J38" s="74" t="s">
        <v>5</v>
      </c>
      <c r="K38" s="74" t="s">
        <v>5</v>
      </c>
      <c r="L38" s="74" t="s">
        <v>5</v>
      </c>
      <c r="M38" s="74" t="s">
        <v>5</v>
      </c>
      <c r="N38" s="74" t="s">
        <v>5</v>
      </c>
      <c r="O38" s="74" t="s">
        <v>5</v>
      </c>
      <c r="P38" s="74" t="s">
        <v>5</v>
      </c>
      <c r="Q38" s="74" t="s">
        <v>5</v>
      </c>
      <c r="R38" s="74" t="s">
        <v>5</v>
      </c>
      <c r="S38" s="74" t="s">
        <v>5</v>
      </c>
      <c r="U38" s="13">
        <v>1959</v>
      </c>
      <c r="V38" s="25">
        <v>242.68656716417914</v>
      </c>
      <c r="W38" s="25">
        <v>242.68656716417914</v>
      </c>
      <c r="X38" s="25">
        <v>242.68656716417914</v>
      </c>
      <c r="Y38" s="25">
        <v>242.68656716417914</v>
      </c>
      <c r="Z38" s="25">
        <v>242.68656716417914</v>
      </c>
      <c r="AA38" s="25">
        <v>242.68656716417914</v>
      </c>
      <c r="AB38" s="25">
        <v>242.68656716417914</v>
      </c>
      <c r="AC38" s="25">
        <v>242.68656716417914</v>
      </c>
      <c r="AD38" s="25">
        <v>242.68656716417914</v>
      </c>
      <c r="AE38" s="25">
        <v>242.68656716417914</v>
      </c>
      <c r="AF38" s="25">
        <v>242.68656716417914</v>
      </c>
      <c r="AG38" s="25">
        <v>242.68656716417914</v>
      </c>
    </row>
    <row r="39" spans="1:33" ht="15.75" x14ac:dyDescent="0.25">
      <c r="A39" s="19">
        <v>12724</v>
      </c>
      <c r="B39" s="13">
        <v>1.1499999999999999</v>
      </c>
      <c r="C39" s="17">
        <f t="shared" si="0"/>
        <v>34.328358208955223</v>
      </c>
      <c r="D39" s="14">
        <v>23.710823511723106</v>
      </c>
      <c r="E39" s="18">
        <f t="shared" si="1"/>
        <v>144.77927429210797</v>
      </c>
      <c r="G39" s="13">
        <v>1933</v>
      </c>
      <c r="H39" s="74" t="s">
        <v>5</v>
      </c>
      <c r="I39" s="74" t="s">
        <v>5</v>
      </c>
      <c r="J39" s="74" t="s">
        <v>5</v>
      </c>
      <c r="K39" s="74" t="s">
        <v>5</v>
      </c>
      <c r="L39" s="74" t="s">
        <v>5</v>
      </c>
      <c r="M39" s="74" t="s">
        <v>5</v>
      </c>
      <c r="N39" s="74" t="s">
        <v>5</v>
      </c>
      <c r="O39" s="74" t="s">
        <v>5</v>
      </c>
      <c r="P39" s="74" t="s">
        <v>5</v>
      </c>
      <c r="Q39" s="74" t="s">
        <v>5</v>
      </c>
      <c r="R39" s="74" t="s">
        <v>5</v>
      </c>
      <c r="S39" s="74" t="s">
        <v>5</v>
      </c>
      <c r="U39" s="13">
        <v>1960</v>
      </c>
      <c r="V39" s="25">
        <v>295.2238805970149</v>
      </c>
      <c r="W39" s="25">
        <v>295.2238805970149</v>
      </c>
      <c r="X39" s="25">
        <v>295.2238805970149</v>
      </c>
      <c r="Y39" s="25">
        <v>295.2238805970149</v>
      </c>
      <c r="Z39" s="25">
        <v>295.2238805970149</v>
      </c>
      <c r="AA39" s="25">
        <v>295.2238805970149</v>
      </c>
      <c r="AB39" s="25">
        <v>295.2238805970149</v>
      </c>
      <c r="AC39" s="25">
        <v>295.2238805970149</v>
      </c>
      <c r="AD39" s="25">
        <v>295.2238805970149</v>
      </c>
      <c r="AE39" s="25">
        <v>295.2238805970149</v>
      </c>
      <c r="AF39" s="25">
        <v>295.2238805970149</v>
      </c>
      <c r="AG39" s="25">
        <v>295.2238805970149</v>
      </c>
    </row>
    <row r="40" spans="1:33" ht="15.75" x14ac:dyDescent="0.25">
      <c r="A40" s="19">
        <v>12754</v>
      </c>
      <c r="B40" s="13">
        <v>1.1499999999999999</v>
      </c>
      <c r="C40" s="17">
        <f t="shared" si="0"/>
        <v>34.328358208955223</v>
      </c>
      <c r="D40" s="14">
        <v>24.117876275872856</v>
      </c>
      <c r="E40" s="18">
        <f t="shared" si="1"/>
        <v>142.33574223654497</v>
      </c>
      <c r="G40" s="13">
        <v>1934</v>
      </c>
      <c r="H40" s="74" t="s">
        <v>5</v>
      </c>
      <c r="I40" s="74" t="s">
        <v>5</v>
      </c>
      <c r="J40" s="74" t="s">
        <v>5</v>
      </c>
      <c r="K40" s="74" t="s">
        <v>5</v>
      </c>
      <c r="L40" s="74" t="s">
        <v>5</v>
      </c>
      <c r="M40" s="74" t="s">
        <v>5</v>
      </c>
      <c r="N40" s="74" t="s">
        <v>5</v>
      </c>
      <c r="O40" s="74" t="s">
        <v>5</v>
      </c>
      <c r="P40" s="74" t="s">
        <v>5</v>
      </c>
      <c r="Q40" s="74" t="s">
        <v>5</v>
      </c>
      <c r="R40" s="74" t="s">
        <v>5</v>
      </c>
      <c r="S40" s="74" t="s">
        <v>5</v>
      </c>
      <c r="U40" s="13">
        <v>1961</v>
      </c>
      <c r="V40" s="25">
        <v>295.2238805970149</v>
      </c>
      <c r="W40" s="25">
        <v>295.2238805970149</v>
      </c>
      <c r="X40" s="25">
        <v>295.2238805970149</v>
      </c>
      <c r="Y40" s="25">
        <v>295.2238805970149</v>
      </c>
      <c r="Z40" s="25">
        <v>295.2238805970149</v>
      </c>
      <c r="AA40" s="25">
        <v>295.2238805970149</v>
      </c>
      <c r="AB40" s="25">
        <v>295.2238805970149</v>
      </c>
      <c r="AC40" s="25">
        <v>295.2238805970149</v>
      </c>
      <c r="AD40" s="25">
        <v>295.2238805970149</v>
      </c>
      <c r="AE40" s="25">
        <v>295.2238805970149</v>
      </c>
      <c r="AF40" s="25">
        <v>295.2238805970149</v>
      </c>
      <c r="AG40" s="25">
        <v>295.2238805970149</v>
      </c>
    </row>
    <row r="41" spans="1:33" ht="15.75" x14ac:dyDescent="0.25">
      <c r="A41" s="19">
        <v>12785</v>
      </c>
      <c r="B41" s="13">
        <v>1.1499999999999999</v>
      </c>
      <c r="C41" s="17">
        <f t="shared" si="0"/>
        <v>34.328358208955223</v>
      </c>
      <c r="D41" s="14">
        <v>24.219639466910298</v>
      </c>
      <c r="E41" s="18">
        <f t="shared" si="1"/>
        <v>141.73769289941663</v>
      </c>
      <c r="G41" s="13">
        <v>1935</v>
      </c>
      <c r="H41" s="25">
        <v>34.328358208955223</v>
      </c>
      <c r="I41" s="25">
        <v>34.328358208955223</v>
      </c>
      <c r="J41" s="25">
        <v>34.328358208955223</v>
      </c>
      <c r="K41" s="25">
        <v>34.328358208955223</v>
      </c>
      <c r="L41" s="25">
        <v>34.328358208955223</v>
      </c>
      <c r="M41" s="25">
        <v>34.328358208955223</v>
      </c>
      <c r="N41" s="25">
        <v>34.328358208955223</v>
      </c>
      <c r="O41" s="25">
        <v>34.328358208955223</v>
      </c>
      <c r="P41" s="25">
        <v>34.328358208955223</v>
      </c>
      <c r="Q41" s="25">
        <v>34.328358208955223</v>
      </c>
      <c r="R41" s="25">
        <v>34.328358208955223</v>
      </c>
      <c r="S41" s="25">
        <v>34.328358208955223</v>
      </c>
      <c r="U41" s="13">
        <v>1962</v>
      </c>
      <c r="V41" s="25">
        <v>371.3432835820895</v>
      </c>
      <c r="W41" s="25">
        <v>371.3432835820895</v>
      </c>
      <c r="X41" s="25">
        <v>371.3432835820895</v>
      </c>
      <c r="Y41" s="25">
        <v>371.3432835820895</v>
      </c>
      <c r="Z41" s="25">
        <v>371.3432835820895</v>
      </c>
      <c r="AA41" s="25">
        <v>371.3432835820895</v>
      </c>
      <c r="AB41" s="25">
        <v>371.3432835820895</v>
      </c>
      <c r="AC41" s="25">
        <v>371.3432835820895</v>
      </c>
      <c r="AD41" s="25">
        <v>371.3432835820895</v>
      </c>
      <c r="AE41" s="25">
        <v>371.3432835820895</v>
      </c>
      <c r="AF41" s="25">
        <v>371.3432835820895</v>
      </c>
      <c r="AG41" s="25">
        <v>371.3432835820895</v>
      </c>
    </row>
    <row r="42" spans="1:33" ht="15.75" x14ac:dyDescent="0.25">
      <c r="A42" s="19">
        <v>12816</v>
      </c>
      <c r="B42" s="13">
        <v>1.1499999999999999</v>
      </c>
      <c r="C42" s="17">
        <f t="shared" si="0"/>
        <v>34.328358208955223</v>
      </c>
      <c r="D42" s="14">
        <v>24.04155388259478</v>
      </c>
      <c r="E42" s="18">
        <f t="shared" si="1"/>
        <v>142.78760173570859</v>
      </c>
      <c r="G42" s="13">
        <v>1936</v>
      </c>
      <c r="H42" s="25">
        <v>39.104477611940297</v>
      </c>
      <c r="I42" s="25">
        <v>39.104477611940297</v>
      </c>
      <c r="J42" s="25">
        <v>39.104477611940297</v>
      </c>
      <c r="K42" s="25">
        <v>39.104477611940297</v>
      </c>
      <c r="L42" s="25">
        <v>39.104477611940297</v>
      </c>
      <c r="M42" s="25">
        <v>39.104477611940297</v>
      </c>
      <c r="N42" s="25">
        <v>39.104477611940297</v>
      </c>
      <c r="O42" s="25">
        <v>39.104477611940297</v>
      </c>
      <c r="P42" s="25">
        <v>39.104477611940297</v>
      </c>
      <c r="Q42" s="25">
        <v>39.104477611940297</v>
      </c>
      <c r="R42" s="25">
        <v>39.104477611940297</v>
      </c>
      <c r="S42" s="25">
        <v>39.104477611940297</v>
      </c>
      <c r="U42" s="13">
        <v>1963</v>
      </c>
      <c r="V42" s="25">
        <v>371.3432835820895</v>
      </c>
      <c r="W42" s="25">
        <v>371.3432835820895</v>
      </c>
      <c r="X42" s="25">
        <v>371.3432835820895</v>
      </c>
      <c r="Y42" s="25">
        <v>371.3432835820895</v>
      </c>
      <c r="Z42" s="25">
        <v>371.3432835820895</v>
      </c>
      <c r="AA42" s="25">
        <v>371.3432835820895</v>
      </c>
      <c r="AB42" s="25">
        <v>371.3432835820895</v>
      </c>
      <c r="AC42" s="25">
        <v>371.3432835820895</v>
      </c>
      <c r="AD42" s="25">
        <v>371.3432835820895</v>
      </c>
      <c r="AE42" s="25">
        <v>371.3432835820895</v>
      </c>
      <c r="AF42" s="25">
        <v>371.3432835820895</v>
      </c>
      <c r="AG42" s="25">
        <v>371.3432835820895</v>
      </c>
    </row>
    <row r="43" spans="1:33" ht="15.75" x14ac:dyDescent="0.25">
      <c r="A43" s="19">
        <v>12844</v>
      </c>
      <c r="B43" s="13">
        <v>1.1499999999999999</v>
      </c>
      <c r="C43" s="17">
        <f t="shared" si="0"/>
        <v>34.328358208955223</v>
      </c>
      <c r="D43" s="14">
        <v>24.066994680354139</v>
      </c>
      <c r="E43" s="18">
        <f t="shared" si="1"/>
        <v>142.63666346748906</v>
      </c>
      <c r="G43" s="13">
        <v>1937</v>
      </c>
      <c r="H43" s="25">
        <v>39.104477611940297</v>
      </c>
      <c r="I43" s="25">
        <v>39.104477611940297</v>
      </c>
      <c r="J43" s="25">
        <v>39.104477611940297</v>
      </c>
      <c r="K43" s="25">
        <v>39.104477611940297</v>
      </c>
      <c r="L43" s="25">
        <v>39.104477611940297</v>
      </c>
      <c r="M43" s="25">
        <v>39.104477611940297</v>
      </c>
      <c r="N43" s="25">
        <v>39.104477611940297</v>
      </c>
      <c r="O43" s="25">
        <v>39.104477611940297</v>
      </c>
      <c r="P43" s="25">
        <v>39.104477611940297</v>
      </c>
      <c r="Q43" s="25">
        <v>39.104477611940297</v>
      </c>
      <c r="R43" s="25">
        <v>39.104477611940297</v>
      </c>
      <c r="S43" s="25">
        <v>39.104477611940297</v>
      </c>
      <c r="U43" s="13">
        <v>1964</v>
      </c>
      <c r="V43" s="25">
        <v>531.04477611940297</v>
      </c>
      <c r="W43" s="25">
        <v>531.04477611940297</v>
      </c>
      <c r="X43" s="25">
        <v>531.04477611940297</v>
      </c>
      <c r="Y43" s="25">
        <v>531.04477611940297</v>
      </c>
      <c r="Z43" s="25">
        <v>531.04477611940297</v>
      </c>
      <c r="AA43" s="25">
        <v>531.04477611940297</v>
      </c>
      <c r="AB43" s="25">
        <v>531.04477611940297</v>
      </c>
      <c r="AC43" s="25">
        <v>531.04477611940297</v>
      </c>
      <c r="AD43" s="25">
        <v>531.04477611940297</v>
      </c>
      <c r="AE43" s="25">
        <v>531.04477611940297</v>
      </c>
      <c r="AF43" s="25">
        <v>531.04477611940297</v>
      </c>
      <c r="AG43" s="25">
        <v>531.04477611940297</v>
      </c>
    </row>
    <row r="44" spans="1:33" ht="15.75" x14ac:dyDescent="0.25">
      <c r="A44" s="19">
        <v>12875</v>
      </c>
      <c r="B44" s="13">
        <v>1.1499999999999999</v>
      </c>
      <c r="C44" s="17">
        <f t="shared" si="0"/>
        <v>34.328358208955223</v>
      </c>
      <c r="D44" s="14">
        <v>23.761705107241827</v>
      </c>
      <c r="E44" s="18">
        <f t="shared" si="1"/>
        <v>144.46925443281009</v>
      </c>
      <c r="G44" s="13">
        <v>1938</v>
      </c>
      <c r="H44" s="25">
        <v>43.582089552238806</v>
      </c>
      <c r="I44" s="25">
        <v>43.582089552238806</v>
      </c>
      <c r="J44" s="25">
        <v>43.582089552238806</v>
      </c>
      <c r="K44" s="25">
        <v>43.582089552238806</v>
      </c>
      <c r="L44" s="25">
        <v>43.582089552238806</v>
      </c>
      <c r="M44" s="25">
        <v>43.582089552238806</v>
      </c>
      <c r="N44" s="25">
        <v>43.582089552238806</v>
      </c>
      <c r="O44" s="25">
        <v>43.582089552238806</v>
      </c>
      <c r="P44" s="25">
        <v>43.582089552238806</v>
      </c>
      <c r="Q44" s="25">
        <v>43.582089552238806</v>
      </c>
      <c r="R44" s="25">
        <v>43.582089552238806</v>
      </c>
      <c r="S44" s="25">
        <v>43.582089552238806</v>
      </c>
      <c r="U44" s="13">
        <v>1965</v>
      </c>
      <c r="V44" s="25">
        <v>531.04477611940297</v>
      </c>
      <c r="W44" s="25">
        <v>531.04477611940297</v>
      </c>
      <c r="X44" s="25">
        <v>531.04477611940297</v>
      </c>
      <c r="Y44" s="25">
        <v>531.04477611940297</v>
      </c>
      <c r="Z44" s="25">
        <v>531.04477611940297</v>
      </c>
      <c r="AA44" s="25">
        <v>531.04477611940297</v>
      </c>
      <c r="AB44" s="25">
        <v>531.04477611940297</v>
      </c>
      <c r="AC44" s="25">
        <v>531.04477611940297</v>
      </c>
      <c r="AD44" s="25">
        <v>531.04477611940297</v>
      </c>
      <c r="AE44" s="25">
        <v>531.04477611940297</v>
      </c>
      <c r="AF44" s="25">
        <v>531.04477611940297</v>
      </c>
      <c r="AG44" s="25">
        <v>531.04477611940297</v>
      </c>
    </row>
    <row r="45" spans="1:33" ht="15.75" x14ac:dyDescent="0.25">
      <c r="A45" s="19">
        <v>12905</v>
      </c>
      <c r="B45" s="13">
        <v>1.1499999999999999</v>
      </c>
      <c r="C45" s="17">
        <f t="shared" si="0"/>
        <v>34.328358208955223</v>
      </c>
      <c r="D45" s="14">
        <v>23.685382713963744</v>
      </c>
      <c r="E45" s="18">
        <f t="shared" si="1"/>
        <v>144.93478371669673</v>
      </c>
      <c r="G45" s="13">
        <v>1939</v>
      </c>
      <c r="H45" s="25">
        <v>43.582089552238806</v>
      </c>
      <c r="I45" s="25">
        <v>43.582089552238806</v>
      </c>
      <c r="J45" s="25">
        <v>43.582089552238806</v>
      </c>
      <c r="K45" s="25">
        <v>43.582089552238806</v>
      </c>
      <c r="L45" s="25">
        <v>43.582089552238806</v>
      </c>
      <c r="M45" s="25">
        <v>43.582089552238806</v>
      </c>
      <c r="N45" s="25">
        <v>43.582089552238806</v>
      </c>
      <c r="O45" s="25">
        <v>43.582089552238806</v>
      </c>
      <c r="P45" s="25">
        <v>43.582089552238806</v>
      </c>
      <c r="Q45" s="25">
        <v>43.582089552238806</v>
      </c>
      <c r="R45" s="25">
        <v>43.582089552238806</v>
      </c>
      <c r="S45" s="25">
        <v>43.582089552238806</v>
      </c>
      <c r="U45" s="13">
        <v>1966</v>
      </c>
      <c r="V45" s="25">
        <v>623.88059701492534</v>
      </c>
      <c r="W45" s="25">
        <v>623.88059701492534</v>
      </c>
      <c r="X45" s="25">
        <v>623.88059701492534</v>
      </c>
      <c r="Y45" s="25">
        <v>623.88059701492534</v>
      </c>
      <c r="Z45" s="25">
        <v>623.88059701492534</v>
      </c>
      <c r="AA45" s="25">
        <v>623.88059701492534</v>
      </c>
      <c r="AB45" s="25">
        <v>623.88059701492534</v>
      </c>
      <c r="AC45" s="25">
        <v>623.88059701492534</v>
      </c>
      <c r="AD45" s="25">
        <v>623.88059701492534</v>
      </c>
      <c r="AE45" s="25">
        <v>623.88059701492534</v>
      </c>
      <c r="AF45" s="25">
        <v>623.88059701492534</v>
      </c>
      <c r="AG45" s="25">
        <v>623.88059701492534</v>
      </c>
    </row>
    <row r="46" spans="1:33" ht="15.75" x14ac:dyDescent="0.25">
      <c r="A46" s="19">
        <v>12936</v>
      </c>
      <c r="B46" s="13">
        <v>1.1499999999999999</v>
      </c>
      <c r="C46" s="17">
        <f t="shared" si="0"/>
        <v>34.328358208955223</v>
      </c>
      <c r="D46" s="14">
        <v>23.812586702760541</v>
      </c>
      <c r="E46" s="18">
        <f t="shared" si="1"/>
        <v>144.16055944470583</v>
      </c>
      <c r="G46" s="13">
        <v>1940</v>
      </c>
      <c r="H46" s="25">
        <v>45.373134328358205</v>
      </c>
      <c r="I46" s="25">
        <v>45.373134328358205</v>
      </c>
      <c r="J46" s="25">
        <v>45.373134328358205</v>
      </c>
      <c r="K46" s="25">
        <v>45.373134328358205</v>
      </c>
      <c r="L46" s="25">
        <v>45.373134328358205</v>
      </c>
      <c r="M46" s="25">
        <v>45.373134328358205</v>
      </c>
      <c r="N46" s="25">
        <v>45.373134328358205</v>
      </c>
      <c r="O46" s="25">
        <v>45.373134328358205</v>
      </c>
      <c r="P46" s="25">
        <v>45.373134328358205</v>
      </c>
      <c r="Q46" s="25">
        <v>45.373134328358205</v>
      </c>
      <c r="R46" s="25">
        <v>45.373134328358205</v>
      </c>
      <c r="S46" s="25">
        <v>45.373134328358205</v>
      </c>
      <c r="U46" s="13">
        <v>1967</v>
      </c>
      <c r="V46" s="25">
        <v>623.88059701492534</v>
      </c>
      <c r="W46" s="25">
        <v>623.88059701492534</v>
      </c>
      <c r="X46" s="25">
        <v>623.88059701492534</v>
      </c>
      <c r="Y46" s="25">
        <v>623.88059701492534</v>
      </c>
      <c r="Z46" s="25">
        <v>623.88059701492534</v>
      </c>
      <c r="AA46" s="25">
        <v>623.88059701492534</v>
      </c>
      <c r="AB46" s="25">
        <v>623.88059701492534</v>
      </c>
      <c r="AC46" s="25">
        <v>623.88059701492534</v>
      </c>
      <c r="AD46" s="25">
        <v>623.88059701492534</v>
      </c>
      <c r="AE46" s="25">
        <v>623.88059701492534</v>
      </c>
      <c r="AF46" s="25">
        <v>623.88059701492534</v>
      </c>
      <c r="AG46" s="25">
        <v>623.88059701492534</v>
      </c>
    </row>
    <row r="47" spans="1:33" ht="15.75" x14ac:dyDescent="0.25">
      <c r="A47" s="19">
        <v>12966</v>
      </c>
      <c r="B47" s="13">
        <v>1.1499999999999999</v>
      </c>
      <c r="C47" s="17">
        <f t="shared" si="0"/>
        <v>34.328358208955223</v>
      </c>
      <c r="D47" s="14">
        <v>24.041553882594776</v>
      </c>
      <c r="E47" s="18">
        <f t="shared" si="1"/>
        <v>142.78760173570862</v>
      </c>
      <c r="G47" s="13">
        <v>1941</v>
      </c>
      <c r="H47" s="25">
        <v>45.373134328358205</v>
      </c>
      <c r="I47" s="25">
        <v>45.373134328358205</v>
      </c>
      <c r="J47" s="25">
        <v>45.373134328358205</v>
      </c>
      <c r="K47" s="25">
        <v>45.373134328358205</v>
      </c>
      <c r="L47" s="25">
        <v>45.373134328358205</v>
      </c>
      <c r="M47" s="25">
        <v>45.373134328358205</v>
      </c>
      <c r="N47" s="25">
        <v>45.373134328358205</v>
      </c>
      <c r="O47" s="25">
        <v>45.373134328358205</v>
      </c>
      <c r="P47" s="25">
        <v>45.373134328358205</v>
      </c>
      <c r="Q47" s="25">
        <v>45.373134328358205</v>
      </c>
      <c r="R47" s="25">
        <v>45.373134328358205</v>
      </c>
      <c r="S47" s="25">
        <v>45.373134328358205</v>
      </c>
      <c r="U47" s="13">
        <v>1968</v>
      </c>
      <c r="V47" s="25">
        <v>720.89552238805959</v>
      </c>
      <c r="W47" s="25">
        <v>720.89552238805959</v>
      </c>
      <c r="X47" s="25">
        <v>720.89552238805959</v>
      </c>
      <c r="Y47" s="25">
        <v>720.89552238805959</v>
      </c>
      <c r="Z47" s="25">
        <v>720.89552238805959</v>
      </c>
      <c r="AA47" s="25">
        <v>720.89552238805959</v>
      </c>
      <c r="AB47" s="25">
        <v>720.89552238805959</v>
      </c>
      <c r="AC47" s="25">
        <v>720.89552238805959</v>
      </c>
      <c r="AD47" s="25">
        <v>720.89552238805959</v>
      </c>
      <c r="AE47" s="25">
        <v>720.89552238805959</v>
      </c>
      <c r="AF47" s="25">
        <v>720.89552238805959</v>
      </c>
      <c r="AG47" s="25">
        <v>720.89552238805959</v>
      </c>
    </row>
    <row r="48" spans="1:33" ht="15.75" x14ac:dyDescent="0.25">
      <c r="A48" s="19">
        <v>12997</v>
      </c>
      <c r="B48" s="13">
        <v>1.1499999999999999</v>
      </c>
      <c r="C48" s="17">
        <f t="shared" si="0"/>
        <v>34.328358208955223</v>
      </c>
      <c r="D48" s="14">
        <v>24.117876275872856</v>
      </c>
      <c r="E48" s="18">
        <f t="shared" si="1"/>
        <v>142.33574223654497</v>
      </c>
      <c r="G48" s="13">
        <v>1942</v>
      </c>
      <c r="H48" s="25">
        <v>45.373134328358205</v>
      </c>
      <c r="I48" s="25">
        <v>45.373134328358205</v>
      </c>
      <c r="J48" s="25">
        <v>45.373134328358205</v>
      </c>
      <c r="K48" s="25">
        <v>45.373134328358205</v>
      </c>
      <c r="L48" s="25">
        <v>45.373134328358205</v>
      </c>
      <c r="M48" s="25">
        <v>45.373134328358205</v>
      </c>
      <c r="N48" s="25">
        <v>45.373134328358205</v>
      </c>
      <c r="O48" s="25">
        <v>45.373134328358205</v>
      </c>
      <c r="P48" s="25">
        <v>45.373134328358205</v>
      </c>
      <c r="Q48" s="25">
        <v>45.373134328358205</v>
      </c>
      <c r="R48" s="25">
        <v>45.373134328358205</v>
      </c>
      <c r="S48" s="25">
        <v>45.373134328358205</v>
      </c>
      <c r="U48" s="13">
        <v>1969</v>
      </c>
      <c r="V48" s="25">
        <v>720.89552238805959</v>
      </c>
      <c r="W48" s="25">
        <v>720.89552238805959</v>
      </c>
      <c r="X48" s="25">
        <v>720.89552238805959</v>
      </c>
      <c r="Y48" s="25">
        <v>720.89552238805959</v>
      </c>
      <c r="Z48" s="25">
        <v>720.89552238805959</v>
      </c>
      <c r="AA48" s="25">
        <v>720.89552238805959</v>
      </c>
      <c r="AB48" s="25">
        <v>720.89552238805959</v>
      </c>
      <c r="AC48" s="25">
        <v>720.89552238805959</v>
      </c>
      <c r="AD48" s="25">
        <v>720.89552238805959</v>
      </c>
      <c r="AE48" s="25">
        <v>720.89552238805959</v>
      </c>
      <c r="AF48" s="25">
        <v>720.89552238805959</v>
      </c>
      <c r="AG48" s="25">
        <v>720.89552238805959</v>
      </c>
    </row>
    <row r="49" spans="1:33" ht="15.75" x14ac:dyDescent="0.25">
      <c r="A49" s="19">
        <v>13028</v>
      </c>
      <c r="B49" s="13">
        <v>1.1499999999999999</v>
      </c>
      <c r="C49" s="17">
        <f t="shared" si="0"/>
        <v>34.328358208955223</v>
      </c>
      <c r="D49" s="14">
        <v>24.499488242263251</v>
      </c>
      <c r="E49" s="18">
        <f t="shared" si="1"/>
        <v>140.11867460046173</v>
      </c>
      <c r="G49" s="13">
        <v>1943</v>
      </c>
      <c r="H49" s="25">
        <v>45.373134328358205</v>
      </c>
      <c r="I49" s="25">
        <v>45.373134328358205</v>
      </c>
      <c r="J49" s="25">
        <v>45.373134328358205</v>
      </c>
      <c r="K49" s="25">
        <v>45.373134328358205</v>
      </c>
      <c r="L49" s="25">
        <v>45.373134328358205</v>
      </c>
      <c r="M49" s="25">
        <v>45.373134328358205</v>
      </c>
      <c r="N49" s="25">
        <v>45.373134328358205</v>
      </c>
      <c r="O49" s="25">
        <v>45.373134328358205</v>
      </c>
      <c r="P49" s="25">
        <v>45.373134328358205</v>
      </c>
      <c r="Q49" s="25">
        <v>45.373134328358205</v>
      </c>
      <c r="R49" s="25">
        <v>45.373134328358205</v>
      </c>
      <c r="S49" s="25">
        <v>45.373134328358205</v>
      </c>
      <c r="U49" s="13">
        <v>1970</v>
      </c>
      <c r="V49" s="25">
        <v>833.73134328358208</v>
      </c>
      <c r="W49" s="25">
        <v>833.73134328358208</v>
      </c>
      <c r="X49" s="25">
        <v>833.73134328358208</v>
      </c>
      <c r="Y49" s="25">
        <v>833.73134328358208</v>
      </c>
      <c r="Z49" s="25">
        <v>833.73134328358208</v>
      </c>
      <c r="AA49" s="25">
        <v>833.73134328358208</v>
      </c>
      <c r="AB49" s="25">
        <v>833.73134328358208</v>
      </c>
      <c r="AC49" s="25">
        <v>833.73134328358208</v>
      </c>
      <c r="AD49" s="25">
        <v>833.73134328358208</v>
      </c>
      <c r="AE49" s="25">
        <v>833.73134328358208</v>
      </c>
      <c r="AF49" s="25">
        <v>833.73134328358208</v>
      </c>
      <c r="AG49" s="25">
        <v>833.73134328358208</v>
      </c>
    </row>
    <row r="50" spans="1:33" ht="15.75" x14ac:dyDescent="0.25">
      <c r="A50" s="19">
        <v>13058</v>
      </c>
      <c r="B50" s="13">
        <v>1.1499999999999999</v>
      </c>
      <c r="C50" s="17">
        <f t="shared" si="0"/>
        <v>34.328358208955223</v>
      </c>
      <c r="D50" s="14">
        <v>24.245080264669657</v>
      </c>
      <c r="E50" s="18">
        <f t="shared" si="1"/>
        <v>141.58896499501012</v>
      </c>
      <c r="G50" s="13">
        <v>1944</v>
      </c>
      <c r="H50" s="25">
        <v>56.71641791044776</v>
      </c>
      <c r="I50" s="25">
        <v>56.71641791044776</v>
      </c>
      <c r="J50" s="25">
        <v>56.71641791044776</v>
      </c>
      <c r="K50" s="25">
        <v>56.71641791044776</v>
      </c>
      <c r="L50" s="25">
        <v>56.71641791044776</v>
      </c>
      <c r="M50" s="25">
        <v>56.71641791044776</v>
      </c>
      <c r="N50" s="25">
        <v>56.71641791044776</v>
      </c>
      <c r="O50" s="25">
        <v>56.71641791044776</v>
      </c>
      <c r="P50" s="25">
        <v>56.71641791044776</v>
      </c>
      <c r="Q50" s="25">
        <v>56.71641791044776</v>
      </c>
      <c r="R50" s="25">
        <v>56.71641791044776</v>
      </c>
      <c r="S50" s="25">
        <v>56.71641791044776</v>
      </c>
      <c r="U50" s="13">
        <v>1971</v>
      </c>
      <c r="V50" s="25">
        <v>833.73134328358208</v>
      </c>
      <c r="W50" s="25">
        <v>833.73134328358208</v>
      </c>
      <c r="X50" s="25">
        <v>833.73134328358208</v>
      </c>
      <c r="Y50" s="25">
        <v>833.73134328358208</v>
      </c>
      <c r="Z50" s="25">
        <v>833.73134328358208</v>
      </c>
      <c r="AA50" s="25">
        <v>833.73134328358208</v>
      </c>
      <c r="AB50" s="25">
        <v>833.73134328358208</v>
      </c>
      <c r="AC50" s="25">
        <v>833.73134328358208</v>
      </c>
      <c r="AD50" s="25">
        <v>833.73134328358208</v>
      </c>
      <c r="AE50" s="25">
        <v>833.73134328358208</v>
      </c>
      <c r="AF50" s="25">
        <v>833.73134328358208</v>
      </c>
      <c r="AG50" s="25">
        <v>833.73134328358208</v>
      </c>
    </row>
    <row r="51" spans="1:33" ht="15.75" x14ac:dyDescent="0.25">
      <c r="A51" s="19">
        <v>13089</v>
      </c>
      <c r="B51" s="13">
        <v>1.1499999999999999</v>
      </c>
      <c r="C51" s="17">
        <f t="shared" si="0"/>
        <v>34.328358208955223</v>
      </c>
      <c r="D51" s="14">
        <v>23.990672287076059</v>
      </c>
      <c r="E51" s="18">
        <f t="shared" si="1"/>
        <v>143.09043864288932</v>
      </c>
      <c r="G51" s="13">
        <v>1945</v>
      </c>
      <c r="H51" s="25">
        <v>56.71641791044776</v>
      </c>
      <c r="I51" s="25">
        <v>56.71641791044776</v>
      </c>
      <c r="J51" s="25">
        <v>56.71641791044776</v>
      </c>
      <c r="K51" s="25">
        <v>56.71641791044776</v>
      </c>
      <c r="L51" s="25">
        <v>56.71641791044776</v>
      </c>
      <c r="M51" s="25">
        <v>56.71641791044776</v>
      </c>
      <c r="N51" s="25">
        <v>56.71641791044776</v>
      </c>
      <c r="O51" s="25">
        <v>56.71641791044776</v>
      </c>
      <c r="P51" s="25">
        <v>56.71641791044776</v>
      </c>
      <c r="Q51" s="25">
        <v>56.71641791044776</v>
      </c>
      <c r="R51" s="25">
        <v>56.71641791044776</v>
      </c>
      <c r="S51" s="25">
        <v>56.71641791044776</v>
      </c>
      <c r="U51" s="13">
        <v>1972</v>
      </c>
      <c r="V51" s="25">
        <v>991.94029850746256</v>
      </c>
      <c r="W51" s="25">
        <v>991.94029850746256</v>
      </c>
      <c r="X51" s="25">
        <v>991.94029850746256</v>
      </c>
      <c r="Y51" s="25">
        <v>991.94029850746256</v>
      </c>
      <c r="Z51" s="25">
        <v>991.94029850746256</v>
      </c>
      <c r="AA51" s="25">
        <v>991.94029850746256</v>
      </c>
      <c r="AB51" s="25">
        <v>991.94029850746256</v>
      </c>
      <c r="AC51" s="25">
        <v>991.94029850746256</v>
      </c>
      <c r="AD51" s="25">
        <v>991.94029850746256</v>
      </c>
      <c r="AE51" s="25">
        <v>991.94029850746256</v>
      </c>
      <c r="AF51" s="25">
        <v>991.94029850746256</v>
      </c>
      <c r="AG51" s="25">
        <v>991.94029850746256</v>
      </c>
    </row>
    <row r="52" spans="1:33" ht="15.75" x14ac:dyDescent="0.25">
      <c r="A52" s="19">
        <v>13119</v>
      </c>
      <c r="B52" s="13">
        <v>1.1499999999999999</v>
      </c>
      <c r="C52" s="17">
        <f t="shared" si="0"/>
        <v>34.328358208955223</v>
      </c>
      <c r="D52" s="14">
        <v>23.863468298279262</v>
      </c>
      <c r="E52" s="18">
        <f t="shared" si="1"/>
        <v>143.85318085313926</v>
      </c>
      <c r="G52" s="13">
        <v>1946</v>
      </c>
      <c r="H52" s="25">
        <v>74.02985074626865</v>
      </c>
      <c r="I52" s="25">
        <v>74.02985074626865</v>
      </c>
      <c r="J52" s="25">
        <v>74.02985074626865</v>
      </c>
      <c r="K52" s="25">
        <v>74.02985074626865</v>
      </c>
      <c r="L52" s="25">
        <v>74.02985074626865</v>
      </c>
      <c r="M52" s="25">
        <v>74.02985074626865</v>
      </c>
      <c r="N52" s="25">
        <v>74.02985074626865</v>
      </c>
      <c r="O52" s="25">
        <v>74.02985074626865</v>
      </c>
      <c r="P52" s="25">
        <v>74.02985074626865</v>
      </c>
      <c r="Q52" s="25">
        <v>74.02985074626865</v>
      </c>
      <c r="R52" s="25">
        <v>74.02985074626865</v>
      </c>
      <c r="S52" s="25">
        <v>74.02985074626865</v>
      </c>
      <c r="U52" s="13">
        <v>1973</v>
      </c>
      <c r="V52" s="25">
        <v>991.94029850746256</v>
      </c>
      <c r="W52" s="25">
        <v>991.94029850746256</v>
      </c>
      <c r="X52" s="25">
        <v>991.94029850746256</v>
      </c>
      <c r="Y52" s="25">
        <v>991.94029850746256</v>
      </c>
      <c r="Z52" s="25">
        <v>991.94029850746256</v>
      </c>
      <c r="AA52" s="25">
        <v>991.94029850746256</v>
      </c>
      <c r="AB52" s="25">
        <v>991.94029850746256</v>
      </c>
      <c r="AC52" s="25">
        <v>991.94029850746256</v>
      </c>
      <c r="AD52" s="25">
        <v>991.94029850746256</v>
      </c>
      <c r="AE52" s="25">
        <v>1170.1492537313434</v>
      </c>
      <c r="AF52" s="25">
        <v>1170.1492537313434</v>
      </c>
      <c r="AG52" s="25">
        <v>1170.1492537313434</v>
      </c>
    </row>
    <row r="53" spans="1:33" ht="15.75" x14ac:dyDescent="0.25">
      <c r="A53" s="19">
        <v>13150</v>
      </c>
      <c r="B53" s="13">
        <v>1.31</v>
      </c>
      <c r="C53" s="17">
        <f t="shared" si="0"/>
        <v>39.104477611940297</v>
      </c>
      <c r="D53" s="14">
        <v>23.761705107241827</v>
      </c>
      <c r="E53" s="18">
        <f t="shared" si="1"/>
        <v>164.56932461476626</v>
      </c>
      <c r="G53" s="13">
        <v>1947</v>
      </c>
      <c r="H53" s="25">
        <v>74.02985074626865</v>
      </c>
      <c r="I53" s="25">
        <v>74.02985074626865</v>
      </c>
      <c r="J53" s="25">
        <v>74.02985074626865</v>
      </c>
      <c r="K53" s="25">
        <v>74.02985074626865</v>
      </c>
      <c r="L53" s="25">
        <v>74.02985074626865</v>
      </c>
      <c r="M53" s="25">
        <v>74.02985074626865</v>
      </c>
      <c r="N53" s="25">
        <v>74.02985074626865</v>
      </c>
      <c r="O53" s="25">
        <v>74.02985074626865</v>
      </c>
      <c r="P53" s="25">
        <v>74.02985074626865</v>
      </c>
      <c r="Q53" s="25">
        <v>74.02985074626865</v>
      </c>
      <c r="R53" s="25">
        <v>74.02985074626865</v>
      </c>
      <c r="S53" s="25">
        <v>74.02985074626865</v>
      </c>
      <c r="U53" s="13">
        <v>1974</v>
      </c>
      <c r="V53" s="25">
        <v>1344.1791044776119</v>
      </c>
      <c r="W53" s="25">
        <v>1344.1791044776119</v>
      </c>
      <c r="X53" s="25">
        <v>1344.1791044776119</v>
      </c>
      <c r="Y53" s="25">
        <v>1344.1791044776119</v>
      </c>
      <c r="Z53" s="25">
        <v>1344.1791044776119</v>
      </c>
      <c r="AA53" s="25">
        <v>1344.1791044776119</v>
      </c>
      <c r="AB53" s="25">
        <v>1344.1791044776119</v>
      </c>
      <c r="AC53" s="25">
        <v>1344.1791044776119</v>
      </c>
      <c r="AD53" s="25">
        <v>1344.1791044776119</v>
      </c>
      <c r="AE53" s="25">
        <v>1648.955223880597</v>
      </c>
      <c r="AF53" s="25">
        <v>1648.955223880597</v>
      </c>
      <c r="AG53" s="25">
        <v>1648.955223880597</v>
      </c>
    </row>
    <row r="54" spans="1:33" ht="15.75" x14ac:dyDescent="0.25">
      <c r="A54" s="19">
        <v>13181</v>
      </c>
      <c r="B54" s="13">
        <v>1.31</v>
      </c>
      <c r="C54" s="17">
        <f t="shared" si="0"/>
        <v>39.104477611940297</v>
      </c>
      <c r="D54" s="14">
        <v>23.888909096038624</v>
      </c>
      <c r="E54" s="18">
        <f t="shared" si="1"/>
        <v>163.69302363172704</v>
      </c>
      <c r="G54" s="13">
        <v>1948</v>
      </c>
      <c r="H54" s="25">
        <v>89.850746268656707</v>
      </c>
      <c r="I54" s="25">
        <v>89.850746268656707</v>
      </c>
      <c r="J54" s="25">
        <v>89.850746268656707</v>
      </c>
      <c r="K54" s="25">
        <v>89.850746268656707</v>
      </c>
      <c r="L54" s="25">
        <v>89.850746268656707</v>
      </c>
      <c r="M54" s="25">
        <v>89.850746268656707</v>
      </c>
      <c r="N54" s="25">
        <v>89.850746268656707</v>
      </c>
      <c r="O54" s="25">
        <v>89.850746268656707</v>
      </c>
      <c r="P54" s="25">
        <v>89.850746268656707</v>
      </c>
      <c r="Q54" s="25">
        <v>89.850746268656707</v>
      </c>
      <c r="R54" s="25">
        <v>89.850746268656707</v>
      </c>
      <c r="S54" s="25">
        <v>89.850746268656707</v>
      </c>
      <c r="U54" s="13">
        <v>1975</v>
      </c>
      <c r="V54" s="25">
        <v>1648.955223880597</v>
      </c>
      <c r="W54" s="25">
        <v>1648.955223880597</v>
      </c>
      <c r="X54" s="25">
        <v>1648.955223880597</v>
      </c>
      <c r="Y54" s="25">
        <v>1648.955223880597</v>
      </c>
      <c r="Z54" s="25">
        <v>1648.955223880597</v>
      </c>
      <c r="AA54" s="25">
        <v>1648.955223880597</v>
      </c>
      <c r="AB54" s="25">
        <v>1648.955223880597</v>
      </c>
      <c r="AC54" s="25">
        <v>1648.955223880597</v>
      </c>
      <c r="AD54" s="25">
        <v>1648.955223880597</v>
      </c>
      <c r="AE54" s="25">
        <v>1648.955223880597</v>
      </c>
      <c r="AF54" s="25">
        <v>1648.955223880597</v>
      </c>
      <c r="AG54" s="25">
        <v>1648.955223880597</v>
      </c>
    </row>
    <row r="55" spans="1:33" ht="15.75" x14ac:dyDescent="0.25">
      <c r="A55" s="19">
        <v>13210</v>
      </c>
      <c r="B55" s="13">
        <v>1.31</v>
      </c>
      <c r="C55" s="17">
        <f t="shared" si="0"/>
        <v>39.104477611940297</v>
      </c>
      <c r="D55" s="14">
        <v>24.066994680354139</v>
      </c>
      <c r="E55" s="18">
        <f t="shared" si="1"/>
        <v>162.48176447166142</v>
      </c>
      <c r="G55" s="13">
        <v>1949</v>
      </c>
      <c r="H55" s="25">
        <v>89.850746268656707</v>
      </c>
      <c r="I55" s="25">
        <v>89.850746268656707</v>
      </c>
      <c r="J55" s="25">
        <v>89.850746268656707</v>
      </c>
      <c r="K55" s="25">
        <v>89.850746268656707</v>
      </c>
      <c r="L55" s="25">
        <v>89.850746268656707</v>
      </c>
      <c r="M55" s="25">
        <v>89.850746268656707</v>
      </c>
      <c r="N55" s="25">
        <v>89.850746268656707</v>
      </c>
      <c r="O55" s="25">
        <v>89.850746268656707</v>
      </c>
      <c r="P55" s="25">
        <v>89.850746268656707</v>
      </c>
      <c r="Q55" s="25">
        <v>89.850746268656707</v>
      </c>
      <c r="R55" s="25">
        <v>89.850746268656707</v>
      </c>
      <c r="S55" s="25">
        <v>89.850746268656707</v>
      </c>
      <c r="U55" s="13">
        <v>1976</v>
      </c>
      <c r="V55" s="25">
        <v>2007.7611940298507</v>
      </c>
      <c r="W55" s="25">
        <v>2007.7611940298507</v>
      </c>
      <c r="X55" s="25">
        <v>2007.7611940298507</v>
      </c>
      <c r="Y55" s="25">
        <v>2007.7611940298507</v>
      </c>
      <c r="Z55" s="25">
        <v>2007.7611940298507</v>
      </c>
      <c r="AA55" s="25">
        <v>2007.7611940298507</v>
      </c>
      <c r="AB55" s="25">
        <v>2007.7611940298507</v>
      </c>
      <c r="AC55" s="25">
        <v>2007.7611940298507</v>
      </c>
      <c r="AD55" s="25">
        <v>2007.7611940298507</v>
      </c>
      <c r="AE55" s="25">
        <v>2469.8507462686566</v>
      </c>
      <c r="AF55" s="25">
        <v>2469.8507462686566</v>
      </c>
      <c r="AG55" s="25">
        <v>2469.8507462686566</v>
      </c>
    </row>
    <row r="56" spans="1:33" ht="15.75" x14ac:dyDescent="0.25">
      <c r="A56" s="19">
        <v>13241</v>
      </c>
      <c r="B56" s="13">
        <v>1.31</v>
      </c>
      <c r="C56" s="17">
        <f t="shared" si="0"/>
        <v>39.104477611940297</v>
      </c>
      <c r="D56" s="14">
        <v>24.550369837781972</v>
      </c>
      <c r="E56" s="18">
        <f t="shared" si="1"/>
        <v>159.28264164786705</v>
      </c>
      <c r="G56" s="13">
        <v>1950</v>
      </c>
      <c r="H56" s="25">
        <v>100</v>
      </c>
      <c r="I56" s="25">
        <v>100</v>
      </c>
      <c r="J56" s="25">
        <v>100</v>
      </c>
      <c r="K56" s="25">
        <v>100</v>
      </c>
      <c r="L56" s="25">
        <v>100</v>
      </c>
      <c r="M56" s="25">
        <v>100</v>
      </c>
      <c r="N56" s="25">
        <v>100</v>
      </c>
      <c r="O56" s="25">
        <v>100</v>
      </c>
      <c r="P56" s="25">
        <v>100</v>
      </c>
      <c r="Q56" s="25">
        <v>100</v>
      </c>
      <c r="R56" s="25">
        <v>100</v>
      </c>
      <c r="S56" s="25">
        <v>100</v>
      </c>
      <c r="U56" s="13">
        <v>1977</v>
      </c>
      <c r="V56" s="25">
        <v>2722.3880597014927</v>
      </c>
      <c r="W56" s="25">
        <v>2722.3880597014927</v>
      </c>
      <c r="X56" s="25">
        <v>2722.3880597014927</v>
      </c>
      <c r="Y56" s="25">
        <v>2722.3880597014927</v>
      </c>
      <c r="Z56" s="25">
        <v>2722.3880597014927</v>
      </c>
      <c r="AA56" s="25">
        <v>2722.3880597014927</v>
      </c>
      <c r="AB56" s="25">
        <v>2722.3880597014927</v>
      </c>
      <c r="AC56" s="25">
        <v>2722.3880597014927</v>
      </c>
      <c r="AD56" s="25">
        <v>2722.3880597014927</v>
      </c>
      <c r="AE56" s="25">
        <v>2722.3880597014927</v>
      </c>
      <c r="AF56" s="25">
        <v>2722.3880597014927</v>
      </c>
      <c r="AG56" s="25">
        <v>2722.3880597014927</v>
      </c>
    </row>
    <row r="57" spans="1:33" ht="15.75" x14ac:dyDescent="0.25">
      <c r="A57" s="19">
        <v>13271</v>
      </c>
      <c r="B57" s="13">
        <v>1.31</v>
      </c>
      <c r="C57" s="17">
        <f t="shared" si="0"/>
        <v>39.104477611940297</v>
      </c>
      <c r="D57" s="14">
        <v>24.85565941089429</v>
      </c>
      <c r="E57" s="18">
        <f t="shared" si="1"/>
        <v>157.32625300940805</v>
      </c>
      <c r="G57" s="13">
        <v>1951</v>
      </c>
      <c r="H57" s="25">
        <v>100</v>
      </c>
      <c r="I57" s="25">
        <v>100</v>
      </c>
      <c r="J57" s="25">
        <v>100</v>
      </c>
      <c r="K57" s="25">
        <v>100</v>
      </c>
      <c r="L57" s="25">
        <v>100</v>
      </c>
      <c r="M57" s="25">
        <v>100</v>
      </c>
      <c r="N57" s="25">
        <v>100</v>
      </c>
      <c r="O57" s="25">
        <v>100</v>
      </c>
      <c r="P57" s="25">
        <v>100</v>
      </c>
      <c r="Q57" s="25">
        <v>100</v>
      </c>
      <c r="R57" s="25">
        <v>100</v>
      </c>
      <c r="S57" s="25">
        <v>100</v>
      </c>
      <c r="U57" s="13">
        <v>1978</v>
      </c>
      <c r="V57" s="25">
        <v>3089.2537313432831</v>
      </c>
      <c r="W57" s="25">
        <v>3089.2537313432831</v>
      </c>
      <c r="X57" s="25">
        <v>3089.2537313432831</v>
      </c>
      <c r="Y57" s="25">
        <v>3089.2537313432831</v>
      </c>
      <c r="Z57" s="25">
        <v>3089.2537313432831</v>
      </c>
      <c r="AA57" s="25">
        <v>3089.2537313432831</v>
      </c>
      <c r="AB57" s="25">
        <v>3089.2537313432831</v>
      </c>
      <c r="AC57" s="25">
        <v>3089.2537313432831</v>
      </c>
      <c r="AD57" s="25">
        <v>3089.2537313432831</v>
      </c>
      <c r="AE57" s="25">
        <v>3089.2537313432831</v>
      </c>
      <c r="AF57" s="25">
        <v>3089.2537313432831</v>
      </c>
      <c r="AG57" s="25">
        <v>3089.2537313432831</v>
      </c>
    </row>
    <row r="58" spans="1:33" ht="15.75" x14ac:dyDescent="0.25">
      <c r="A58" s="19">
        <v>13302</v>
      </c>
      <c r="B58" s="13">
        <v>1.31</v>
      </c>
      <c r="C58" s="17">
        <f t="shared" si="0"/>
        <v>39.104477611940297</v>
      </c>
      <c r="D58" s="14">
        <v>24.982863399691087</v>
      </c>
      <c r="E58" s="18">
        <f t="shared" si="1"/>
        <v>156.52520284133573</v>
      </c>
      <c r="G58" s="13">
        <v>1952</v>
      </c>
      <c r="H58" s="25">
        <v>159.70149253731341</v>
      </c>
      <c r="I58" s="25">
        <v>159.70149253731341</v>
      </c>
      <c r="J58" s="25">
        <v>159.70149253731341</v>
      </c>
      <c r="K58" s="25">
        <v>159.70149253731341</v>
      </c>
      <c r="L58" s="25">
        <v>159.70149253731341</v>
      </c>
      <c r="M58" s="25">
        <v>159.70149253731341</v>
      </c>
      <c r="N58" s="25">
        <v>159.70149253731341</v>
      </c>
      <c r="O58" s="25">
        <v>159.70149253731341</v>
      </c>
      <c r="P58" s="25">
        <v>159.70149253731341</v>
      </c>
      <c r="Q58" s="25">
        <v>159.70149253731341</v>
      </c>
      <c r="R58" s="25">
        <v>159.70149253731341</v>
      </c>
      <c r="S58" s="25">
        <v>159.70149253731341</v>
      </c>
      <c r="U58" s="13">
        <v>1979</v>
      </c>
      <c r="V58" s="25">
        <v>3575.5223880597014</v>
      </c>
      <c r="W58" s="25">
        <v>3575.5223880597014</v>
      </c>
      <c r="X58" s="25">
        <v>3575.5223880597014</v>
      </c>
      <c r="Y58" s="25">
        <v>3575.5223880597014</v>
      </c>
      <c r="Z58" s="25">
        <v>3575.5223880597014</v>
      </c>
      <c r="AA58" s="25">
        <v>3575.5223880597014</v>
      </c>
      <c r="AB58" s="25">
        <v>3575.5223880597014</v>
      </c>
      <c r="AC58" s="25">
        <v>3575.5223880597014</v>
      </c>
      <c r="AD58" s="25">
        <v>3575.5223880597014</v>
      </c>
      <c r="AE58" s="25">
        <v>3575.5223880597014</v>
      </c>
      <c r="AF58" s="25">
        <v>3575.5223880597014</v>
      </c>
      <c r="AG58" s="25">
        <v>3575.5223880597014</v>
      </c>
    </row>
    <row r="59" spans="1:33" ht="15.75" x14ac:dyDescent="0.25">
      <c r="A59" s="19">
        <v>13332</v>
      </c>
      <c r="B59" s="13">
        <v>1.31</v>
      </c>
      <c r="C59" s="17">
        <f t="shared" si="0"/>
        <v>39.104477611940297</v>
      </c>
      <c r="D59" s="14">
        <v>25.669764939193797</v>
      </c>
      <c r="E59" s="18">
        <f t="shared" si="1"/>
        <v>152.3367187216964</v>
      </c>
      <c r="G59" s="13">
        <v>1953</v>
      </c>
      <c r="H59" s="25">
        <v>159.70149253731341</v>
      </c>
      <c r="I59" s="25">
        <v>159.70149253731341</v>
      </c>
      <c r="J59" s="25">
        <v>159.70149253731341</v>
      </c>
      <c r="K59" s="25">
        <v>159.70149253731341</v>
      </c>
      <c r="L59" s="25">
        <v>159.70149253731341</v>
      </c>
      <c r="M59" s="25">
        <v>159.70149253731341</v>
      </c>
      <c r="N59" s="25">
        <v>159.70149253731341</v>
      </c>
      <c r="O59" s="25">
        <v>159.70149253731341</v>
      </c>
      <c r="P59" s="25">
        <v>159.70149253731341</v>
      </c>
      <c r="Q59" s="25">
        <v>159.70149253731341</v>
      </c>
      <c r="R59" s="25">
        <v>159.70149253731341</v>
      </c>
      <c r="S59" s="25">
        <v>159.70149253731341</v>
      </c>
      <c r="U59" s="13">
        <v>1980</v>
      </c>
      <c r="V59" s="25">
        <v>4199.7014925373132</v>
      </c>
      <c r="W59" s="25">
        <v>4199.7014925373132</v>
      </c>
      <c r="X59" s="25">
        <v>4199.7014925373132</v>
      </c>
      <c r="Y59" s="25">
        <v>4199.7014925373132</v>
      </c>
      <c r="Z59" s="25">
        <v>4199.7014925373132</v>
      </c>
      <c r="AA59" s="25">
        <v>4199.7014925373132</v>
      </c>
      <c r="AB59" s="25">
        <v>4199.7014925373132</v>
      </c>
      <c r="AC59" s="25">
        <v>4199.7014925373132</v>
      </c>
      <c r="AD59" s="25">
        <v>4199.7014925373132</v>
      </c>
      <c r="AE59" s="25">
        <v>4199.7014925373132</v>
      </c>
      <c r="AF59" s="25">
        <v>4199.7014925373132</v>
      </c>
      <c r="AG59" s="25">
        <v>4199.7014925373132</v>
      </c>
    </row>
    <row r="60" spans="1:33" ht="15.75" x14ac:dyDescent="0.25">
      <c r="A60" s="19">
        <v>13363</v>
      </c>
      <c r="B60" s="13">
        <v>1.31</v>
      </c>
      <c r="C60" s="17">
        <f t="shared" si="0"/>
        <v>39.104477611940297</v>
      </c>
      <c r="D60" s="14">
        <v>26.178580894380989</v>
      </c>
      <c r="E60" s="18">
        <f t="shared" si="1"/>
        <v>149.37584955315032</v>
      </c>
      <c r="G60" s="13">
        <v>1954</v>
      </c>
      <c r="H60" s="25">
        <v>189.25373134328359</v>
      </c>
      <c r="I60" s="25">
        <v>189.25373134328359</v>
      </c>
      <c r="J60" s="25">
        <v>189.25373134328359</v>
      </c>
      <c r="K60" s="25">
        <v>189.25373134328359</v>
      </c>
      <c r="L60" s="25">
        <v>189.25373134328359</v>
      </c>
      <c r="M60" s="25">
        <v>189.25373134328359</v>
      </c>
      <c r="N60" s="25">
        <v>189.25373134328359</v>
      </c>
      <c r="O60" s="25">
        <v>189.25373134328359</v>
      </c>
      <c r="P60" s="25">
        <v>189.25373134328359</v>
      </c>
      <c r="Q60" s="25">
        <v>189.25373134328359</v>
      </c>
      <c r="R60" s="25">
        <v>189.25373134328359</v>
      </c>
      <c r="S60" s="25">
        <v>189.25373134328359</v>
      </c>
      <c r="U60" s="13">
        <v>1981</v>
      </c>
      <c r="V60" s="25">
        <v>5464.1791044776119</v>
      </c>
      <c r="W60" s="25">
        <v>5464.1791044776119</v>
      </c>
      <c r="X60" s="25">
        <v>5464.1791044776119</v>
      </c>
      <c r="Y60" s="25">
        <v>5464.1791044776119</v>
      </c>
      <c r="Z60" s="25">
        <v>5464.1791044776119</v>
      </c>
      <c r="AA60" s="25">
        <v>5464.1791044776119</v>
      </c>
      <c r="AB60" s="25">
        <v>5464.1791044776119</v>
      </c>
      <c r="AC60" s="25">
        <v>5464.1791044776119</v>
      </c>
      <c r="AD60" s="25">
        <v>5464.1791044776119</v>
      </c>
      <c r="AE60" s="25">
        <v>5464.1791044776119</v>
      </c>
      <c r="AF60" s="25">
        <v>5464.1791044776119</v>
      </c>
      <c r="AG60" s="25">
        <v>5464.1791044776119</v>
      </c>
    </row>
    <row r="61" spans="1:33" ht="15.75" x14ac:dyDescent="0.25">
      <c r="A61" s="19">
        <v>13394</v>
      </c>
      <c r="B61" s="13">
        <v>1.31</v>
      </c>
      <c r="C61" s="17">
        <f t="shared" si="0"/>
        <v>39.104477611940297</v>
      </c>
      <c r="D61" s="14">
        <v>27.094449613717931</v>
      </c>
      <c r="E61" s="18">
        <f t="shared" si="1"/>
        <v>144.32652506121283</v>
      </c>
      <c r="G61" s="13">
        <v>1955</v>
      </c>
      <c r="H61" s="25">
        <v>189.25373134328359</v>
      </c>
      <c r="I61" s="25">
        <v>189.25373134328359</v>
      </c>
      <c r="J61" s="25">
        <v>189.25373134328359</v>
      </c>
      <c r="K61" s="25">
        <v>189.25373134328359</v>
      </c>
      <c r="L61" s="25">
        <v>189.25373134328359</v>
      </c>
      <c r="M61" s="25">
        <v>189.25373134328359</v>
      </c>
      <c r="N61" s="25">
        <v>189.25373134328359</v>
      </c>
      <c r="O61" s="25">
        <v>189.25373134328359</v>
      </c>
      <c r="P61" s="25">
        <v>189.25373134328359</v>
      </c>
      <c r="Q61" s="25">
        <v>189.25373134328359</v>
      </c>
      <c r="R61" s="25">
        <v>189.25373134328359</v>
      </c>
      <c r="S61" s="25">
        <v>189.25373134328359</v>
      </c>
      <c r="U61" s="73">
        <v>1982</v>
      </c>
      <c r="V61" s="26">
        <v>7308.3582089552237</v>
      </c>
      <c r="W61" s="26">
        <v>7308.3582089552237</v>
      </c>
      <c r="X61" s="26">
        <v>7308.3582089552237</v>
      </c>
      <c r="Y61" s="26">
        <v>7308.3582089552237</v>
      </c>
      <c r="Z61" s="26">
        <v>7308.3582089552237</v>
      </c>
      <c r="AA61" s="26">
        <v>7308.3582089552237</v>
      </c>
      <c r="AB61" s="26">
        <v>7308.3582089552237</v>
      </c>
      <c r="AC61" s="26">
        <v>7308.3582089552237</v>
      </c>
      <c r="AD61" s="26">
        <v>7308.3582089552237</v>
      </c>
      <c r="AE61" s="26">
        <v>7308.3582089552237</v>
      </c>
      <c r="AF61" s="26">
        <v>9500.8955223880585</v>
      </c>
      <c r="AG61" s="26">
        <v>9500.8955223880585</v>
      </c>
    </row>
    <row r="62" spans="1:33" ht="15.75" x14ac:dyDescent="0.25">
      <c r="A62" s="19">
        <v>13424</v>
      </c>
      <c r="B62" s="13">
        <v>1.31</v>
      </c>
      <c r="C62" s="17">
        <f t="shared" si="0"/>
        <v>39.104477611940297</v>
      </c>
      <c r="D62" s="14">
        <v>27.17077200699601</v>
      </c>
      <c r="E62" s="18">
        <f t="shared" si="1"/>
        <v>143.92111347396224</v>
      </c>
      <c r="G62" s="13">
        <v>1956</v>
      </c>
      <c r="H62" s="25">
        <v>216.41791044776119</v>
      </c>
      <c r="I62" s="25">
        <v>216.41791044776119</v>
      </c>
      <c r="J62" s="25">
        <v>216.41791044776119</v>
      </c>
      <c r="K62" s="25">
        <v>216.41791044776119</v>
      </c>
      <c r="L62" s="25">
        <v>216.41791044776119</v>
      </c>
      <c r="M62" s="25">
        <v>216.41791044776119</v>
      </c>
      <c r="N62" s="25">
        <v>216.41791044776119</v>
      </c>
      <c r="O62" s="25">
        <v>216.41791044776119</v>
      </c>
      <c r="P62" s="25">
        <v>216.41791044776119</v>
      </c>
      <c r="Q62" s="25">
        <v>216.41791044776119</v>
      </c>
      <c r="R62" s="25">
        <v>216.41791044776119</v>
      </c>
      <c r="S62" s="25">
        <v>216.41791044776119</v>
      </c>
    </row>
    <row r="63" spans="1:33" ht="15.75" x14ac:dyDescent="0.25">
      <c r="A63" s="19">
        <v>13455</v>
      </c>
      <c r="B63" s="13">
        <v>1.31</v>
      </c>
      <c r="C63" s="17">
        <f t="shared" si="0"/>
        <v>39.104477611940297</v>
      </c>
      <c r="D63" s="14">
        <v>27.425179984589604</v>
      </c>
      <c r="E63" s="18">
        <f t="shared" si="1"/>
        <v>142.58603820982532</v>
      </c>
      <c r="G63" s="13">
        <v>1957</v>
      </c>
      <c r="H63" s="25">
        <v>216.41791044776119</v>
      </c>
      <c r="I63" s="25">
        <v>216.41791044776119</v>
      </c>
      <c r="J63" s="25">
        <v>216.41791044776119</v>
      </c>
      <c r="K63" s="25">
        <v>216.41791044776119</v>
      </c>
      <c r="L63" s="25">
        <v>216.41791044776119</v>
      </c>
      <c r="M63" s="25">
        <v>216.41791044776119</v>
      </c>
      <c r="N63" s="25">
        <v>216.41791044776119</v>
      </c>
      <c r="O63" s="25">
        <v>216.41791044776119</v>
      </c>
      <c r="P63" s="25">
        <v>216.41791044776119</v>
      </c>
      <c r="Q63" s="25">
        <v>216.41791044776119</v>
      </c>
      <c r="R63" s="25">
        <v>216.41791044776119</v>
      </c>
      <c r="S63" s="25">
        <v>216.41791044776119</v>
      </c>
    </row>
    <row r="64" spans="1:33" ht="15.75" x14ac:dyDescent="0.25">
      <c r="A64" s="19">
        <v>13485</v>
      </c>
      <c r="B64" s="13">
        <v>1.31</v>
      </c>
      <c r="C64" s="17">
        <f t="shared" si="0"/>
        <v>39.104477611940297</v>
      </c>
      <c r="D64" s="18">
        <v>26.840041636124337</v>
      </c>
      <c r="E64" s="18">
        <f t="shared" si="1"/>
        <v>145.69454899544235</v>
      </c>
      <c r="G64" s="73">
        <v>1958</v>
      </c>
      <c r="H64" s="26">
        <v>242.68656716417914</v>
      </c>
      <c r="I64" s="26">
        <v>242.68656716417914</v>
      </c>
      <c r="J64" s="26">
        <v>242.68656716417914</v>
      </c>
      <c r="K64" s="26">
        <v>242.68656716417914</v>
      </c>
      <c r="L64" s="26">
        <v>242.68656716417914</v>
      </c>
      <c r="M64" s="26">
        <v>242.68656716417914</v>
      </c>
      <c r="N64" s="26">
        <v>242.68656716417914</v>
      </c>
      <c r="O64" s="26">
        <v>242.68656716417914</v>
      </c>
      <c r="P64" s="26">
        <v>242.68656716417914</v>
      </c>
      <c r="Q64" s="26">
        <v>242.68656716417914</v>
      </c>
      <c r="R64" s="26">
        <v>242.68656716417914</v>
      </c>
      <c r="S64" s="26">
        <v>242.68656716417914</v>
      </c>
    </row>
    <row r="65" spans="1:5" ht="15.75" x14ac:dyDescent="0.25">
      <c r="A65" s="19">
        <v>13516</v>
      </c>
      <c r="B65" s="13">
        <v>1.31</v>
      </c>
      <c r="C65" s="17">
        <f t="shared" si="0"/>
        <v>39.104477611940297</v>
      </c>
      <c r="D65" s="18">
        <v>27.984877535295521</v>
      </c>
      <c r="E65" s="18">
        <f t="shared" si="1"/>
        <v>139.73431744562876</v>
      </c>
    </row>
    <row r="66" spans="1:5" ht="15.75" x14ac:dyDescent="0.25">
      <c r="A66" s="19">
        <v>13547</v>
      </c>
      <c r="B66" s="13">
        <v>1.31</v>
      </c>
      <c r="C66" s="17">
        <f t="shared" si="0"/>
        <v>39.104477611940297</v>
      </c>
      <c r="D66" s="14">
        <v>28.646338277038872</v>
      </c>
      <c r="E66" s="18">
        <f t="shared" si="1"/>
        <v>136.5077701511471</v>
      </c>
    </row>
    <row r="67" spans="1:5" ht="15.75" x14ac:dyDescent="0.25">
      <c r="A67" s="19">
        <v>13575</v>
      </c>
      <c r="B67" s="13">
        <v>1.31</v>
      </c>
      <c r="C67" s="17">
        <f t="shared" si="0"/>
        <v>39.104477611940297</v>
      </c>
      <c r="D67" s="14">
        <v>28.722660670316955</v>
      </c>
      <c r="E67" s="18">
        <f t="shared" si="1"/>
        <v>136.14503914100231</v>
      </c>
    </row>
    <row r="68" spans="1:5" ht="14.1" customHeight="1" x14ac:dyDescent="0.25">
      <c r="A68" s="19">
        <v>13606</v>
      </c>
      <c r="B68" s="13">
        <v>1.31</v>
      </c>
      <c r="C68" s="17">
        <f t="shared" si="0"/>
        <v>39.104477611940297</v>
      </c>
      <c r="D68" s="14">
        <v>29.460443805338382</v>
      </c>
      <c r="E68" s="18">
        <f t="shared" si="1"/>
        <v>132.7355347065558</v>
      </c>
    </row>
    <row r="69" spans="1:5" ht="14.1" customHeight="1" x14ac:dyDescent="0.25">
      <c r="A69" s="19">
        <v>13636</v>
      </c>
      <c r="B69" s="13">
        <v>1.31</v>
      </c>
      <c r="C69" s="17">
        <f t="shared" si="0"/>
        <v>39.104477611940297</v>
      </c>
      <c r="D69" s="14">
        <v>30.071022951563013</v>
      </c>
      <c r="E69" s="18">
        <f t="shared" si="1"/>
        <v>130.04039694601659</v>
      </c>
    </row>
    <row r="70" spans="1:5" ht="14.1" customHeight="1" x14ac:dyDescent="0.25">
      <c r="A70" s="19">
        <v>13667</v>
      </c>
      <c r="B70" s="13">
        <v>1.31</v>
      </c>
      <c r="C70" s="17">
        <f t="shared" si="0"/>
        <v>39.104477611940297</v>
      </c>
      <c r="D70" s="14">
        <v>31.444826030568429</v>
      </c>
      <c r="E70" s="18">
        <f t="shared" si="1"/>
        <v>124.35902038041394</v>
      </c>
    </row>
    <row r="71" spans="1:5" ht="14.1" customHeight="1" x14ac:dyDescent="0.25">
      <c r="A71" s="19">
        <v>13697</v>
      </c>
      <c r="B71" s="13">
        <v>1.31</v>
      </c>
      <c r="C71" s="17">
        <f t="shared" si="0"/>
        <v>39.104477611940297</v>
      </c>
      <c r="D71" s="14">
        <v>31.750115603680744</v>
      </c>
      <c r="E71" s="18">
        <f t="shared" si="1"/>
        <v>123.16326056906379</v>
      </c>
    </row>
    <row r="72" spans="1:5" ht="15.75" x14ac:dyDescent="0.25">
      <c r="A72" s="19">
        <v>13728</v>
      </c>
      <c r="B72" s="13">
        <v>1.31</v>
      </c>
      <c r="C72" s="17">
        <f t="shared" si="0"/>
        <v>39.104477611940297</v>
      </c>
      <c r="D72" s="14">
        <v>31.241299648493552</v>
      </c>
      <c r="E72" s="18">
        <f t="shared" si="1"/>
        <v>125.16917686497689</v>
      </c>
    </row>
    <row r="73" spans="1:5" ht="15.75" x14ac:dyDescent="0.25">
      <c r="A73" s="19">
        <v>13759</v>
      </c>
      <c r="B73" s="13">
        <v>1.31</v>
      </c>
      <c r="C73" s="17">
        <f t="shared" si="0"/>
        <v>39.104477611940297</v>
      </c>
      <c r="D73" s="14">
        <v>31.266740446252914</v>
      </c>
      <c r="E73" s="18">
        <f t="shared" si="1"/>
        <v>125.06733050463109</v>
      </c>
    </row>
    <row r="74" spans="1:5" ht="15.75" x14ac:dyDescent="0.25">
      <c r="A74" s="19">
        <v>13789</v>
      </c>
      <c r="B74" s="13">
        <v>1.31</v>
      </c>
      <c r="C74" s="17">
        <f t="shared" si="0"/>
        <v>39.104477611940297</v>
      </c>
      <c r="D74" s="14">
        <v>31.190418052974831</v>
      </c>
      <c r="E74" s="18">
        <f t="shared" si="1"/>
        <v>125.37336801810083</v>
      </c>
    </row>
    <row r="75" spans="1:5" ht="15.75" x14ac:dyDescent="0.25">
      <c r="A75" s="19">
        <v>13820</v>
      </c>
      <c r="B75" s="13">
        <v>1.31</v>
      </c>
      <c r="C75" s="17">
        <f t="shared" si="0"/>
        <v>39.104477611940297</v>
      </c>
      <c r="D75" s="14">
        <v>31.063214064178034</v>
      </c>
      <c r="E75" s="18">
        <f t="shared" si="1"/>
        <v>125.88677247353941</v>
      </c>
    </row>
    <row r="76" spans="1:5" ht="15.75" x14ac:dyDescent="0.25">
      <c r="A76" s="19">
        <v>13850</v>
      </c>
      <c r="B76" s="13">
        <v>1.31</v>
      </c>
      <c r="C76" s="17">
        <f t="shared" si="0"/>
        <v>39.104477611940297</v>
      </c>
      <c r="D76" s="14">
        <v>30.096463749322371</v>
      </c>
      <c r="E76" s="18">
        <f t="shared" si="1"/>
        <v>129.93047268824313</v>
      </c>
    </row>
    <row r="77" spans="1:5" ht="15.75" x14ac:dyDescent="0.25">
      <c r="A77" s="19">
        <v>13881</v>
      </c>
      <c r="B77" s="13">
        <v>1.46</v>
      </c>
      <c r="C77" s="17">
        <f t="shared" si="0"/>
        <v>43.582089552238806</v>
      </c>
      <c r="D77" s="14">
        <v>30.859687682103161</v>
      </c>
      <c r="E77" s="18">
        <f t="shared" si="1"/>
        <v>141.22660605380625</v>
      </c>
    </row>
    <row r="78" spans="1:5" ht="15.75" x14ac:dyDescent="0.25">
      <c r="A78" s="19">
        <v>13912</v>
      </c>
      <c r="B78" s="13">
        <v>1.46</v>
      </c>
      <c r="C78" s="17">
        <f t="shared" si="0"/>
        <v>43.582089552238806</v>
      </c>
      <c r="D78" s="14">
        <v>31.775556401440106</v>
      </c>
      <c r="E78" s="18">
        <f t="shared" si="1"/>
        <v>137.15602333328022</v>
      </c>
    </row>
    <row r="79" spans="1:5" ht="15.75" x14ac:dyDescent="0.25">
      <c r="A79" s="19">
        <v>13940</v>
      </c>
      <c r="B79" s="13">
        <v>1.46</v>
      </c>
      <c r="C79" s="17">
        <f t="shared" si="0"/>
        <v>43.582089552238806</v>
      </c>
      <c r="D79" s="14">
        <v>31.673793210402668</v>
      </c>
      <c r="E79" s="18">
        <f t="shared" si="1"/>
        <v>137.59668525563612</v>
      </c>
    </row>
    <row r="80" spans="1:5" ht="15.75" x14ac:dyDescent="0.25">
      <c r="A80" s="19">
        <v>13971</v>
      </c>
      <c r="B80" s="13">
        <v>1.46</v>
      </c>
      <c r="C80" s="17">
        <f t="shared" si="0"/>
        <v>43.582089552238806</v>
      </c>
      <c r="D80" s="14">
        <v>31.750115603680747</v>
      </c>
      <c r="E80" s="18">
        <f t="shared" si="1"/>
        <v>137.26592399300239</v>
      </c>
    </row>
    <row r="81" spans="1:5" ht="15.75" x14ac:dyDescent="0.25">
      <c r="A81" s="19">
        <v>14001</v>
      </c>
      <c r="B81" s="13">
        <v>1.46</v>
      </c>
      <c r="C81" s="17">
        <f t="shared" si="0"/>
        <v>43.582089552238806</v>
      </c>
      <c r="D81" s="14">
        <v>32.462457940942812</v>
      </c>
      <c r="E81" s="18">
        <f t="shared" si="1"/>
        <v>134.25381907779547</v>
      </c>
    </row>
    <row r="82" spans="1:5" ht="15.75" x14ac:dyDescent="0.25">
      <c r="A82" s="19">
        <v>14032</v>
      </c>
      <c r="B82" s="13">
        <v>1.46</v>
      </c>
      <c r="C82" s="17">
        <f t="shared" si="0"/>
        <v>43.582089552238806</v>
      </c>
      <c r="D82" s="14">
        <v>32.233490761108577</v>
      </c>
      <c r="E82" s="18">
        <f t="shared" si="1"/>
        <v>135.20747682972927</v>
      </c>
    </row>
    <row r="83" spans="1:5" ht="15.75" x14ac:dyDescent="0.25">
      <c r="A83" s="19">
        <v>14062</v>
      </c>
      <c r="B83" s="13">
        <v>1.46</v>
      </c>
      <c r="C83" s="17">
        <f t="shared" si="0"/>
        <v>43.582089552238806</v>
      </c>
      <c r="D83" s="14">
        <v>32.233490761108577</v>
      </c>
      <c r="E83" s="18">
        <f t="shared" si="1"/>
        <v>135.20747682972927</v>
      </c>
    </row>
    <row r="84" spans="1:5" ht="15.75" x14ac:dyDescent="0.25">
      <c r="A84" s="19">
        <v>14093</v>
      </c>
      <c r="B84" s="13">
        <v>1.46</v>
      </c>
      <c r="C84" s="17">
        <f t="shared" si="0"/>
        <v>43.582089552238806</v>
      </c>
      <c r="D84" s="14">
        <v>32.208049963349218</v>
      </c>
      <c r="E84" s="18">
        <f t="shared" si="1"/>
        <v>135.31427578457107</v>
      </c>
    </row>
    <row r="85" spans="1:5" ht="15.75" x14ac:dyDescent="0.25">
      <c r="A85" s="19">
        <v>14124</v>
      </c>
      <c r="B85" s="13">
        <v>1.46</v>
      </c>
      <c r="C85" s="17">
        <f t="shared" si="0"/>
        <v>43.582089552238806</v>
      </c>
      <c r="D85" s="14">
        <v>32.996714693889366</v>
      </c>
      <c r="E85" s="18">
        <f t="shared" si="1"/>
        <v>132.08008723459287</v>
      </c>
    </row>
    <row r="86" spans="1:5" ht="15.75" x14ac:dyDescent="0.25">
      <c r="A86" s="19">
        <v>14154</v>
      </c>
      <c r="B86" s="13">
        <v>1.46</v>
      </c>
      <c r="C86" s="17">
        <f t="shared" si="0"/>
        <v>43.582089552238806</v>
      </c>
      <c r="D86" s="14">
        <v>33.022155491648732</v>
      </c>
      <c r="E86" s="18">
        <f t="shared" si="1"/>
        <v>131.97833061884972</v>
      </c>
    </row>
    <row r="87" spans="1:5" ht="15.75" x14ac:dyDescent="0.25">
      <c r="A87" s="19">
        <v>14185</v>
      </c>
      <c r="B87" s="13">
        <v>1.46</v>
      </c>
      <c r="C87" s="17">
        <f t="shared" si="0"/>
        <v>43.582089552238806</v>
      </c>
      <c r="D87" s="14">
        <v>32.691425120777055</v>
      </c>
      <c r="E87" s="18">
        <f t="shared" si="1"/>
        <v>133.31351995584976</v>
      </c>
    </row>
    <row r="88" spans="1:5" ht="15.75" x14ac:dyDescent="0.25">
      <c r="A88" s="19">
        <v>14215</v>
      </c>
      <c r="B88" s="13">
        <v>1.46</v>
      </c>
      <c r="C88" s="17">
        <f t="shared" si="0"/>
        <v>43.582089552238806</v>
      </c>
      <c r="D88" s="14">
        <v>31.800997199199468</v>
      </c>
      <c r="E88" s="18">
        <f t="shared" si="1"/>
        <v>137.0462985146136</v>
      </c>
    </row>
    <row r="89" spans="1:5" ht="15.75" x14ac:dyDescent="0.25">
      <c r="A89" s="19">
        <v>14246</v>
      </c>
      <c r="B89" s="13">
        <v>1.46</v>
      </c>
      <c r="C89" s="17">
        <f t="shared" si="0"/>
        <v>43.582089552238806</v>
      </c>
      <c r="D89" s="14">
        <v>31.877319592477544</v>
      </c>
      <c r="E89" s="18">
        <f t="shared" si="1"/>
        <v>136.71817489486591</v>
      </c>
    </row>
    <row r="90" spans="1:5" ht="15.75" x14ac:dyDescent="0.25">
      <c r="A90" s="19">
        <v>14277</v>
      </c>
      <c r="B90" s="13">
        <v>1.46</v>
      </c>
      <c r="C90" s="17">
        <f t="shared" si="0"/>
        <v>43.582089552238806</v>
      </c>
      <c r="D90" s="14">
        <v>31.699234008162026</v>
      </c>
      <c r="E90" s="18">
        <f t="shared" si="1"/>
        <v>137.48625452910673</v>
      </c>
    </row>
    <row r="91" spans="1:5" ht="15.75" x14ac:dyDescent="0.25">
      <c r="A91" s="19">
        <v>14305</v>
      </c>
      <c r="B91" s="13">
        <v>1.46</v>
      </c>
      <c r="C91" s="17">
        <f t="shared" si="0"/>
        <v>43.582089552238806</v>
      </c>
      <c r="D91" s="14">
        <v>31.470266828327794</v>
      </c>
      <c r="E91" s="18">
        <f t="shared" si="1"/>
        <v>138.4865587253573</v>
      </c>
    </row>
    <row r="92" spans="1:5" ht="15.75" x14ac:dyDescent="0.25">
      <c r="A92" s="19">
        <v>14336</v>
      </c>
      <c r="B92" s="13">
        <v>1.46</v>
      </c>
      <c r="C92" s="17">
        <f t="shared" si="0"/>
        <v>43.582089552238806</v>
      </c>
      <c r="D92" s="14">
        <v>31.800997199199472</v>
      </c>
      <c r="E92" s="18">
        <f t="shared" si="1"/>
        <v>137.04629851461357</v>
      </c>
    </row>
    <row r="93" spans="1:5" ht="15.75" x14ac:dyDescent="0.25">
      <c r="A93" s="19">
        <v>14366</v>
      </c>
      <c r="B93" s="13">
        <v>1.46</v>
      </c>
      <c r="C93" s="17">
        <f t="shared" ref="C93:C156" si="2">(B93/B$221)*100</f>
        <v>43.582089552238806</v>
      </c>
      <c r="D93" s="14">
        <v>32.080845974552425</v>
      </c>
      <c r="E93" s="18">
        <f t="shared" ref="E93:E156" si="3">(C93/D93)*100</f>
        <v>135.85081137451783</v>
      </c>
    </row>
    <row r="94" spans="1:5" ht="15.75" x14ac:dyDescent="0.25">
      <c r="A94" s="19">
        <v>14397</v>
      </c>
      <c r="B94" s="13">
        <v>1.46</v>
      </c>
      <c r="C94" s="17">
        <f t="shared" si="2"/>
        <v>43.582089552238806</v>
      </c>
      <c r="D94" s="14">
        <v>32.208049963349225</v>
      </c>
      <c r="E94" s="18">
        <f t="shared" si="3"/>
        <v>135.31427578457104</v>
      </c>
    </row>
    <row r="95" spans="1:5" ht="15.75" x14ac:dyDescent="0.25">
      <c r="A95" s="19">
        <v>14427</v>
      </c>
      <c r="B95" s="13">
        <v>1.46</v>
      </c>
      <c r="C95" s="17">
        <f t="shared" si="2"/>
        <v>43.582089552238806</v>
      </c>
      <c r="D95" s="14">
        <v>32.462457940942819</v>
      </c>
      <c r="E95" s="18">
        <f t="shared" si="3"/>
        <v>134.25381907779541</v>
      </c>
    </row>
    <row r="96" spans="1:5" ht="15.75" x14ac:dyDescent="0.25">
      <c r="A96" s="19">
        <v>14458</v>
      </c>
      <c r="B96" s="13">
        <v>1.46</v>
      </c>
      <c r="C96" s="17">
        <f t="shared" si="2"/>
        <v>43.582089552238806</v>
      </c>
      <c r="D96" s="14">
        <v>32.844069907333214</v>
      </c>
      <c r="E96" s="18">
        <f t="shared" si="3"/>
        <v>132.69393736891323</v>
      </c>
    </row>
    <row r="97" spans="1:5" ht="15.75" x14ac:dyDescent="0.25">
      <c r="A97" s="19">
        <v>14489</v>
      </c>
      <c r="B97" s="13">
        <v>1.46</v>
      </c>
      <c r="C97" s="17">
        <f t="shared" si="2"/>
        <v>43.582089552238806</v>
      </c>
      <c r="D97" s="14">
        <v>33.276563469242333</v>
      </c>
      <c r="E97" s="18">
        <f t="shared" si="3"/>
        <v>130.96932197497472</v>
      </c>
    </row>
    <row r="98" spans="1:5" ht="15.75" x14ac:dyDescent="0.25">
      <c r="A98" s="19">
        <v>14519</v>
      </c>
      <c r="B98" s="13">
        <v>1.46</v>
      </c>
      <c r="C98" s="17">
        <f t="shared" si="2"/>
        <v>43.582089552238806</v>
      </c>
      <c r="D98" s="14">
        <v>33.454649053557844</v>
      </c>
      <c r="E98" s="18">
        <f t="shared" si="3"/>
        <v>130.27214687700911</v>
      </c>
    </row>
    <row r="99" spans="1:5" ht="15.75" x14ac:dyDescent="0.25">
      <c r="A99" s="19">
        <v>14550</v>
      </c>
      <c r="B99" s="13">
        <v>1.46</v>
      </c>
      <c r="C99" s="17">
        <f t="shared" si="2"/>
        <v>43.582089552238806</v>
      </c>
      <c r="D99" s="14">
        <v>32.640543525258337</v>
      </c>
      <c r="E99" s="18">
        <f t="shared" si="3"/>
        <v>133.52133526365313</v>
      </c>
    </row>
    <row r="100" spans="1:5" ht="15.75" x14ac:dyDescent="0.25">
      <c r="A100" s="19">
        <v>14580</v>
      </c>
      <c r="B100" s="13">
        <v>1.46</v>
      </c>
      <c r="C100" s="17">
        <f t="shared" si="2"/>
        <v>43.582089552238806</v>
      </c>
      <c r="D100" s="14">
        <v>32.004523581274348</v>
      </c>
      <c r="E100" s="18">
        <f t="shared" si="3"/>
        <v>136.17477992310569</v>
      </c>
    </row>
    <row r="101" spans="1:5" ht="15.75" x14ac:dyDescent="0.25">
      <c r="A101" s="19">
        <v>14611</v>
      </c>
      <c r="B101" s="13">
        <v>1.52</v>
      </c>
      <c r="C101" s="17">
        <f t="shared" si="2"/>
        <v>45.373134328358205</v>
      </c>
      <c r="D101" s="14">
        <v>32.45258691141219</v>
      </c>
      <c r="E101" s="18">
        <f t="shared" si="3"/>
        <v>139.81361317116574</v>
      </c>
    </row>
    <row r="102" spans="1:5" ht="15.75" x14ac:dyDescent="0.25">
      <c r="A102" s="19">
        <v>14642</v>
      </c>
      <c r="B102" s="13">
        <v>1.52</v>
      </c>
      <c r="C102" s="17">
        <f t="shared" si="2"/>
        <v>45.373134328358205</v>
      </c>
      <c r="D102" s="14">
        <v>33.028668335875125</v>
      </c>
      <c r="E102" s="18">
        <f t="shared" si="3"/>
        <v>137.37500363911056</v>
      </c>
    </row>
    <row r="103" spans="1:5" ht="15.75" x14ac:dyDescent="0.25">
      <c r="A103" s="19">
        <v>14671</v>
      </c>
      <c r="B103" s="13">
        <v>1.52</v>
      </c>
      <c r="C103" s="17">
        <f t="shared" si="2"/>
        <v>45.373134328358205</v>
      </c>
      <c r="D103" s="14">
        <v>33.540740713175516</v>
      </c>
      <c r="E103" s="18">
        <f t="shared" si="3"/>
        <v>135.27767533927678</v>
      </c>
    </row>
    <row r="104" spans="1:5" ht="15.75" x14ac:dyDescent="0.25">
      <c r="A104" s="19">
        <v>14702</v>
      </c>
      <c r="B104" s="13">
        <v>1.52</v>
      </c>
      <c r="C104" s="17">
        <f t="shared" si="2"/>
        <v>45.373134328358205</v>
      </c>
      <c r="D104" s="14">
        <v>33.540740713175516</v>
      </c>
      <c r="E104" s="18">
        <f t="shared" si="3"/>
        <v>135.27767533927678</v>
      </c>
    </row>
    <row r="105" spans="1:5" ht="15.75" x14ac:dyDescent="0.25">
      <c r="A105" s="19">
        <v>14732</v>
      </c>
      <c r="B105" s="13">
        <v>1.52</v>
      </c>
      <c r="C105" s="17">
        <f t="shared" si="2"/>
        <v>45.373134328358205</v>
      </c>
      <c r="D105" s="14">
        <v>33.380718095269145</v>
      </c>
      <c r="E105" s="18">
        <f t="shared" si="3"/>
        <v>135.92617809737496</v>
      </c>
    </row>
    <row r="106" spans="1:5" ht="15.75" x14ac:dyDescent="0.25">
      <c r="A106" s="19">
        <v>14763</v>
      </c>
      <c r="B106" s="13">
        <v>1.52</v>
      </c>
      <c r="C106" s="17">
        <f t="shared" si="2"/>
        <v>45.373134328358205</v>
      </c>
      <c r="D106" s="14">
        <v>33.156686430200224</v>
      </c>
      <c r="E106" s="18">
        <f t="shared" si="3"/>
        <v>136.8445982196545</v>
      </c>
    </row>
    <row r="107" spans="1:5" ht="15.75" x14ac:dyDescent="0.25">
      <c r="A107" s="19">
        <v>14793</v>
      </c>
      <c r="B107" s="13">
        <v>1.52</v>
      </c>
      <c r="C107" s="17">
        <f t="shared" si="2"/>
        <v>45.373134328358205</v>
      </c>
      <c r="D107" s="14">
        <v>33.220695477362774</v>
      </c>
      <c r="E107" s="18">
        <f t="shared" si="3"/>
        <v>136.58092847356653</v>
      </c>
    </row>
    <row r="108" spans="1:5" ht="15.75" x14ac:dyDescent="0.25">
      <c r="A108" s="19">
        <v>14824</v>
      </c>
      <c r="B108" s="13">
        <v>1.52</v>
      </c>
      <c r="C108" s="17">
        <f t="shared" si="2"/>
        <v>45.373134328358205</v>
      </c>
      <c r="D108" s="14">
        <v>32.516595958574733</v>
      </c>
      <c r="E108" s="18">
        <f t="shared" si="3"/>
        <v>139.53838952319103</v>
      </c>
    </row>
    <row r="109" spans="1:5" ht="15.75" x14ac:dyDescent="0.25">
      <c r="A109" s="19">
        <v>14855</v>
      </c>
      <c r="B109" s="13">
        <v>1.52</v>
      </c>
      <c r="C109" s="17">
        <f t="shared" si="2"/>
        <v>45.373134328358205</v>
      </c>
      <c r="D109" s="14">
        <v>32.164546199180712</v>
      </c>
      <c r="E109" s="18">
        <f t="shared" si="3"/>
        <v>141.06567537866877</v>
      </c>
    </row>
    <row r="110" spans="1:5" ht="15.75" x14ac:dyDescent="0.25">
      <c r="A110" s="19">
        <v>14885</v>
      </c>
      <c r="B110" s="13">
        <v>1.52</v>
      </c>
      <c r="C110" s="17">
        <f t="shared" si="2"/>
        <v>45.373134328358205</v>
      </c>
      <c r="D110" s="14">
        <v>32.324568817087084</v>
      </c>
      <c r="E110" s="18">
        <f t="shared" si="3"/>
        <v>140.3673304510516</v>
      </c>
    </row>
    <row r="111" spans="1:5" ht="15.75" x14ac:dyDescent="0.25">
      <c r="A111" s="19">
        <v>14916</v>
      </c>
      <c r="B111" s="13">
        <v>1.52</v>
      </c>
      <c r="C111" s="17">
        <f t="shared" si="2"/>
        <v>45.373134328358205</v>
      </c>
      <c r="D111" s="14">
        <v>32.196550722761984</v>
      </c>
      <c r="E111" s="18">
        <f t="shared" si="3"/>
        <v>140.92545104926651</v>
      </c>
    </row>
    <row r="112" spans="1:5" ht="15.75" x14ac:dyDescent="0.25">
      <c r="A112" s="19">
        <v>14946</v>
      </c>
      <c r="B112" s="13">
        <v>1.52</v>
      </c>
      <c r="C112" s="17">
        <f t="shared" si="2"/>
        <v>45.373134328358205</v>
      </c>
      <c r="D112" s="14">
        <v>32.260559769924534</v>
      </c>
      <c r="E112" s="18">
        <f t="shared" si="3"/>
        <v>140.64583705908939</v>
      </c>
    </row>
    <row r="113" spans="1:5" ht="15.75" x14ac:dyDescent="0.25">
      <c r="A113" s="19">
        <v>14977</v>
      </c>
      <c r="B113" s="13">
        <v>1.52</v>
      </c>
      <c r="C113" s="17">
        <f t="shared" si="2"/>
        <v>45.373134328358205</v>
      </c>
      <c r="D113" s="14">
        <v>33.15668643020021</v>
      </c>
      <c r="E113" s="18">
        <f t="shared" si="3"/>
        <v>136.84459821965459</v>
      </c>
    </row>
    <row r="114" spans="1:5" ht="15.75" x14ac:dyDescent="0.25">
      <c r="A114" s="19">
        <v>15008</v>
      </c>
      <c r="B114" s="13">
        <v>1.52</v>
      </c>
      <c r="C114" s="17">
        <f t="shared" si="2"/>
        <v>45.373134328358205</v>
      </c>
      <c r="D114" s="14">
        <v>33.540740713175502</v>
      </c>
      <c r="E114" s="18">
        <f t="shared" si="3"/>
        <v>135.27767533927684</v>
      </c>
    </row>
    <row r="115" spans="1:5" ht="15.75" x14ac:dyDescent="0.25">
      <c r="A115" s="19">
        <v>15036</v>
      </c>
      <c r="B115" s="13">
        <v>1.52</v>
      </c>
      <c r="C115" s="17">
        <f t="shared" si="2"/>
        <v>45.373134328358205</v>
      </c>
      <c r="D115" s="14">
        <v>33.860785948988244</v>
      </c>
      <c r="E115" s="18">
        <f t="shared" si="3"/>
        <v>133.99905837009655</v>
      </c>
    </row>
    <row r="116" spans="1:5" ht="15.75" x14ac:dyDescent="0.25">
      <c r="A116" s="19">
        <v>15067</v>
      </c>
      <c r="B116" s="13">
        <v>1.52</v>
      </c>
      <c r="C116" s="17">
        <f t="shared" si="2"/>
        <v>45.373134328358205</v>
      </c>
      <c r="D116" s="14">
        <v>34.084817614057165</v>
      </c>
      <c r="E116" s="18">
        <f t="shared" si="3"/>
        <v>133.11831338550434</v>
      </c>
    </row>
    <row r="117" spans="1:5" ht="15.75" x14ac:dyDescent="0.25">
      <c r="A117" s="19">
        <v>15097</v>
      </c>
      <c r="B117" s="13">
        <v>1.52</v>
      </c>
      <c r="C117" s="17">
        <f t="shared" si="2"/>
        <v>45.373134328358205</v>
      </c>
      <c r="D117" s="14">
        <v>35.108962368657949</v>
      </c>
      <c r="E117" s="18">
        <f t="shared" si="3"/>
        <v>129.23519029677496</v>
      </c>
    </row>
    <row r="118" spans="1:5" ht="15.75" x14ac:dyDescent="0.25">
      <c r="A118" s="19">
        <v>15128</v>
      </c>
      <c r="B118" s="13">
        <v>1.52</v>
      </c>
      <c r="C118" s="17">
        <f t="shared" si="2"/>
        <v>45.373134328358205</v>
      </c>
      <c r="D118" s="14">
        <v>35.397003080889419</v>
      </c>
      <c r="E118" s="18">
        <f t="shared" si="3"/>
        <v>128.18354769942323</v>
      </c>
    </row>
    <row r="119" spans="1:5" ht="15.75" x14ac:dyDescent="0.25">
      <c r="A119" s="19">
        <v>15158</v>
      </c>
      <c r="B119" s="13">
        <v>1.52</v>
      </c>
      <c r="C119" s="17">
        <f t="shared" si="2"/>
        <v>45.373134328358205</v>
      </c>
      <c r="D119" s="14">
        <v>35.172971415820498</v>
      </c>
      <c r="E119" s="18">
        <f t="shared" si="3"/>
        <v>129.00000341725396</v>
      </c>
    </row>
    <row r="120" spans="1:5" ht="15.75" x14ac:dyDescent="0.25">
      <c r="A120" s="19">
        <v>15189</v>
      </c>
      <c r="B120" s="13">
        <v>1.52</v>
      </c>
      <c r="C120" s="17">
        <f t="shared" si="2"/>
        <v>45.373134328358205</v>
      </c>
      <c r="D120" s="14">
        <v>35.26898498656432</v>
      </c>
      <c r="E120" s="18">
        <f t="shared" si="3"/>
        <v>128.64882373462987</v>
      </c>
    </row>
    <row r="121" spans="1:5" ht="15.75" x14ac:dyDescent="0.25">
      <c r="A121" s="19">
        <v>15220</v>
      </c>
      <c r="B121" s="13">
        <v>1.52</v>
      </c>
      <c r="C121" s="17">
        <f t="shared" si="2"/>
        <v>45.373134328358205</v>
      </c>
      <c r="D121" s="14">
        <v>35.653039269539612</v>
      </c>
      <c r="E121" s="18">
        <f t="shared" si="3"/>
        <v>127.26301952922992</v>
      </c>
    </row>
    <row r="122" spans="1:5" ht="15.75" x14ac:dyDescent="0.25">
      <c r="A122" s="19">
        <v>15250</v>
      </c>
      <c r="B122" s="13">
        <v>1.52</v>
      </c>
      <c r="C122" s="17">
        <f t="shared" si="2"/>
        <v>45.373134328358205</v>
      </c>
      <c r="D122" s="14">
        <v>36.069098076096175</v>
      </c>
      <c r="E122" s="18">
        <f t="shared" si="3"/>
        <v>125.79503438825388</v>
      </c>
    </row>
    <row r="123" spans="1:5" ht="15.75" x14ac:dyDescent="0.25">
      <c r="A123" s="19">
        <v>15281</v>
      </c>
      <c r="B123" s="13">
        <v>1.52</v>
      </c>
      <c r="C123" s="17">
        <f t="shared" si="2"/>
        <v>45.373134328358205</v>
      </c>
      <c r="D123" s="14">
        <v>36.197116170421275</v>
      </c>
      <c r="E123" s="18">
        <f t="shared" si="3"/>
        <v>125.35013594656243</v>
      </c>
    </row>
    <row r="124" spans="1:5" ht="15.75" x14ac:dyDescent="0.25">
      <c r="A124" s="19">
        <v>15311</v>
      </c>
      <c r="B124" s="13">
        <v>1.52</v>
      </c>
      <c r="C124" s="17">
        <f t="shared" si="2"/>
        <v>45.373134328358205</v>
      </c>
      <c r="D124" s="14">
        <v>36.197116170421275</v>
      </c>
      <c r="E124" s="18">
        <f t="shared" si="3"/>
        <v>125.35013594656243</v>
      </c>
    </row>
    <row r="125" spans="1:5" ht="15.75" x14ac:dyDescent="0.25">
      <c r="A125" s="19">
        <v>15342</v>
      </c>
      <c r="B125" s="13">
        <v>1.52</v>
      </c>
      <c r="C125" s="17">
        <f t="shared" si="2"/>
        <v>45.373134328358205</v>
      </c>
      <c r="D125" s="14">
        <v>36.485156882652745</v>
      </c>
      <c r="E125" s="18">
        <f t="shared" si="3"/>
        <v>124.36052961014221</v>
      </c>
    </row>
    <row r="126" spans="1:5" ht="15.75" x14ac:dyDescent="0.25">
      <c r="A126" s="19">
        <v>15373</v>
      </c>
      <c r="B126" s="13">
        <v>1.52</v>
      </c>
      <c r="C126" s="17">
        <f t="shared" si="2"/>
        <v>45.373134328358205</v>
      </c>
      <c r="D126" s="14">
        <v>37.125247354278237</v>
      </c>
      <c r="E126" s="18">
        <f t="shared" si="3"/>
        <v>122.21638254789835</v>
      </c>
    </row>
    <row r="127" spans="1:5" ht="15.75" x14ac:dyDescent="0.25">
      <c r="A127" s="19">
        <v>15401</v>
      </c>
      <c r="B127" s="13">
        <v>1.52</v>
      </c>
      <c r="C127" s="17">
        <f t="shared" si="2"/>
        <v>45.373134328358205</v>
      </c>
      <c r="D127" s="14">
        <v>37.797342349484992</v>
      </c>
      <c r="E127" s="18">
        <f t="shared" si="3"/>
        <v>120.0431869225759</v>
      </c>
    </row>
    <row r="128" spans="1:5" ht="15.75" x14ac:dyDescent="0.25">
      <c r="A128" s="19">
        <v>15432</v>
      </c>
      <c r="B128" s="13">
        <v>1.52</v>
      </c>
      <c r="C128" s="17">
        <f t="shared" si="2"/>
        <v>45.373134328358205</v>
      </c>
      <c r="D128" s="14">
        <v>38.309414726785384</v>
      </c>
      <c r="E128" s="18">
        <f t="shared" si="3"/>
        <v>118.43859962870687</v>
      </c>
    </row>
    <row r="129" spans="1:5" ht="15.75" x14ac:dyDescent="0.25">
      <c r="A129" s="19">
        <v>15462</v>
      </c>
      <c r="B129" s="13">
        <v>1.52</v>
      </c>
      <c r="C129" s="17">
        <f t="shared" si="2"/>
        <v>45.373134328358205</v>
      </c>
      <c r="D129" s="14">
        <v>39.013514245573425</v>
      </c>
      <c r="E129" s="18">
        <f t="shared" si="3"/>
        <v>116.30106952876301</v>
      </c>
    </row>
    <row r="130" spans="1:5" ht="15.75" x14ac:dyDescent="0.25">
      <c r="A130" s="19">
        <v>15493</v>
      </c>
      <c r="B130" s="13">
        <v>1.52</v>
      </c>
      <c r="C130" s="17">
        <f t="shared" si="2"/>
        <v>45.373134328358205</v>
      </c>
      <c r="D130" s="14">
        <v>39.013514245573425</v>
      </c>
      <c r="E130" s="18">
        <f t="shared" si="3"/>
        <v>116.30106952876301</v>
      </c>
    </row>
    <row r="131" spans="1:5" ht="15.75" x14ac:dyDescent="0.25">
      <c r="A131" s="19">
        <v>15523</v>
      </c>
      <c r="B131" s="13">
        <v>1.52</v>
      </c>
      <c r="C131" s="17">
        <f t="shared" si="2"/>
        <v>45.373134328358205</v>
      </c>
      <c r="D131" s="14">
        <v>38.917500674829597</v>
      </c>
      <c r="E131" s="18">
        <f t="shared" si="3"/>
        <v>116.5879965095083</v>
      </c>
    </row>
    <row r="132" spans="1:5" ht="15.75" x14ac:dyDescent="0.25">
      <c r="A132" s="19">
        <v>15554</v>
      </c>
      <c r="B132" s="13">
        <v>1.52</v>
      </c>
      <c r="C132" s="17">
        <f t="shared" si="2"/>
        <v>45.373134328358205</v>
      </c>
      <c r="D132" s="14">
        <v>38.533446391854305</v>
      </c>
      <c r="E132" s="18">
        <f t="shared" si="3"/>
        <v>117.75000311923762</v>
      </c>
    </row>
    <row r="133" spans="1:5" ht="15.75" x14ac:dyDescent="0.25">
      <c r="A133" s="19">
        <v>15585</v>
      </c>
      <c r="B133" s="13">
        <v>1.52</v>
      </c>
      <c r="C133" s="17">
        <f t="shared" si="2"/>
        <v>45.373134328358205</v>
      </c>
      <c r="D133" s="14">
        <v>38.757478056923226</v>
      </c>
      <c r="E133" s="18">
        <f t="shared" si="3"/>
        <v>117.06936726305706</v>
      </c>
    </row>
    <row r="134" spans="1:5" ht="15.75" x14ac:dyDescent="0.25">
      <c r="A134" s="19">
        <v>15615</v>
      </c>
      <c r="B134" s="13">
        <v>1.52</v>
      </c>
      <c r="C134" s="17">
        <f t="shared" si="2"/>
        <v>45.373134328358205</v>
      </c>
      <c r="D134" s="14">
        <v>39.141532339898518</v>
      </c>
      <c r="E134" s="18">
        <f t="shared" si="3"/>
        <v>115.92068990642855</v>
      </c>
    </row>
    <row r="135" spans="1:5" ht="15.75" x14ac:dyDescent="0.25">
      <c r="A135" s="19">
        <v>15646</v>
      </c>
      <c r="B135" s="13">
        <v>1.52</v>
      </c>
      <c r="C135" s="17">
        <f t="shared" si="2"/>
        <v>45.373134328358205</v>
      </c>
      <c r="D135" s="14">
        <v>39.877636382267823</v>
      </c>
      <c r="E135" s="18">
        <f t="shared" si="3"/>
        <v>113.78090189049929</v>
      </c>
    </row>
    <row r="136" spans="1:5" ht="15.75" x14ac:dyDescent="0.25">
      <c r="A136" s="19">
        <v>15676</v>
      </c>
      <c r="B136" s="13">
        <v>1.52</v>
      </c>
      <c r="C136" s="17">
        <f t="shared" si="2"/>
        <v>45.373134328358205</v>
      </c>
      <c r="D136" s="14">
        <v>40.229686141661844</v>
      </c>
      <c r="E136" s="18">
        <f t="shared" si="3"/>
        <v>112.78520585168027</v>
      </c>
    </row>
    <row r="137" spans="1:5" ht="15.75" x14ac:dyDescent="0.25">
      <c r="A137" s="19">
        <v>15707</v>
      </c>
      <c r="B137" s="13">
        <v>1.52</v>
      </c>
      <c r="C137" s="17">
        <f t="shared" si="2"/>
        <v>45.373134328358205</v>
      </c>
      <c r="D137" s="14">
        <v>40.869776613287335</v>
      </c>
      <c r="E137" s="18">
        <f t="shared" si="3"/>
        <v>111.01879698947697</v>
      </c>
    </row>
    <row r="138" spans="1:5" ht="15.75" x14ac:dyDescent="0.25">
      <c r="A138" s="19">
        <v>15738</v>
      </c>
      <c r="B138" s="13">
        <v>1.52</v>
      </c>
      <c r="C138" s="17">
        <f t="shared" si="2"/>
        <v>45.373134328358205</v>
      </c>
      <c r="D138" s="14">
        <v>42.437998268769775</v>
      </c>
      <c r="E138" s="18">
        <f t="shared" si="3"/>
        <v>106.91629242500913</v>
      </c>
    </row>
    <row r="139" spans="1:5" ht="15.75" x14ac:dyDescent="0.25">
      <c r="A139" s="19">
        <v>15766</v>
      </c>
      <c r="B139" s="13">
        <v>1.52</v>
      </c>
      <c r="C139" s="17">
        <f t="shared" si="2"/>
        <v>45.373134328358205</v>
      </c>
      <c r="D139" s="14">
        <v>43.430138499789273</v>
      </c>
      <c r="E139" s="18">
        <f t="shared" si="3"/>
        <v>104.4738421190583</v>
      </c>
    </row>
    <row r="140" spans="1:5" ht="15.75" x14ac:dyDescent="0.25">
      <c r="A140" s="19">
        <v>15797</v>
      </c>
      <c r="B140" s="13">
        <v>1.52</v>
      </c>
      <c r="C140" s="17">
        <f t="shared" si="2"/>
        <v>45.373134328358205</v>
      </c>
      <c r="D140" s="14">
        <v>45.446423485409561</v>
      </c>
      <c r="E140" s="14">
        <f t="shared" si="3"/>
        <v>99.838735039128252</v>
      </c>
    </row>
    <row r="141" spans="1:5" ht="15.75" x14ac:dyDescent="0.25">
      <c r="A141" s="19">
        <v>15827</v>
      </c>
      <c r="B141" s="13">
        <v>1.52</v>
      </c>
      <c r="C141" s="17">
        <f t="shared" si="2"/>
        <v>45.373134328358205</v>
      </c>
      <c r="D141" s="14">
        <v>47.270681329542192</v>
      </c>
      <c r="E141" s="14">
        <f t="shared" si="3"/>
        <v>95.985784533217426</v>
      </c>
    </row>
    <row r="142" spans="1:5" ht="15.75" x14ac:dyDescent="0.25">
      <c r="A142" s="19">
        <v>15858</v>
      </c>
      <c r="B142" s="13">
        <v>1.52</v>
      </c>
      <c r="C142" s="17">
        <f t="shared" si="2"/>
        <v>45.373134328358205</v>
      </c>
      <c r="D142" s="14">
        <v>47.910771801167677</v>
      </c>
      <c r="E142" s="14">
        <f t="shared" si="3"/>
        <v>94.703409322352798</v>
      </c>
    </row>
    <row r="143" spans="1:5" ht="15.75" x14ac:dyDescent="0.25">
      <c r="A143" s="19">
        <v>15888</v>
      </c>
      <c r="B143" s="13">
        <v>1.52</v>
      </c>
      <c r="C143" s="17">
        <f t="shared" si="2"/>
        <v>45.373134328358205</v>
      </c>
      <c r="D143" s="14">
        <v>47.526717518192392</v>
      </c>
      <c r="E143" s="14">
        <f t="shared" si="3"/>
        <v>95.468689397684926</v>
      </c>
    </row>
    <row r="144" spans="1:5" ht="15.75" x14ac:dyDescent="0.25">
      <c r="A144" s="19">
        <v>15919</v>
      </c>
      <c r="B144" s="13">
        <v>1.52</v>
      </c>
      <c r="C144" s="17">
        <f t="shared" si="2"/>
        <v>45.373134328358205</v>
      </c>
      <c r="D144" s="14">
        <v>47.974780848330241</v>
      </c>
      <c r="E144" s="14">
        <f t="shared" si="3"/>
        <v>94.577053872956697</v>
      </c>
    </row>
    <row r="145" spans="1:5" ht="15.75" x14ac:dyDescent="0.25">
      <c r="A145" s="19">
        <v>15950</v>
      </c>
      <c r="B145" s="13">
        <v>1.52</v>
      </c>
      <c r="C145" s="17">
        <f t="shared" si="2"/>
        <v>45.373134328358205</v>
      </c>
      <c r="D145" s="14">
        <v>48.390839654886804</v>
      </c>
      <c r="E145" s="14">
        <f t="shared" si="3"/>
        <v>93.763891372726263</v>
      </c>
    </row>
    <row r="146" spans="1:5" ht="15.75" x14ac:dyDescent="0.25">
      <c r="A146" s="19">
        <v>15980</v>
      </c>
      <c r="B146" s="13">
        <v>1.52</v>
      </c>
      <c r="C146" s="17">
        <f t="shared" si="2"/>
        <v>45.373134328358205</v>
      </c>
      <c r="D146" s="14">
        <v>48.550862272793182</v>
      </c>
      <c r="E146" s="14">
        <f t="shared" si="3"/>
        <v>93.454847564642108</v>
      </c>
    </row>
    <row r="147" spans="1:5" ht="15.75" x14ac:dyDescent="0.25">
      <c r="A147" s="19">
        <v>16011</v>
      </c>
      <c r="B147" s="13">
        <v>1.52</v>
      </c>
      <c r="C147" s="17">
        <f t="shared" si="2"/>
        <v>45.373134328358205</v>
      </c>
      <c r="D147" s="14">
        <v>49.639016074556515</v>
      </c>
      <c r="E147" s="14">
        <f t="shared" si="3"/>
        <v>91.406191976506818</v>
      </c>
    </row>
    <row r="148" spans="1:5" ht="15.75" x14ac:dyDescent="0.25">
      <c r="A148" s="19">
        <v>16041</v>
      </c>
      <c r="B148" s="13">
        <v>1.52</v>
      </c>
      <c r="C148" s="17">
        <f t="shared" si="2"/>
        <v>45.373134328358205</v>
      </c>
      <c r="D148" s="14">
        <v>50.119083928275636</v>
      </c>
      <c r="E148" s="14">
        <f t="shared" si="3"/>
        <v>90.530653739183947</v>
      </c>
    </row>
    <row r="149" spans="1:5" ht="15.75" x14ac:dyDescent="0.25">
      <c r="A149" s="19">
        <v>16072</v>
      </c>
      <c r="B149" s="16">
        <v>1.9</v>
      </c>
      <c r="C149" s="17">
        <f t="shared" si="2"/>
        <v>56.71641791044776</v>
      </c>
      <c r="D149" s="14">
        <v>50.63115630557602</v>
      </c>
      <c r="E149" s="14">
        <f t="shared" si="3"/>
        <v>112.01880827715082</v>
      </c>
    </row>
    <row r="150" spans="1:5" ht="15.75" x14ac:dyDescent="0.25">
      <c r="A150" s="19">
        <v>16103</v>
      </c>
      <c r="B150" s="16">
        <v>1.9</v>
      </c>
      <c r="C150" s="17">
        <f t="shared" si="2"/>
        <v>56.71641791044776</v>
      </c>
      <c r="D150" s="14">
        <v>52.231382484639738</v>
      </c>
      <c r="E150" s="14">
        <f t="shared" si="3"/>
        <v>108.58685949414988</v>
      </c>
    </row>
    <row r="151" spans="1:5" ht="15.75" x14ac:dyDescent="0.25">
      <c r="A151" s="19">
        <v>16132</v>
      </c>
      <c r="B151" s="16">
        <v>1.9</v>
      </c>
      <c r="C151" s="17">
        <f t="shared" si="2"/>
        <v>56.71641791044776</v>
      </c>
      <c r="D151" s="14">
        <v>53.927622234447277</v>
      </c>
      <c r="E151" s="14">
        <f t="shared" si="3"/>
        <v>105.1713677711885</v>
      </c>
    </row>
    <row r="152" spans="1:5" ht="15.75" x14ac:dyDescent="0.25">
      <c r="A152" s="19">
        <v>16163</v>
      </c>
      <c r="B152" s="16">
        <v>1.9</v>
      </c>
      <c r="C152" s="17">
        <f t="shared" si="2"/>
        <v>56.71641791044776</v>
      </c>
      <c r="D152" s="14">
        <v>56.135934361555208</v>
      </c>
      <c r="E152" s="14">
        <f t="shared" si="3"/>
        <v>101.03406767072553</v>
      </c>
    </row>
    <row r="153" spans="1:5" ht="15.75" x14ac:dyDescent="0.25">
      <c r="A153" s="19">
        <v>16193</v>
      </c>
      <c r="B153" s="16">
        <v>1.9</v>
      </c>
      <c r="C153" s="17">
        <f t="shared" si="2"/>
        <v>56.71641791044776</v>
      </c>
      <c r="D153" s="14">
        <v>56.93604745108707</v>
      </c>
      <c r="E153" s="14">
        <f t="shared" si="3"/>
        <v>99.614252217230231</v>
      </c>
    </row>
    <row r="154" spans="1:5" ht="15.75" x14ac:dyDescent="0.25">
      <c r="A154" s="19">
        <v>16224</v>
      </c>
      <c r="B154" s="16">
        <v>1.9</v>
      </c>
      <c r="C154" s="17">
        <f t="shared" si="2"/>
        <v>56.71641791044776</v>
      </c>
      <c r="D154" s="14">
        <v>57.672151493456383</v>
      </c>
      <c r="E154" s="14">
        <f t="shared" si="3"/>
        <v>98.342816145645159</v>
      </c>
    </row>
    <row r="155" spans="1:5" ht="15.75" x14ac:dyDescent="0.25">
      <c r="A155" s="19">
        <v>16254</v>
      </c>
      <c r="B155" s="16">
        <v>1.9</v>
      </c>
      <c r="C155" s="17">
        <f t="shared" si="2"/>
        <v>56.71641791044776</v>
      </c>
      <c r="D155" s="14">
        <v>59.04834600745118</v>
      </c>
      <c r="E155" s="14">
        <f t="shared" si="3"/>
        <v>96.050815552548812</v>
      </c>
    </row>
    <row r="156" spans="1:5" ht="15.75" x14ac:dyDescent="0.25">
      <c r="A156" s="19">
        <v>16285</v>
      </c>
      <c r="B156" s="16">
        <v>1.9</v>
      </c>
      <c r="C156" s="17">
        <f t="shared" si="2"/>
        <v>56.71641791044776</v>
      </c>
      <c r="D156" s="14">
        <v>58.888323389544809</v>
      </c>
      <c r="E156" s="14">
        <f t="shared" si="3"/>
        <v>96.311823203506833</v>
      </c>
    </row>
    <row r="157" spans="1:5" ht="15.75" x14ac:dyDescent="0.25">
      <c r="A157" s="19">
        <v>16316</v>
      </c>
      <c r="B157" s="16">
        <v>1.9</v>
      </c>
      <c r="C157" s="17">
        <f t="shared" ref="C157:C220" si="4">(B157/B$221)*100</f>
        <v>56.71641791044776</v>
      </c>
      <c r="D157" s="14">
        <v>59.5284138611703</v>
      </c>
      <c r="E157" s="14">
        <f t="shared" ref="E157:E220" si="5">(C157/D157)*100</f>
        <v>95.276212201318572</v>
      </c>
    </row>
    <row r="158" spans="1:5" ht="15.75" x14ac:dyDescent="0.25">
      <c r="A158" s="19">
        <v>16346</v>
      </c>
      <c r="B158" s="16">
        <v>1.9</v>
      </c>
      <c r="C158" s="17">
        <f t="shared" si="4"/>
        <v>56.71641791044776</v>
      </c>
      <c r="D158" s="14">
        <v>60.072490762051956</v>
      </c>
      <c r="E158" s="14">
        <f t="shared" si="5"/>
        <v>94.413294989053057</v>
      </c>
    </row>
    <row r="159" spans="1:5" ht="15.75" x14ac:dyDescent="0.25">
      <c r="A159" s="19">
        <v>16377</v>
      </c>
      <c r="B159" s="16">
        <v>1.9</v>
      </c>
      <c r="C159" s="17">
        <f t="shared" si="4"/>
        <v>56.71641791044776</v>
      </c>
      <c r="D159" s="14">
        <v>60.360531474283434</v>
      </c>
      <c r="E159" s="14">
        <f t="shared" si="5"/>
        <v>93.962754344884715</v>
      </c>
    </row>
    <row r="160" spans="1:5" ht="15.75" x14ac:dyDescent="0.25">
      <c r="A160" s="19">
        <v>16407</v>
      </c>
      <c r="B160" s="16">
        <v>1.9</v>
      </c>
      <c r="C160" s="17">
        <f t="shared" si="4"/>
        <v>56.71641791044776</v>
      </c>
      <c r="D160" s="14">
        <v>60.104495285633242</v>
      </c>
      <c r="E160" s="14">
        <f t="shared" si="5"/>
        <v>94.363021669037579</v>
      </c>
    </row>
    <row r="161" spans="1:5" ht="15.75" x14ac:dyDescent="0.25">
      <c r="A161" s="19">
        <v>16438</v>
      </c>
      <c r="B161" s="16">
        <v>1.9</v>
      </c>
      <c r="C161" s="17">
        <f t="shared" si="4"/>
        <v>56.71641791044776</v>
      </c>
      <c r="D161" s="14">
        <v>60.072490762051956</v>
      </c>
      <c r="E161" s="14">
        <f t="shared" si="5"/>
        <v>94.413294989053057</v>
      </c>
    </row>
    <row r="162" spans="1:5" ht="15.75" x14ac:dyDescent="0.25">
      <c r="A162" s="19">
        <v>16469</v>
      </c>
      <c r="B162" s="16">
        <v>1.9</v>
      </c>
      <c r="C162" s="17">
        <f t="shared" si="4"/>
        <v>56.71641791044776</v>
      </c>
      <c r="D162" s="14">
        <v>60.168504332795784</v>
      </c>
      <c r="E162" s="14">
        <f t="shared" si="5"/>
        <v>94.262635475772655</v>
      </c>
    </row>
    <row r="163" spans="1:5" ht="15.75" x14ac:dyDescent="0.25">
      <c r="A163" s="19">
        <v>16497</v>
      </c>
      <c r="B163" s="16">
        <v>1.9</v>
      </c>
      <c r="C163" s="17">
        <f t="shared" si="4"/>
        <v>56.71641791044776</v>
      </c>
      <c r="D163" s="14">
        <v>61.000621945908911</v>
      </c>
      <c r="E163" s="14">
        <f t="shared" si="5"/>
        <v>92.976786303490343</v>
      </c>
    </row>
    <row r="164" spans="1:5" ht="15.75" x14ac:dyDescent="0.25">
      <c r="A164" s="19">
        <v>16528</v>
      </c>
      <c r="B164" s="16">
        <v>1.9</v>
      </c>
      <c r="C164" s="17">
        <f t="shared" si="4"/>
        <v>56.71641791044776</v>
      </c>
      <c r="D164" s="14">
        <v>62.600848124972629</v>
      </c>
      <c r="E164" s="14">
        <f t="shared" si="5"/>
        <v>90.600079087143442</v>
      </c>
    </row>
    <row r="165" spans="1:5" ht="15.75" x14ac:dyDescent="0.25">
      <c r="A165" s="19">
        <v>16558</v>
      </c>
      <c r="B165" s="16">
        <v>1.9</v>
      </c>
      <c r="C165" s="17">
        <f t="shared" si="4"/>
        <v>56.71641791044776</v>
      </c>
      <c r="D165" s="14">
        <v>63.560983832410855</v>
      </c>
      <c r="E165" s="14">
        <f t="shared" si="5"/>
        <v>89.23149783205065</v>
      </c>
    </row>
    <row r="166" spans="1:5" ht="15.75" x14ac:dyDescent="0.25">
      <c r="A166" s="19">
        <v>16589</v>
      </c>
      <c r="B166" s="16">
        <v>1.9</v>
      </c>
      <c r="C166" s="17">
        <f t="shared" si="4"/>
        <v>56.71641791044776</v>
      </c>
      <c r="D166" s="14">
        <v>63.88102906822359</v>
      </c>
      <c r="E166" s="14">
        <f t="shared" si="5"/>
        <v>88.78444623970573</v>
      </c>
    </row>
    <row r="167" spans="1:5" ht="15.75" x14ac:dyDescent="0.25">
      <c r="A167" s="19">
        <v>16619</v>
      </c>
      <c r="B167" s="16">
        <v>1.9</v>
      </c>
      <c r="C167" s="17">
        <f t="shared" si="4"/>
        <v>56.71641791044776</v>
      </c>
      <c r="D167" s="14">
        <v>64.393101445523982</v>
      </c>
      <c r="E167" s="14">
        <f t="shared" si="5"/>
        <v>88.078406905791567</v>
      </c>
    </row>
    <row r="168" spans="1:5" ht="15.75" x14ac:dyDescent="0.25">
      <c r="A168" s="19">
        <v>16650</v>
      </c>
      <c r="B168" s="16">
        <v>1.9</v>
      </c>
      <c r="C168" s="17">
        <f t="shared" si="4"/>
        <v>56.71641791044776</v>
      </c>
      <c r="D168" s="14">
        <v>64.969182869986923</v>
      </c>
      <c r="E168" s="14">
        <f t="shared" si="5"/>
        <v>87.297416105641673</v>
      </c>
    </row>
    <row r="169" spans="1:5" ht="15.75" x14ac:dyDescent="0.25">
      <c r="A169" s="19">
        <v>16681</v>
      </c>
      <c r="B169" s="16">
        <v>1.9</v>
      </c>
      <c r="C169" s="17">
        <f t="shared" si="4"/>
        <v>56.71641791044776</v>
      </c>
      <c r="D169" s="14">
        <v>64.873169299243088</v>
      </c>
      <c r="E169" s="14">
        <f t="shared" si="5"/>
        <v>87.426618004170038</v>
      </c>
    </row>
    <row r="170" spans="1:5" ht="15.75" x14ac:dyDescent="0.25">
      <c r="A170" s="19">
        <v>16711</v>
      </c>
      <c r="B170" s="16">
        <v>1.9</v>
      </c>
      <c r="C170" s="17">
        <f t="shared" si="4"/>
        <v>56.71641791044776</v>
      </c>
      <c r="D170" s="14">
        <v>64.873169299243088</v>
      </c>
      <c r="E170" s="14">
        <f t="shared" si="5"/>
        <v>87.426618004170038</v>
      </c>
    </row>
    <row r="171" spans="1:5" ht="15.75" x14ac:dyDescent="0.25">
      <c r="A171" s="19">
        <v>16742</v>
      </c>
      <c r="B171" s="16">
        <v>1.9</v>
      </c>
      <c r="C171" s="17">
        <f t="shared" si="4"/>
        <v>56.71641791044776</v>
      </c>
      <c r="D171" s="14">
        <v>66.057336671750249</v>
      </c>
      <c r="E171" s="14">
        <f t="shared" si="5"/>
        <v>85.8593772744441</v>
      </c>
    </row>
    <row r="172" spans="1:5" ht="15.75" x14ac:dyDescent="0.25">
      <c r="A172" s="19">
        <v>16772</v>
      </c>
      <c r="B172" s="16">
        <v>1.9</v>
      </c>
      <c r="C172" s="17">
        <f t="shared" si="4"/>
        <v>56.71641791044776</v>
      </c>
      <c r="D172" s="14">
        <v>66.601413572631913</v>
      </c>
      <c r="E172" s="14">
        <f t="shared" si="5"/>
        <v>85.15797919003009</v>
      </c>
    </row>
    <row r="173" spans="1:5" ht="15.75" x14ac:dyDescent="0.25">
      <c r="A173" s="19">
        <v>16803</v>
      </c>
      <c r="B173" s="13">
        <v>2.48</v>
      </c>
      <c r="C173" s="17">
        <f t="shared" si="4"/>
        <v>74.02985074626865</v>
      </c>
      <c r="D173" s="14">
        <v>66.953463332025933</v>
      </c>
      <c r="E173" s="14">
        <f t="shared" si="5"/>
        <v>110.56911332450498</v>
      </c>
    </row>
    <row r="174" spans="1:5" ht="15.75" x14ac:dyDescent="0.25">
      <c r="A174" s="19">
        <v>16834</v>
      </c>
      <c r="B174" s="13">
        <v>2.48</v>
      </c>
      <c r="C174" s="17">
        <f t="shared" si="4"/>
        <v>74.02985074626865</v>
      </c>
      <c r="D174" s="14">
        <v>67.945603563045438</v>
      </c>
      <c r="E174" s="14">
        <f t="shared" si="5"/>
        <v>108.95458552749149</v>
      </c>
    </row>
    <row r="175" spans="1:5" ht="15.75" x14ac:dyDescent="0.25">
      <c r="A175" s="19">
        <v>16862</v>
      </c>
      <c r="B175" s="13">
        <v>2.48</v>
      </c>
      <c r="C175" s="17">
        <f t="shared" si="4"/>
        <v>74.02985074626865</v>
      </c>
      <c r="D175" s="14">
        <v>69.64184331285297</v>
      </c>
      <c r="E175" s="14">
        <f t="shared" si="5"/>
        <v>106.30082034690463</v>
      </c>
    </row>
    <row r="176" spans="1:5" ht="15.75" x14ac:dyDescent="0.25">
      <c r="A176" s="19">
        <v>16893</v>
      </c>
      <c r="B176" s="13">
        <v>2.48</v>
      </c>
      <c r="C176" s="17">
        <f t="shared" si="4"/>
        <v>74.02985074626865</v>
      </c>
      <c r="D176" s="14">
        <v>70.537969973128654</v>
      </c>
      <c r="E176" s="14">
        <f t="shared" si="5"/>
        <v>104.95035620456645</v>
      </c>
    </row>
    <row r="177" spans="1:5" ht="15.75" x14ac:dyDescent="0.25">
      <c r="A177" s="19">
        <v>16923</v>
      </c>
      <c r="B177" s="13">
        <v>2.48</v>
      </c>
      <c r="C177" s="17">
        <f t="shared" si="4"/>
        <v>74.02985074626865</v>
      </c>
      <c r="D177" s="14">
        <v>71.850155439960901</v>
      </c>
      <c r="E177" s="14">
        <f t="shared" si="5"/>
        <v>103.03366818479486</v>
      </c>
    </row>
    <row r="178" spans="1:5" ht="15.75" x14ac:dyDescent="0.25">
      <c r="A178" s="19">
        <v>16954</v>
      </c>
      <c r="B178" s="13">
        <v>2.48</v>
      </c>
      <c r="C178" s="17">
        <f t="shared" si="4"/>
        <v>74.02985074626865</v>
      </c>
      <c r="D178" s="14">
        <v>72.842295670980405</v>
      </c>
      <c r="E178" s="14">
        <f t="shared" si="5"/>
        <v>101.63030978684731</v>
      </c>
    </row>
    <row r="179" spans="1:5" ht="15.75" x14ac:dyDescent="0.25">
      <c r="A179" s="19">
        <v>16984</v>
      </c>
      <c r="B179" s="13">
        <v>2.48</v>
      </c>
      <c r="C179" s="17">
        <f t="shared" si="4"/>
        <v>74.02985074626865</v>
      </c>
      <c r="D179" s="14">
        <v>73.002318288886769</v>
      </c>
      <c r="E179" s="14">
        <f t="shared" si="5"/>
        <v>101.40753400914708</v>
      </c>
    </row>
    <row r="180" spans="1:5" ht="15.75" x14ac:dyDescent="0.25">
      <c r="A180" s="19">
        <v>17015</v>
      </c>
      <c r="B180" s="13">
        <v>2.48</v>
      </c>
      <c r="C180" s="17">
        <f t="shared" si="4"/>
        <v>74.02985074626865</v>
      </c>
      <c r="D180" s="14">
        <v>73.898444949162453</v>
      </c>
      <c r="E180" s="14">
        <f t="shared" si="5"/>
        <v>100.17781943476159</v>
      </c>
    </row>
    <row r="181" spans="1:5" ht="15.75" x14ac:dyDescent="0.25">
      <c r="A181" s="19">
        <v>17046</v>
      </c>
      <c r="B181" s="13">
        <v>2.48</v>
      </c>
      <c r="C181" s="17">
        <f t="shared" si="4"/>
        <v>74.02985074626865</v>
      </c>
      <c r="D181" s="14">
        <v>76.618829453570768</v>
      </c>
      <c r="E181" s="14">
        <f t="shared" si="5"/>
        <v>96.6209628549977</v>
      </c>
    </row>
    <row r="182" spans="1:5" ht="15.75" x14ac:dyDescent="0.25">
      <c r="A182" s="19">
        <v>17076</v>
      </c>
      <c r="B182" s="13">
        <v>2.48</v>
      </c>
      <c r="C182" s="17">
        <f t="shared" si="4"/>
        <v>74.02985074626865</v>
      </c>
      <c r="D182" s="14">
        <v>77.802996826077916</v>
      </c>
      <c r="E182" s="14">
        <f t="shared" si="5"/>
        <v>95.150384646180385</v>
      </c>
    </row>
    <row r="183" spans="1:5" ht="15.75" x14ac:dyDescent="0.25">
      <c r="A183" s="19">
        <v>17107</v>
      </c>
      <c r="B183" s="13">
        <v>2.48</v>
      </c>
      <c r="C183" s="17">
        <f t="shared" si="4"/>
        <v>74.02985074626865</v>
      </c>
      <c r="D183" s="14">
        <v>78.699123486353599</v>
      </c>
      <c r="E183" s="14">
        <f t="shared" si="5"/>
        <v>94.066931709989632</v>
      </c>
    </row>
    <row r="184" spans="1:5" ht="15.75" x14ac:dyDescent="0.25">
      <c r="A184" s="19">
        <v>17137</v>
      </c>
      <c r="B184" s="13">
        <v>2.48</v>
      </c>
      <c r="C184" s="17">
        <f t="shared" si="4"/>
        <v>74.02985074626865</v>
      </c>
      <c r="D184" s="14">
        <v>78.475091821284678</v>
      </c>
      <c r="E184" s="14">
        <f t="shared" si="5"/>
        <v>94.335475152881116</v>
      </c>
    </row>
    <row r="185" spans="1:5" ht="15.75" x14ac:dyDescent="0.25">
      <c r="A185" s="19">
        <v>17168</v>
      </c>
      <c r="B185" s="13">
        <v>2.48</v>
      </c>
      <c r="C185" s="17">
        <f t="shared" si="4"/>
        <v>74.02985074626865</v>
      </c>
      <c r="D185" s="14">
        <v>79.78727728811694</v>
      </c>
      <c r="E185" s="14">
        <f t="shared" si="5"/>
        <v>92.784029312019442</v>
      </c>
    </row>
    <row r="186" spans="1:5" ht="15.75" x14ac:dyDescent="0.25">
      <c r="A186" s="19">
        <v>17199</v>
      </c>
      <c r="B186" s="13">
        <v>2.48</v>
      </c>
      <c r="C186" s="17">
        <f t="shared" si="4"/>
        <v>74.02985074626865</v>
      </c>
      <c r="D186" s="14">
        <v>79.019168722166356</v>
      </c>
      <c r="E186" s="14">
        <f t="shared" si="5"/>
        <v>93.685939682002612</v>
      </c>
    </row>
    <row r="187" spans="1:5" ht="15.75" x14ac:dyDescent="0.25">
      <c r="A187" s="19">
        <v>17227</v>
      </c>
      <c r="B187" s="13">
        <v>2.48</v>
      </c>
      <c r="C187" s="17">
        <f t="shared" si="4"/>
        <v>74.02985074626865</v>
      </c>
      <c r="D187" s="14">
        <v>77.80299682607793</v>
      </c>
      <c r="E187" s="14">
        <f t="shared" si="5"/>
        <v>95.15038464618037</v>
      </c>
    </row>
    <row r="188" spans="1:5" ht="15.75" x14ac:dyDescent="0.25">
      <c r="A188" s="19">
        <v>17258</v>
      </c>
      <c r="B188" s="13">
        <v>2.48</v>
      </c>
      <c r="C188" s="17">
        <f t="shared" si="4"/>
        <v>74.02985074626865</v>
      </c>
      <c r="D188" s="14">
        <v>78.091037538309394</v>
      </c>
      <c r="E188" s="14">
        <f t="shared" si="5"/>
        <v>94.799420112649386</v>
      </c>
    </row>
    <row r="189" spans="1:5" ht="15.75" x14ac:dyDescent="0.25">
      <c r="A189" s="19">
        <v>17288</v>
      </c>
      <c r="B189" s="13">
        <v>2.48</v>
      </c>
      <c r="C189" s="17">
        <f t="shared" si="4"/>
        <v>74.02985074626865</v>
      </c>
      <c r="D189" s="14">
        <v>78.027028491146851</v>
      </c>
      <c r="E189" s="14">
        <f t="shared" si="5"/>
        <v>94.877188299780329</v>
      </c>
    </row>
    <row r="190" spans="1:5" ht="15.75" x14ac:dyDescent="0.25">
      <c r="A190" s="19">
        <v>17319</v>
      </c>
      <c r="B190" s="13">
        <v>2.48</v>
      </c>
      <c r="C190" s="17">
        <f t="shared" si="4"/>
        <v>74.02985074626865</v>
      </c>
      <c r="D190" s="14">
        <v>76.906870165802246</v>
      </c>
      <c r="E190" s="14">
        <f t="shared" si="5"/>
        <v>96.259086589623166</v>
      </c>
    </row>
    <row r="191" spans="1:5" ht="15.75" x14ac:dyDescent="0.25">
      <c r="A191" s="19">
        <v>17349</v>
      </c>
      <c r="B191" s="13">
        <v>2.48</v>
      </c>
      <c r="C191" s="17">
        <f t="shared" si="4"/>
        <v>74.02985074626865</v>
      </c>
      <c r="D191" s="14">
        <v>75.4666666046449</v>
      </c>
      <c r="E191" s="14">
        <f t="shared" si="5"/>
        <v>98.096092058890775</v>
      </c>
    </row>
    <row r="192" spans="1:5" ht="15.75" x14ac:dyDescent="0.25">
      <c r="A192" s="19">
        <v>17380</v>
      </c>
      <c r="B192" s="13">
        <v>2.48</v>
      </c>
      <c r="C192" s="17">
        <f t="shared" si="4"/>
        <v>74.02985074626865</v>
      </c>
      <c r="D192" s="14">
        <v>75.594684698969985</v>
      </c>
      <c r="E192" s="14">
        <f t="shared" si="5"/>
        <v>97.929968278943477</v>
      </c>
    </row>
    <row r="193" spans="1:5" ht="15.75" x14ac:dyDescent="0.25">
      <c r="A193" s="19">
        <v>17411</v>
      </c>
      <c r="B193" s="13">
        <v>2.48</v>
      </c>
      <c r="C193" s="17">
        <f t="shared" si="4"/>
        <v>74.02985074626865</v>
      </c>
      <c r="D193" s="14">
        <v>76.71484302431459</v>
      </c>
      <c r="E193" s="14">
        <f t="shared" si="5"/>
        <v>96.500035492225493</v>
      </c>
    </row>
    <row r="194" spans="1:5" ht="15.75" x14ac:dyDescent="0.25">
      <c r="A194" s="19">
        <v>17441</v>
      </c>
      <c r="B194" s="13">
        <v>2.48</v>
      </c>
      <c r="C194" s="17">
        <f t="shared" si="4"/>
        <v>74.02985074626865</v>
      </c>
      <c r="D194" s="14">
        <v>77.258919925196267</v>
      </c>
      <c r="E194" s="14">
        <f t="shared" si="5"/>
        <v>95.820457777491498</v>
      </c>
    </row>
    <row r="195" spans="1:5" ht="15.75" x14ac:dyDescent="0.25">
      <c r="A195" s="19">
        <v>17472</v>
      </c>
      <c r="B195" s="13">
        <v>2.48</v>
      </c>
      <c r="C195" s="17">
        <f t="shared" si="4"/>
        <v>74.02985074626865</v>
      </c>
      <c r="D195" s="14">
        <v>78.091037538309408</v>
      </c>
      <c r="E195" s="14">
        <f t="shared" si="5"/>
        <v>94.799420112649358</v>
      </c>
    </row>
    <row r="196" spans="1:5" ht="15.75" x14ac:dyDescent="0.25">
      <c r="A196" s="19">
        <v>17502</v>
      </c>
      <c r="B196" s="13">
        <v>2.48</v>
      </c>
      <c r="C196" s="17">
        <f t="shared" si="4"/>
        <v>74.02985074626865</v>
      </c>
      <c r="D196" s="14">
        <v>77.642974208171566</v>
      </c>
      <c r="E196" s="14">
        <f t="shared" si="5"/>
        <v>95.346490138031513</v>
      </c>
    </row>
    <row r="197" spans="1:5" ht="15.75" x14ac:dyDescent="0.25">
      <c r="A197" s="19">
        <v>17533</v>
      </c>
      <c r="B197" s="13">
        <v>3.01</v>
      </c>
      <c r="C197" s="17">
        <f t="shared" si="4"/>
        <v>89.850746268656707</v>
      </c>
      <c r="D197" s="14">
        <v>77.770992302496666</v>
      </c>
      <c r="E197" s="14">
        <f t="shared" si="5"/>
        <v>115.53246732300244</v>
      </c>
    </row>
    <row r="198" spans="1:5" ht="15.75" x14ac:dyDescent="0.25">
      <c r="A198" s="19">
        <v>17564</v>
      </c>
      <c r="B198" s="13">
        <v>3.01</v>
      </c>
      <c r="C198" s="17">
        <f t="shared" si="4"/>
        <v>89.850746268656707</v>
      </c>
      <c r="D198" s="14">
        <v>79.883290858860775</v>
      </c>
      <c r="E198" s="14">
        <f t="shared" si="5"/>
        <v>112.47752227359614</v>
      </c>
    </row>
    <row r="199" spans="1:5" ht="15.75" x14ac:dyDescent="0.25">
      <c r="A199" s="19">
        <v>17593</v>
      </c>
      <c r="B199" s="13">
        <v>3.01</v>
      </c>
      <c r="C199" s="17">
        <f t="shared" si="4"/>
        <v>89.850746268656707</v>
      </c>
      <c r="D199" s="14">
        <v>79.915295382442039</v>
      </c>
      <c r="E199" s="14">
        <f t="shared" si="5"/>
        <v>112.43247721061111</v>
      </c>
    </row>
    <row r="200" spans="1:5" ht="15.75" x14ac:dyDescent="0.25">
      <c r="A200" s="19">
        <v>17624</v>
      </c>
      <c r="B200" s="13">
        <v>3.01</v>
      </c>
      <c r="C200" s="17">
        <f t="shared" si="4"/>
        <v>89.850746268656707</v>
      </c>
      <c r="D200" s="14">
        <v>79.819281811698232</v>
      </c>
      <c r="E200" s="14">
        <f t="shared" si="5"/>
        <v>112.56772076780108</v>
      </c>
    </row>
    <row r="201" spans="1:5" ht="15.75" x14ac:dyDescent="0.25">
      <c r="A201" s="19">
        <v>17654</v>
      </c>
      <c r="B201" s="13">
        <v>3.01</v>
      </c>
      <c r="C201" s="17">
        <f t="shared" si="4"/>
        <v>89.850746268656707</v>
      </c>
      <c r="D201" s="14">
        <v>82.795702504756747</v>
      </c>
      <c r="E201" s="14">
        <f t="shared" si="5"/>
        <v>108.52102651522841</v>
      </c>
    </row>
    <row r="202" spans="1:5" ht="15.75" x14ac:dyDescent="0.25">
      <c r="A202" s="19">
        <v>17685</v>
      </c>
      <c r="B202" s="13">
        <v>3.01</v>
      </c>
      <c r="C202" s="17">
        <f t="shared" si="4"/>
        <v>89.850746268656707</v>
      </c>
      <c r="D202" s="14">
        <v>82.827707028338025</v>
      </c>
      <c r="E202" s="14">
        <f t="shared" si="5"/>
        <v>108.47909412476658</v>
      </c>
    </row>
    <row r="203" spans="1:5" ht="15.75" x14ac:dyDescent="0.25">
      <c r="A203" s="19">
        <v>17715</v>
      </c>
      <c r="B203" s="13">
        <v>3.01</v>
      </c>
      <c r="C203" s="17">
        <f t="shared" si="4"/>
        <v>89.850746268656707</v>
      </c>
      <c r="D203" s="14">
        <v>83.33977940563841</v>
      </c>
      <c r="E203" s="14">
        <f t="shared" si="5"/>
        <v>107.8125559120184</v>
      </c>
    </row>
    <row r="204" spans="1:5" ht="15.75" x14ac:dyDescent="0.25">
      <c r="A204" s="19">
        <v>17746</v>
      </c>
      <c r="B204" s="13">
        <v>3.01</v>
      </c>
      <c r="C204" s="17">
        <f t="shared" si="4"/>
        <v>89.850746268656707</v>
      </c>
      <c r="D204" s="14">
        <v>85.868136768559097</v>
      </c>
      <c r="E204" s="14">
        <f t="shared" si="5"/>
        <v>104.63805277484006</v>
      </c>
    </row>
    <row r="205" spans="1:5" ht="15.75" x14ac:dyDescent="0.25">
      <c r="A205" s="19">
        <v>17777</v>
      </c>
      <c r="B205" s="13">
        <v>3.01</v>
      </c>
      <c r="C205" s="17">
        <f t="shared" si="4"/>
        <v>89.850746268656707</v>
      </c>
      <c r="D205" s="14">
        <v>86.508227240184596</v>
      </c>
      <c r="E205" s="14">
        <f t="shared" si="5"/>
        <v>103.86381635031292</v>
      </c>
    </row>
    <row r="206" spans="1:5" ht="15.75" x14ac:dyDescent="0.25">
      <c r="A206" s="19">
        <v>17807</v>
      </c>
      <c r="B206" s="13">
        <v>3.01</v>
      </c>
      <c r="C206" s="17">
        <f t="shared" si="4"/>
        <v>89.850746268656707</v>
      </c>
      <c r="D206" s="14">
        <v>87.308340329716458</v>
      </c>
      <c r="E206" s="14">
        <f t="shared" si="5"/>
        <v>102.91198518874481</v>
      </c>
    </row>
    <row r="207" spans="1:5" ht="15.75" x14ac:dyDescent="0.25">
      <c r="A207" s="19">
        <v>17838</v>
      </c>
      <c r="B207" s="13">
        <v>3.01</v>
      </c>
      <c r="C207" s="17">
        <f t="shared" si="4"/>
        <v>89.850746268656707</v>
      </c>
      <c r="D207" s="14">
        <v>86.604240810928417</v>
      </c>
      <c r="E207" s="14">
        <f t="shared" si="5"/>
        <v>103.74866799515736</v>
      </c>
    </row>
    <row r="208" spans="1:5" ht="15.75" x14ac:dyDescent="0.25">
      <c r="A208" s="19">
        <v>17868</v>
      </c>
      <c r="B208" s="13">
        <v>3.01</v>
      </c>
      <c r="C208" s="17">
        <f t="shared" si="4"/>
        <v>89.850746268656707</v>
      </c>
      <c r="D208" s="14">
        <v>85.900141292140361</v>
      </c>
      <c r="E208" s="14">
        <f t="shared" si="5"/>
        <v>104.59906691315048</v>
      </c>
    </row>
    <row r="209" spans="1:5" ht="15.75" x14ac:dyDescent="0.25">
      <c r="A209" s="19">
        <v>17899</v>
      </c>
      <c r="B209" s="13">
        <v>3.01</v>
      </c>
      <c r="C209" s="17">
        <f t="shared" si="4"/>
        <v>89.850746268656707</v>
      </c>
      <c r="D209" s="14">
        <v>86.284195575115675</v>
      </c>
      <c r="E209" s="14">
        <f t="shared" si="5"/>
        <v>104.13349243134118</v>
      </c>
    </row>
    <row r="210" spans="1:5" ht="15.75" x14ac:dyDescent="0.25">
      <c r="A210" s="19">
        <v>17930</v>
      </c>
      <c r="B210" s="13">
        <v>3.01</v>
      </c>
      <c r="C210" s="17">
        <f t="shared" si="4"/>
        <v>89.850746268656707</v>
      </c>
      <c r="D210" s="14">
        <v>86.604240810928417</v>
      </c>
      <c r="E210" s="14">
        <f t="shared" si="5"/>
        <v>103.74866799515736</v>
      </c>
    </row>
    <row r="211" spans="1:5" ht="15.75" x14ac:dyDescent="0.25">
      <c r="A211" s="19">
        <v>17958</v>
      </c>
      <c r="B211" s="13">
        <v>3.01</v>
      </c>
      <c r="C211" s="17">
        <f t="shared" si="4"/>
        <v>89.850746268656707</v>
      </c>
      <c r="D211" s="14">
        <v>88.012439848504471</v>
      </c>
      <c r="E211" s="14">
        <f t="shared" si="5"/>
        <v>102.08868930723487</v>
      </c>
    </row>
    <row r="212" spans="1:5" ht="15.75" x14ac:dyDescent="0.25">
      <c r="A212" s="19">
        <v>17989</v>
      </c>
      <c r="B212" s="13">
        <v>3.01</v>
      </c>
      <c r="C212" s="17">
        <f t="shared" si="4"/>
        <v>89.850746268656707</v>
      </c>
      <c r="D212" s="14">
        <v>89.676675074730724</v>
      </c>
      <c r="E212" s="14">
        <f t="shared" si="5"/>
        <v>100.19410977690791</v>
      </c>
    </row>
    <row r="213" spans="1:5" ht="15.75" x14ac:dyDescent="0.25">
      <c r="A213" s="19">
        <v>18019</v>
      </c>
      <c r="B213" s="13">
        <v>3.01</v>
      </c>
      <c r="C213" s="17">
        <f t="shared" si="4"/>
        <v>89.850746268656707</v>
      </c>
      <c r="D213" s="14">
        <v>90.796833400075329</v>
      </c>
      <c r="E213" s="14">
        <f t="shared" si="5"/>
        <v>98.958017481457844</v>
      </c>
    </row>
    <row r="214" spans="1:5" ht="15.75" x14ac:dyDescent="0.25">
      <c r="A214" s="19">
        <v>18050</v>
      </c>
      <c r="B214" s="13">
        <v>3.01</v>
      </c>
      <c r="C214" s="17">
        <f t="shared" si="4"/>
        <v>89.850746268656707</v>
      </c>
      <c r="D214" s="14">
        <v>91.180887683050614</v>
      </c>
      <c r="E214" s="14">
        <f t="shared" si="5"/>
        <v>98.541205895014372</v>
      </c>
    </row>
    <row r="215" spans="1:5" ht="15.75" x14ac:dyDescent="0.25">
      <c r="A215" s="19">
        <v>18080</v>
      </c>
      <c r="B215" s="13">
        <v>3.01</v>
      </c>
      <c r="C215" s="17">
        <f t="shared" si="4"/>
        <v>89.850746268656707</v>
      </c>
      <c r="D215" s="14">
        <v>92.589086720626696</v>
      </c>
      <c r="E215" s="14">
        <f t="shared" si="5"/>
        <v>97.042480330071186</v>
      </c>
    </row>
    <row r="216" spans="1:5" ht="15.75" x14ac:dyDescent="0.25">
      <c r="A216" s="19">
        <v>18111</v>
      </c>
      <c r="B216" s="13">
        <v>3.01</v>
      </c>
      <c r="C216" s="17">
        <f t="shared" si="4"/>
        <v>89.850746268656707</v>
      </c>
      <c r="D216" s="14">
        <v>92.109018866907576</v>
      </c>
      <c r="E216" s="14">
        <f t="shared" si="5"/>
        <v>97.548261151805391</v>
      </c>
    </row>
    <row r="217" spans="1:5" ht="15.75" x14ac:dyDescent="0.25">
      <c r="A217" s="19">
        <v>18142</v>
      </c>
      <c r="B217" s="13">
        <v>3.01</v>
      </c>
      <c r="C217" s="17">
        <f t="shared" si="4"/>
        <v>89.850746268656707</v>
      </c>
      <c r="D217" s="14">
        <v>93.9652812346215</v>
      </c>
      <c r="E217" s="14">
        <f t="shared" si="5"/>
        <v>95.621217845672987</v>
      </c>
    </row>
    <row r="218" spans="1:5" ht="15.75" x14ac:dyDescent="0.25">
      <c r="A218" s="19">
        <v>18172</v>
      </c>
      <c r="B218" s="13">
        <v>3.01</v>
      </c>
      <c r="C218" s="17">
        <f t="shared" si="4"/>
        <v>89.850746268656707</v>
      </c>
      <c r="D218" s="14">
        <v>94.637376229828234</v>
      </c>
      <c r="E218" s="14">
        <f t="shared" si="5"/>
        <v>94.942135811598234</v>
      </c>
    </row>
    <row r="219" spans="1:5" ht="15.75" x14ac:dyDescent="0.25">
      <c r="A219" s="19">
        <v>18203</v>
      </c>
      <c r="B219" s="13">
        <v>3.01</v>
      </c>
      <c r="C219" s="17">
        <f t="shared" si="4"/>
        <v>89.850746268656707</v>
      </c>
      <c r="D219" s="14">
        <v>94.189312899690393</v>
      </c>
      <c r="E219" s="14">
        <f t="shared" si="5"/>
        <v>95.393780358442399</v>
      </c>
    </row>
    <row r="220" spans="1:5" ht="15.75" x14ac:dyDescent="0.25">
      <c r="A220" s="19">
        <v>18233</v>
      </c>
      <c r="B220" s="13">
        <v>3.01</v>
      </c>
      <c r="C220" s="17">
        <f t="shared" si="4"/>
        <v>89.850746268656707</v>
      </c>
      <c r="D220" s="14">
        <v>93.901272187458915</v>
      </c>
      <c r="E220" s="14">
        <f t="shared" si="5"/>
        <v>95.686399316597132</v>
      </c>
    </row>
    <row r="221" spans="1:5" ht="15.75" x14ac:dyDescent="0.25">
      <c r="A221" s="19">
        <v>18264</v>
      </c>
      <c r="B221" s="13">
        <v>3.35</v>
      </c>
      <c r="C221" s="17">
        <f t="shared" ref="C221:C284" si="6">(B221/B$221)*100</f>
        <v>100</v>
      </c>
      <c r="D221" s="14">
        <v>92.109018866907562</v>
      </c>
      <c r="E221" s="14">
        <f t="shared" ref="E221:E284" si="7">(C221/D221)*100</f>
        <v>108.56700161413559</v>
      </c>
    </row>
    <row r="222" spans="1:5" ht="15.75" x14ac:dyDescent="0.25">
      <c r="A222" s="19">
        <v>18295</v>
      </c>
      <c r="B222" s="13">
        <v>3.35</v>
      </c>
      <c r="C222" s="17">
        <f t="shared" si="6"/>
        <v>100</v>
      </c>
      <c r="D222" s="14">
        <v>93.133163621508331</v>
      </c>
      <c r="E222" s="14">
        <f t="shared" si="7"/>
        <v>107.37313767885991</v>
      </c>
    </row>
    <row r="223" spans="1:5" ht="15.75" x14ac:dyDescent="0.25">
      <c r="A223" s="19">
        <v>18323</v>
      </c>
      <c r="B223" s="13">
        <v>3.35</v>
      </c>
      <c r="C223" s="17">
        <f t="shared" si="6"/>
        <v>100</v>
      </c>
      <c r="D223" s="14">
        <v>97.261747163492714</v>
      </c>
      <c r="E223" s="14">
        <f t="shared" si="7"/>
        <v>102.81534407551246</v>
      </c>
    </row>
    <row r="224" spans="1:5" ht="15.75" x14ac:dyDescent="0.25">
      <c r="A224" s="19">
        <v>18354</v>
      </c>
      <c r="B224" s="13">
        <v>3.35</v>
      </c>
      <c r="C224" s="17">
        <f t="shared" si="6"/>
        <v>100</v>
      </c>
      <c r="D224" s="14">
        <v>98.285891918093512</v>
      </c>
      <c r="E224" s="14">
        <f t="shared" si="7"/>
        <v>101.74400216394733</v>
      </c>
    </row>
    <row r="225" spans="1:5" ht="15.75" x14ac:dyDescent="0.25">
      <c r="A225" s="19">
        <v>18384</v>
      </c>
      <c r="B225" s="13">
        <v>3.35</v>
      </c>
      <c r="C225" s="17">
        <f t="shared" si="6"/>
        <v>100</v>
      </c>
      <c r="D225" s="14">
        <v>98.157873823768412</v>
      </c>
      <c r="E225" s="14">
        <f t="shared" si="7"/>
        <v>101.87669730860198</v>
      </c>
    </row>
    <row r="226" spans="1:5" ht="15.75" x14ac:dyDescent="0.25">
      <c r="A226" s="19">
        <v>18415</v>
      </c>
      <c r="B226" s="13">
        <v>3.35</v>
      </c>
      <c r="C226" s="17">
        <f t="shared" si="6"/>
        <v>100</v>
      </c>
      <c r="D226" s="14">
        <v>98.090955274462104</v>
      </c>
      <c r="E226" s="14">
        <f t="shared" si="7"/>
        <v>101.94619852584401</v>
      </c>
    </row>
    <row r="227" spans="1:5" ht="15.75" x14ac:dyDescent="0.25">
      <c r="A227" s="19">
        <v>18445</v>
      </c>
      <c r="B227" s="13">
        <v>3.35</v>
      </c>
      <c r="C227" s="17">
        <f t="shared" si="6"/>
        <v>100</v>
      </c>
      <c r="D227" s="14">
        <v>98.767666858155835</v>
      </c>
      <c r="E227" s="14">
        <f t="shared" si="7"/>
        <v>101.24770907428031</v>
      </c>
    </row>
    <row r="228" spans="1:5" ht="15.75" x14ac:dyDescent="0.25">
      <c r="A228" s="19">
        <v>18476</v>
      </c>
      <c r="B228" s="13">
        <v>3.35</v>
      </c>
      <c r="C228" s="17">
        <f t="shared" si="6"/>
        <v>100</v>
      </c>
      <c r="D228" s="14">
        <v>100.4755579979543</v>
      </c>
      <c r="E228" s="14">
        <f t="shared" si="7"/>
        <v>99.526692852042714</v>
      </c>
    </row>
    <row r="229" spans="1:5" ht="15.75" x14ac:dyDescent="0.25">
      <c r="A229" s="19">
        <v>18507</v>
      </c>
      <c r="B229" s="13">
        <v>3.35</v>
      </c>
      <c r="C229" s="17">
        <f t="shared" si="6"/>
        <v>100</v>
      </c>
      <c r="D229" s="14">
        <v>103.50464794401192</v>
      </c>
      <c r="E229" s="14">
        <f t="shared" si="7"/>
        <v>96.614018777294262</v>
      </c>
    </row>
    <row r="230" spans="1:5" ht="15.75" x14ac:dyDescent="0.25">
      <c r="A230" s="19">
        <v>18537</v>
      </c>
      <c r="B230" s="13">
        <v>3.35</v>
      </c>
      <c r="C230" s="17">
        <f t="shared" si="6"/>
        <v>100</v>
      </c>
      <c r="D230" s="14">
        <v>105.1803147226821</v>
      </c>
      <c r="E230" s="14">
        <f t="shared" si="7"/>
        <v>95.074824850695222</v>
      </c>
    </row>
    <row r="231" spans="1:5" ht="15.75" x14ac:dyDescent="0.25">
      <c r="A231" s="19">
        <v>18568</v>
      </c>
      <c r="B231" s="13">
        <v>3.35</v>
      </c>
      <c r="C231" s="17">
        <f t="shared" si="6"/>
        <v>100</v>
      </c>
      <c r="D231" s="14">
        <v>106.95265458473709</v>
      </c>
      <c r="E231" s="14">
        <f t="shared" si="7"/>
        <v>93.499315550668641</v>
      </c>
    </row>
    <row r="232" spans="1:5" ht="15.75" x14ac:dyDescent="0.25">
      <c r="A232" s="19">
        <v>18598</v>
      </c>
      <c r="B232" s="13">
        <v>3.35</v>
      </c>
      <c r="C232" s="17">
        <f t="shared" si="6"/>
        <v>100</v>
      </c>
      <c r="D232" s="14">
        <v>108.08050722422665</v>
      </c>
      <c r="E232" s="14">
        <f t="shared" si="7"/>
        <v>92.523622037170298</v>
      </c>
    </row>
    <row r="233" spans="1:5" ht="15.75" x14ac:dyDescent="0.25">
      <c r="A233" s="19">
        <v>18629</v>
      </c>
      <c r="B233" s="13">
        <v>3.35</v>
      </c>
      <c r="C233" s="17">
        <f t="shared" si="6"/>
        <v>100</v>
      </c>
      <c r="D233" s="14">
        <v>110.91625100351466</v>
      </c>
      <c r="E233" s="14">
        <f t="shared" si="7"/>
        <v>90.158113978114216</v>
      </c>
    </row>
    <row r="234" spans="1:5" ht="15.75" x14ac:dyDescent="0.25">
      <c r="A234" s="19">
        <v>18660</v>
      </c>
      <c r="B234" s="13">
        <v>3.35</v>
      </c>
      <c r="C234" s="17">
        <f t="shared" si="6"/>
        <v>100</v>
      </c>
      <c r="D234" s="14">
        <v>115.5887833671142</v>
      </c>
      <c r="E234" s="14">
        <f t="shared" si="7"/>
        <v>86.513584698262932</v>
      </c>
    </row>
    <row r="235" spans="1:5" ht="15.75" x14ac:dyDescent="0.25">
      <c r="A235" s="19">
        <v>18688</v>
      </c>
      <c r="B235" s="13">
        <v>3.35</v>
      </c>
      <c r="C235" s="17">
        <f t="shared" si="6"/>
        <v>100</v>
      </c>
      <c r="D235" s="14">
        <v>120.97025167553575</v>
      </c>
      <c r="E235" s="14">
        <f t="shared" si="7"/>
        <v>82.664951601669983</v>
      </c>
    </row>
    <row r="236" spans="1:5" ht="15.75" x14ac:dyDescent="0.25">
      <c r="A236" s="19">
        <v>18719</v>
      </c>
      <c r="B236" s="13">
        <v>3.35</v>
      </c>
      <c r="C236" s="14">
        <f t="shared" si="6"/>
        <v>100</v>
      </c>
      <c r="D236" s="14">
        <v>123.9993416215934</v>
      </c>
      <c r="E236" s="14">
        <f t="shared" si="7"/>
        <v>80.645589478344363</v>
      </c>
    </row>
    <row r="237" spans="1:5" ht="15.75" x14ac:dyDescent="0.25">
      <c r="A237" s="19">
        <v>18749</v>
      </c>
      <c r="B237" s="13">
        <v>3.35</v>
      </c>
      <c r="C237" s="14">
        <f t="shared" si="6"/>
        <v>100</v>
      </c>
      <c r="D237" s="14">
        <v>126.86730976200968</v>
      </c>
      <c r="E237" s="14">
        <f t="shared" si="7"/>
        <v>78.82251163644122</v>
      </c>
    </row>
    <row r="238" spans="1:5" ht="15.75" x14ac:dyDescent="0.25">
      <c r="A238" s="19">
        <v>18780</v>
      </c>
      <c r="B238" s="13">
        <v>3.35</v>
      </c>
      <c r="C238" s="14">
        <f t="shared" si="6"/>
        <v>100</v>
      </c>
      <c r="D238" s="14">
        <v>128.89744451309087</v>
      </c>
      <c r="E238" s="14">
        <f t="shared" si="7"/>
        <v>77.581057078167262</v>
      </c>
    </row>
    <row r="239" spans="1:5" ht="15.75" x14ac:dyDescent="0.25">
      <c r="A239" s="19">
        <v>18810</v>
      </c>
      <c r="B239" s="13">
        <v>3.35</v>
      </c>
      <c r="C239" s="14">
        <f t="shared" si="6"/>
        <v>100</v>
      </c>
      <c r="D239" s="14">
        <v>127.54402134570343</v>
      </c>
      <c r="E239" s="14">
        <f t="shared" si="7"/>
        <v>78.404302251811274</v>
      </c>
    </row>
    <row r="240" spans="1:5" ht="15.75" x14ac:dyDescent="0.25">
      <c r="A240" s="19">
        <v>18841</v>
      </c>
      <c r="B240" s="13">
        <v>3.35</v>
      </c>
      <c r="C240" s="14">
        <f t="shared" si="6"/>
        <v>100</v>
      </c>
      <c r="D240" s="14">
        <v>125.12719426108298</v>
      </c>
      <c r="E240" s="14">
        <f t="shared" si="7"/>
        <v>79.91867842201107</v>
      </c>
    </row>
    <row r="241" spans="1:5" ht="15.75" x14ac:dyDescent="0.25">
      <c r="A241" s="19">
        <v>18872</v>
      </c>
      <c r="B241" s="13">
        <v>3.35</v>
      </c>
      <c r="C241" s="14">
        <f t="shared" si="6"/>
        <v>100</v>
      </c>
      <c r="D241" s="14">
        <v>126.54506615072697</v>
      </c>
      <c r="E241" s="14">
        <f t="shared" si="7"/>
        <v>79.023231044733649</v>
      </c>
    </row>
    <row r="242" spans="1:5" ht="15.75" x14ac:dyDescent="0.25">
      <c r="A242" s="19">
        <v>18902</v>
      </c>
      <c r="B242" s="13">
        <v>3.35</v>
      </c>
      <c r="C242" s="14">
        <f t="shared" si="6"/>
        <v>100</v>
      </c>
      <c r="D242" s="14">
        <v>127.18955337329243</v>
      </c>
      <c r="E242" s="14">
        <f t="shared" si="7"/>
        <v>78.622809301410939</v>
      </c>
    </row>
    <row r="243" spans="1:5" ht="15.75" x14ac:dyDescent="0.25">
      <c r="A243" s="19">
        <v>18933</v>
      </c>
      <c r="B243" s="13">
        <v>3.35</v>
      </c>
      <c r="C243" s="14">
        <f t="shared" si="6"/>
        <v>100</v>
      </c>
      <c r="D243" s="14">
        <v>129.76750226355423</v>
      </c>
      <c r="E243" s="14">
        <f t="shared" si="7"/>
        <v>77.060896029964994</v>
      </c>
    </row>
    <row r="244" spans="1:5" ht="15.75" x14ac:dyDescent="0.25">
      <c r="A244" s="19">
        <v>18963</v>
      </c>
      <c r="B244" s="13">
        <v>3.35</v>
      </c>
      <c r="C244" s="14">
        <f t="shared" si="6"/>
        <v>100</v>
      </c>
      <c r="D244" s="14">
        <v>129.38080993001495</v>
      </c>
      <c r="E244" s="14">
        <f t="shared" si="7"/>
        <v>77.291215021835384</v>
      </c>
    </row>
    <row r="245" spans="1:5" ht="15.75" x14ac:dyDescent="0.25">
      <c r="A245" s="19">
        <v>18994</v>
      </c>
      <c r="B245" s="13">
        <v>5.35</v>
      </c>
      <c r="C245" s="14">
        <f t="shared" si="6"/>
        <v>159.70149253731341</v>
      </c>
      <c r="D245" s="14">
        <v>129.54193173565631</v>
      </c>
      <c r="E245" s="14">
        <f t="shared" si="7"/>
        <v>123.28169759209769</v>
      </c>
    </row>
    <row r="246" spans="1:5" ht="15.75" x14ac:dyDescent="0.25">
      <c r="A246" s="19">
        <v>19025</v>
      </c>
      <c r="B246" s="13">
        <v>5.35</v>
      </c>
      <c r="C246" s="14">
        <f t="shared" si="6"/>
        <v>159.70149253731341</v>
      </c>
      <c r="D246" s="14">
        <v>128.80077142970603</v>
      </c>
      <c r="E246" s="14">
        <f t="shared" si="7"/>
        <v>123.99109940461162</v>
      </c>
    </row>
    <row r="247" spans="1:5" ht="15.75" x14ac:dyDescent="0.25">
      <c r="A247" s="19">
        <v>19054</v>
      </c>
      <c r="B247" s="13">
        <v>5.35</v>
      </c>
      <c r="C247" s="14">
        <f t="shared" si="6"/>
        <v>159.70149253731341</v>
      </c>
      <c r="D247" s="14">
        <v>130.02529715258038</v>
      </c>
      <c r="E247" s="14">
        <f t="shared" si="7"/>
        <v>122.82340131852112</v>
      </c>
    </row>
    <row r="248" spans="1:5" ht="15.75" x14ac:dyDescent="0.25">
      <c r="A248" s="19">
        <v>19085</v>
      </c>
      <c r="B248" s="13">
        <v>5.35</v>
      </c>
      <c r="C248" s="14">
        <f t="shared" si="6"/>
        <v>159.70149253731341</v>
      </c>
      <c r="D248" s="14">
        <v>131.02425234755682</v>
      </c>
      <c r="E248" s="14">
        <f t="shared" si="7"/>
        <v>121.88697105760767</v>
      </c>
    </row>
    <row r="249" spans="1:5" ht="15.75" x14ac:dyDescent="0.25">
      <c r="A249" s="19">
        <v>19115</v>
      </c>
      <c r="B249" s="13">
        <v>5.35</v>
      </c>
      <c r="C249" s="14">
        <f t="shared" si="6"/>
        <v>159.70149253731341</v>
      </c>
      <c r="D249" s="14">
        <v>130.66978437514584</v>
      </c>
      <c r="E249" s="14">
        <f t="shared" si="7"/>
        <v>122.21761388908328</v>
      </c>
    </row>
    <row r="250" spans="1:5" ht="15.75" x14ac:dyDescent="0.25">
      <c r="A250" s="19">
        <v>19146</v>
      </c>
      <c r="B250" s="13">
        <v>5.35</v>
      </c>
      <c r="C250" s="14">
        <f t="shared" si="6"/>
        <v>159.70149253731341</v>
      </c>
      <c r="D250" s="14">
        <v>130.60533565288929</v>
      </c>
      <c r="E250" s="14">
        <f t="shared" si="7"/>
        <v>122.27792359245811</v>
      </c>
    </row>
    <row r="251" spans="1:5" ht="15.75" x14ac:dyDescent="0.25">
      <c r="A251" s="19">
        <v>19176</v>
      </c>
      <c r="B251" s="13">
        <v>5.35</v>
      </c>
      <c r="C251" s="14">
        <f t="shared" si="6"/>
        <v>159.70149253731341</v>
      </c>
      <c r="D251" s="14">
        <v>128.8329957908343</v>
      </c>
      <c r="E251" s="14">
        <f t="shared" si="7"/>
        <v>123.96008612311972</v>
      </c>
    </row>
    <row r="252" spans="1:5" ht="15.75" x14ac:dyDescent="0.25">
      <c r="A252" s="19">
        <v>19207</v>
      </c>
      <c r="B252" s="13">
        <v>5.35</v>
      </c>
      <c r="C252" s="14">
        <f t="shared" si="6"/>
        <v>159.70149253731341</v>
      </c>
      <c r="D252" s="14">
        <v>128.8329957908343</v>
      </c>
      <c r="E252" s="14">
        <f t="shared" si="7"/>
        <v>123.96008612311972</v>
      </c>
    </row>
    <row r="253" spans="1:5" ht="15.75" x14ac:dyDescent="0.25">
      <c r="A253" s="19">
        <v>19238</v>
      </c>
      <c r="B253" s="13">
        <v>5.35</v>
      </c>
      <c r="C253" s="14">
        <f t="shared" si="6"/>
        <v>159.70149253731341</v>
      </c>
      <c r="D253" s="14">
        <v>126.73841231749658</v>
      </c>
      <c r="E253" s="14">
        <f t="shared" si="7"/>
        <v>126.00875268757503</v>
      </c>
    </row>
    <row r="254" spans="1:5" ht="15.75" x14ac:dyDescent="0.25">
      <c r="A254" s="19">
        <v>19268</v>
      </c>
      <c r="B254" s="13">
        <v>5.35</v>
      </c>
      <c r="C254" s="14">
        <f t="shared" si="6"/>
        <v>159.70149253731341</v>
      </c>
      <c r="D254" s="14">
        <v>127.8984893181144</v>
      </c>
      <c r="E254" s="14">
        <f t="shared" si="7"/>
        <v>124.86581615526144</v>
      </c>
    </row>
    <row r="255" spans="1:5" ht="15.75" x14ac:dyDescent="0.25">
      <c r="A255" s="19">
        <v>19299</v>
      </c>
      <c r="B255" s="13">
        <v>5.35</v>
      </c>
      <c r="C255" s="14">
        <f t="shared" si="6"/>
        <v>159.70149253731341</v>
      </c>
      <c r="D255" s="14">
        <v>127.25400209554896</v>
      </c>
      <c r="E255" s="14">
        <f t="shared" si="7"/>
        <v>125.4982082350551</v>
      </c>
    </row>
    <row r="256" spans="1:5" ht="15.75" x14ac:dyDescent="0.25">
      <c r="A256" s="19">
        <v>19329</v>
      </c>
      <c r="B256" s="13">
        <v>5.35</v>
      </c>
      <c r="C256" s="14">
        <f t="shared" si="6"/>
        <v>159.70149253731341</v>
      </c>
      <c r="D256" s="14">
        <v>126.54506615072695</v>
      </c>
      <c r="E256" s="14">
        <f t="shared" si="7"/>
        <v>126.20127942964925</v>
      </c>
    </row>
    <row r="257" spans="1:5" ht="15.75" x14ac:dyDescent="0.25">
      <c r="A257" s="19">
        <v>19360</v>
      </c>
      <c r="B257" s="13">
        <v>5.35</v>
      </c>
      <c r="C257" s="14">
        <f t="shared" si="6"/>
        <v>159.70149253731341</v>
      </c>
      <c r="D257" s="14">
        <v>124.7082775664154</v>
      </c>
      <c r="E257" s="14">
        <f t="shared" si="7"/>
        <v>128.06005796388439</v>
      </c>
    </row>
    <row r="258" spans="1:5" ht="15.75" x14ac:dyDescent="0.25">
      <c r="A258" s="19">
        <v>19391</v>
      </c>
      <c r="B258" s="13">
        <v>5.35</v>
      </c>
      <c r="C258" s="14">
        <f t="shared" si="6"/>
        <v>159.70149253731341</v>
      </c>
      <c r="D258" s="14">
        <v>123.70932237143894</v>
      </c>
      <c r="E258" s="14">
        <f t="shared" si="7"/>
        <v>129.0941454337673</v>
      </c>
    </row>
    <row r="259" spans="1:5" ht="15.75" x14ac:dyDescent="0.25">
      <c r="A259" s="19">
        <v>19419</v>
      </c>
      <c r="B259" s="13">
        <v>5.35</v>
      </c>
      <c r="C259" s="14">
        <f t="shared" si="6"/>
        <v>159.70149253731341</v>
      </c>
      <c r="D259" s="14">
        <v>124.41825831626097</v>
      </c>
      <c r="E259" s="14">
        <f t="shared" si="7"/>
        <v>128.35856625750648</v>
      </c>
    </row>
    <row r="260" spans="1:5" ht="15.75" x14ac:dyDescent="0.25">
      <c r="A260" s="19">
        <v>19450</v>
      </c>
      <c r="B260" s="13">
        <v>5.35</v>
      </c>
      <c r="C260" s="14">
        <f t="shared" si="6"/>
        <v>159.70149253731341</v>
      </c>
      <c r="D260" s="14">
        <v>124.8371750109285</v>
      </c>
      <c r="E260" s="14">
        <f t="shared" si="7"/>
        <v>127.92783281368936</v>
      </c>
    </row>
    <row r="261" spans="1:5" ht="15.75" x14ac:dyDescent="0.25">
      <c r="A261" s="19">
        <v>19480</v>
      </c>
      <c r="B261" s="13">
        <v>5.35</v>
      </c>
      <c r="C261" s="14">
        <f t="shared" si="6"/>
        <v>159.70149253731341</v>
      </c>
      <c r="D261" s="14">
        <v>126.60951487298351</v>
      </c>
      <c r="E261" s="14">
        <f t="shared" si="7"/>
        <v>126.13703851367588</v>
      </c>
    </row>
    <row r="262" spans="1:5" ht="15.75" x14ac:dyDescent="0.25">
      <c r="A262" s="19">
        <v>19511</v>
      </c>
      <c r="B262" s="13">
        <v>5.35</v>
      </c>
      <c r="C262" s="14">
        <f t="shared" si="6"/>
        <v>159.70149253731341</v>
      </c>
      <c r="D262" s="14">
        <v>126.06170073380288</v>
      </c>
      <c r="E262" s="14">
        <f t="shared" si="7"/>
        <v>126.68518004095924</v>
      </c>
    </row>
    <row r="263" spans="1:5" ht="15.75" x14ac:dyDescent="0.25">
      <c r="A263" s="19">
        <v>19541</v>
      </c>
      <c r="B263" s="13">
        <v>5.35</v>
      </c>
      <c r="C263" s="14">
        <f t="shared" si="6"/>
        <v>159.70149253731341</v>
      </c>
      <c r="D263" s="14">
        <v>127.76959187360134</v>
      </c>
      <c r="E263" s="14">
        <f t="shared" si="7"/>
        <v>124.99178419173582</v>
      </c>
    </row>
    <row r="264" spans="1:5" ht="15.75" x14ac:dyDescent="0.25">
      <c r="A264" s="19">
        <v>19572</v>
      </c>
      <c r="B264" s="13">
        <v>5.35</v>
      </c>
      <c r="C264" s="14">
        <f t="shared" si="6"/>
        <v>159.70149253731341</v>
      </c>
      <c r="D264" s="14">
        <v>127.31845081780554</v>
      </c>
      <c r="E264" s="14">
        <f t="shared" si="7"/>
        <v>125.43468092134458</v>
      </c>
    </row>
    <row r="265" spans="1:5" ht="15.75" x14ac:dyDescent="0.25">
      <c r="A265" s="19">
        <v>19603</v>
      </c>
      <c r="B265" s="13">
        <v>5.35</v>
      </c>
      <c r="C265" s="14">
        <f t="shared" si="6"/>
        <v>159.70149253731341</v>
      </c>
      <c r="D265" s="14">
        <v>128.22073292939717</v>
      </c>
      <c r="E265" s="14">
        <f t="shared" si="7"/>
        <v>124.55200410159146</v>
      </c>
    </row>
    <row r="266" spans="1:5" ht="15.75" x14ac:dyDescent="0.25">
      <c r="A266" s="19">
        <v>19633</v>
      </c>
      <c r="B266" s="13">
        <v>5.35</v>
      </c>
      <c r="C266" s="14">
        <f t="shared" si="6"/>
        <v>159.70149253731341</v>
      </c>
      <c r="D266" s="14">
        <v>129.18746376324535</v>
      </c>
      <c r="E266" s="14">
        <f t="shared" si="7"/>
        <v>123.61996116743141</v>
      </c>
    </row>
    <row r="267" spans="1:5" ht="15.75" x14ac:dyDescent="0.25">
      <c r="A267" s="19">
        <v>19664</v>
      </c>
      <c r="B267" s="13">
        <v>5.35</v>
      </c>
      <c r="C267" s="14">
        <f t="shared" si="6"/>
        <v>159.70149253731341</v>
      </c>
      <c r="D267" s="14">
        <v>127.47957262344691</v>
      </c>
      <c r="E267" s="14">
        <f t="shared" si="7"/>
        <v>125.27614366032165</v>
      </c>
    </row>
    <row r="268" spans="1:5" ht="15.75" x14ac:dyDescent="0.25">
      <c r="A268" s="19">
        <v>19694</v>
      </c>
      <c r="B268" s="13">
        <v>5.35</v>
      </c>
      <c r="C268" s="14">
        <f t="shared" si="6"/>
        <v>159.70149253731341</v>
      </c>
      <c r="D268" s="14">
        <v>127.47957262344691</v>
      </c>
      <c r="E268" s="14">
        <f t="shared" si="7"/>
        <v>125.27614366032165</v>
      </c>
    </row>
    <row r="269" spans="1:5" ht="15.75" x14ac:dyDescent="0.25">
      <c r="A269" s="19">
        <v>19725</v>
      </c>
      <c r="B269" s="13">
        <v>6.34</v>
      </c>
      <c r="C269" s="14">
        <f t="shared" si="6"/>
        <v>189.25373134328359</v>
      </c>
      <c r="D269" s="14">
        <v>124.19268778836309</v>
      </c>
      <c r="E269" s="14">
        <f t="shared" si="7"/>
        <v>152.38717730772612</v>
      </c>
    </row>
    <row r="270" spans="1:5" ht="15.75" x14ac:dyDescent="0.25">
      <c r="A270" s="19">
        <v>19756</v>
      </c>
      <c r="B270" s="13">
        <v>6.34</v>
      </c>
      <c r="C270" s="14">
        <f t="shared" si="6"/>
        <v>189.25373134328359</v>
      </c>
      <c r="D270" s="14">
        <v>127.83404059585791</v>
      </c>
      <c r="E270" s="14">
        <f t="shared" si="7"/>
        <v>148.04642837004701</v>
      </c>
    </row>
    <row r="271" spans="1:5" ht="15.75" x14ac:dyDescent="0.25">
      <c r="A271" s="19">
        <v>19784</v>
      </c>
      <c r="B271" s="13">
        <v>6.34</v>
      </c>
      <c r="C271" s="14">
        <f t="shared" si="6"/>
        <v>189.25373134328359</v>
      </c>
      <c r="D271" s="14">
        <v>129.12301504098883</v>
      </c>
      <c r="E271" s="14">
        <f t="shared" si="7"/>
        <v>146.56855037284163</v>
      </c>
    </row>
    <row r="272" spans="1:5" ht="15.75" x14ac:dyDescent="0.25">
      <c r="A272" s="19">
        <v>19815</v>
      </c>
      <c r="B272" s="13">
        <v>6.34</v>
      </c>
      <c r="C272" s="14">
        <f t="shared" si="6"/>
        <v>189.25373134328359</v>
      </c>
      <c r="D272" s="14">
        <v>132.50657295945746</v>
      </c>
      <c r="E272" s="14">
        <f t="shared" si="7"/>
        <v>142.82591958754293</v>
      </c>
    </row>
    <row r="273" spans="1:5" ht="15.75" x14ac:dyDescent="0.25">
      <c r="A273" s="19">
        <v>19845</v>
      </c>
      <c r="B273" s="13">
        <v>6.34</v>
      </c>
      <c r="C273" s="14">
        <f t="shared" si="6"/>
        <v>189.25373134328359</v>
      </c>
      <c r="D273" s="14">
        <v>138.98366954624029</v>
      </c>
      <c r="E273" s="14">
        <f t="shared" si="7"/>
        <v>136.16976149871931</v>
      </c>
    </row>
    <row r="274" spans="1:5" ht="15.75" x14ac:dyDescent="0.25">
      <c r="A274" s="19">
        <v>19876</v>
      </c>
      <c r="B274" s="13">
        <v>6.34</v>
      </c>
      <c r="C274" s="14">
        <f t="shared" si="6"/>
        <v>189.25373134328359</v>
      </c>
      <c r="D274" s="14">
        <v>140.65933632491047</v>
      </c>
      <c r="E274" s="14">
        <f t="shared" si="7"/>
        <v>134.54757877296137</v>
      </c>
    </row>
    <row r="275" spans="1:5" ht="15.75" x14ac:dyDescent="0.25">
      <c r="A275" s="19">
        <v>19906</v>
      </c>
      <c r="B275" s="13">
        <v>6.34</v>
      </c>
      <c r="C275" s="14">
        <f t="shared" si="6"/>
        <v>189.25373134328359</v>
      </c>
      <c r="D275" s="14">
        <v>140.91713121393664</v>
      </c>
      <c r="E275" s="14">
        <f t="shared" si="7"/>
        <v>134.30143639240256</v>
      </c>
    </row>
    <row r="276" spans="1:5" ht="15.75" x14ac:dyDescent="0.25">
      <c r="A276" s="19">
        <v>19937</v>
      </c>
      <c r="B276" s="13">
        <v>6.34</v>
      </c>
      <c r="C276" s="14">
        <f t="shared" si="6"/>
        <v>189.25373134328359</v>
      </c>
      <c r="D276" s="14">
        <v>141.94831077004139</v>
      </c>
      <c r="E276" s="14">
        <f t="shared" si="7"/>
        <v>133.3258073425599</v>
      </c>
    </row>
    <row r="277" spans="1:5" ht="15.75" x14ac:dyDescent="0.25">
      <c r="A277" s="19">
        <v>19968</v>
      </c>
      <c r="B277" s="13">
        <v>6.34</v>
      </c>
      <c r="C277" s="14">
        <f t="shared" si="6"/>
        <v>189.25373134328359</v>
      </c>
      <c r="D277" s="14">
        <v>141.56161843650213</v>
      </c>
      <c r="E277" s="14">
        <f t="shared" si="7"/>
        <v>133.69000258228459</v>
      </c>
    </row>
    <row r="278" spans="1:5" ht="15.75" x14ac:dyDescent="0.25">
      <c r="A278" s="19">
        <v>19998</v>
      </c>
      <c r="B278" s="13">
        <v>6.34</v>
      </c>
      <c r="C278" s="14">
        <f t="shared" si="6"/>
        <v>189.25373134328359</v>
      </c>
      <c r="D278" s="14">
        <v>144.88072763271424</v>
      </c>
      <c r="E278" s="14">
        <f t="shared" si="7"/>
        <v>130.62726453380253</v>
      </c>
    </row>
    <row r="279" spans="1:5" ht="15.75" x14ac:dyDescent="0.25">
      <c r="A279" s="19">
        <v>20029</v>
      </c>
      <c r="B279" s="13">
        <v>6.34</v>
      </c>
      <c r="C279" s="14">
        <f t="shared" si="6"/>
        <v>189.25373134328359</v>
      </c>
      <c r="D279" s="14">
        <v>146.36304824461479</v>
      </c>
      <c r="E279" s="14">
        <f t="shared" si="7"/>
        <v>129.3043111721656</v>
      </c>
    </row>
    <row r="280" spans="1:5" ht="15.75" x14ac:dyDescent="0.25">
      <c r="A280" s="19">
        <v>20059</v>
      </c>
      <c r="B280" s="13">
        <v>6.34</v>
      </c>
      <c r="C280" s="14">
        <f t="shared" si="6"/>
        <v>189.25373134328359</v>
      </c>
      <c r="D280" s="14">
        <v>148.19983682892632</v>
      </c>
      <c r="E280" s="14">
        <f t="shared" si="7"/>
        <v>127.70171370819227</v>
      </c>
    </row>
    <row r="281" spans="1:5" ht="15.75" x14ac:dyDescent="0.25">
      <c r="A281" s="19">
        <v>20090</v>
      </c>
      <c r="B281" s="13">
        <v>6.34</v>
      </c>
      <c r="C281" s="14">
        <f t="shared" si="6"/>
        <v>189.25373134328359</v>
      </c>
      <c r="D281" s="14">
        <v>149.29992421770743</v>
      </c>
      <c r="E281" s="14">
        <f t="shared" si="7"/>
        <v>126.76076852344278</v>
      </c>
    </row>
    <row r="282" spans="1:5" ht="15.75" x14ac:dyDescent="0.25">
      <c r="A282" s="19">
        <v>20121</v>
      </c>
      <c r="B282" s="13">
        <v>6.34</v>
      </c>
      <c r="C282" s="14">
        <f t="shared" si="6"/>
        <v>189.25373134328359</v>
      </c>
      <c r="D282" s="14">
        <v>150.8219809057471</v>
      </c>
      <c r="E282" s="14">
        <f t="shared" si="7"/>
        <v>125.48153140990344</v>
      </c>
    </row>
    <row r="283" spans="1:5" ht="15.75" x14ac:dyDescent="0.25">
      <c r="A283" s="19">
        <v>20149</v>
      </c>
      <c r="B283" s="13">
        <v>6.34</v>
      </c>
      <c r="C283" s="14">
        <f t="shared" si="6"/>
        <v>189.25373134328359</v>
      </c>
      <c r="D283" s="14">
        <v>153.86609428182641</v>
      </c>
      <c r="E283" s="14">
        <f t="shared" si="7"/>
        <v>122.99898312661396</v>
      </c>
    </row>
    <row r="284" spans="1:5" ht="15.75" x14ac:dyDescent="0.25">
      <c r="A284" s="19">
        <v>20180</v>
      </c>
      <c r="B284" s="13">
        <v>6.34</v>
      </c>
      <c r="C284" s="14">
        <f t="shared" si="6"/>
        <v>189.25373134328359</v>
      </c>
      <c r="D284" s="14">
        <v>155.52651975968783</v>
      </c>
      <c r="E284" s="14">
        <f t="shared" si="7"/>
        <v>121.68582672312699</v>
      </c>
    </row>
    <row r="285" spans="1:5" ht="15.75" x14ac:dyDescent="0.25">
      <c r="A285" s="19">
        <v>20210</v>
      </c>
      <c r="B285" s="13">
        <v>6.34</v>
      </c>
      <c r="C285" s="14">
        <f t="shared" ref="C285:C348" si="8">(B285/B$221)*100</f>
        <v>189.25373134328359</v>
      </c>
      <c r="D285" s="14">
        <v>155.24978218004424</v>
      </c>
      <c r="E285" s="14">
        <f t="shared" ref="E285:E348" si="9">(C285/D285)*100</f>
        <v>121.90273550516466</v>
      </c>
    </row>
    <row r="286" spans="1:5" ht="15.75" x14ac:dyDescent="0.25">
      <c r="A286" s="19">
        <v>20241</v>
      </c>
      <c r="B286" s="13">
        <v>6.34</v>
      </c>
      <c r="C286" s="14">
        <f t="shared" si="8"/>
        <v>189.25373134328359</v>
      </c>
      <c r="D286" s="14">
        <v>156.21836370879674</v>
      </c>
      <c r="E286" s="14">
        <f t="shared" si="9"/>
        <v>121.14691695021678</v>
      </c>
    </row>
    <row r="287" spans="1:5" ht="15.75" x14ac:dyDescent="0.25">
      <c r="A287" s="19">
        <v>20271</v>
      </c>
      <c r="B287" s="13">
        <v>6.34</v>
      </c>
      <c r="C287" s="14">
        <f t="shared" si="8"/>
        <v>189.25373134328359</v>
      </c>
      <c r="D287" s="14">
        <v>158.57063313576711</v>
      </c>
      <c r="E287" s="14">
        <f t="shared" si="9"/>
        <v>119.34979863594654</v>
      </c>
    </row>
    <row r="288" spans="1:5" ht="15.75" x14ac:dyDescent="0.25">
      <c r="A288" s="19">
        <v>20302</v>
      </c>
      <c r="B288" s="13">
        <v>6.34</v>
      </c>
      <c r="C288" s="14">
        <f t="shared" si="8"/>
        <v>189.25373134328359</v>
      </c>
      <c r="D288" s="14">
        <v>160.23105861362856</v>
      </c>
      <c r="E288" s="14">
        <f t="shared" si="9"/>
        <v>118.11301315785383</v>
      </c>
    </row>
    <row r="289" spans="1:5" ht="15.75" x14ac:dyDescent="0.25">
      <c r="A289" s="19">
        <v>20333</v>
      </c>
      <c r="B289" s="13">
        <v>6.34</v>
      </c>
      <c r="C289" s="14">
        <f t="shared" si="8"/>
        <v>189.25373134328359</v>
      </c>
      <c r="D289" s="14">
        <v>160.23105861362856</v>
      </c>
      <c r="E289" s="14">
        <f t="shared" si="9"/>
        <v>118.11301315785383</v>
      </c>
    </row>
    <row r="290" spans="1:5" ht="15.75" x14ac:dyDescent="0.25">
      <c r="A290" s="19">
        <v>20363</v>
      </c>
      <c r="B290" s="13">
        <v>6.34</v>
      </c>
      <c r="C290" s="14">
        <f t="shared" si="8"/>
        <v>189.25373134328359</v>
      </c>
      <c r="D290" s="14">
        <v>161.89148409149001</v>
      </c>
      <c r="E290" s="14">
        <f t="shared" si="9"/>
        <v>116.90159763828609</v>
      </c>
    </row>
    <row r="291" spans="1:5" ht="15.75" x14ac:dyDescent="0.25">
      <c r="A291" s="19">
        <v>20394</v>
      </c>
      <c r="B291" s="13">
        <v>6.34</v>
      </c>
      <c r="C291" s="14">
        <f t="shared" si="8"/>
        <v>189.25373134328359</v>
      </c>
      <c r="D291" s="14">
        <v>162.16822167113358</v>
      </c>
      <c r="E291" s="14">
        <f t="shared" si="9"/>
        <v>116.7021068573334</v>
      </c>
    </row>
    <row r="292" spans="1:5" ht="15.75" x14ac:dyDescent="0.25">
      <c r="A292" s="19">
        <v>20424</v>
      </c>
      <c r="B292" s="13">
        <v>6.34</v>
      </c>
      <c r="C292" s="14">
        <f t="shared" si="8"/>
        <v>189.25373134328359</v>
      </c>
      <c r="D292" s="14">
        <v>162.16822167113358</v>
      </c>
      <c r="E292" s="14">
        <f t="shared" si="9"/>
        <v>116.7021068573334</v>
      </c>
    </row>
    <row r="293" spans="1:5" ht="15.75" x14ac:dyDescent="0.25">
      <c r="A293" s="19">
        <v>20455</v>
      </c>
      <c r="B293" s="13">
        <v>7.25</v>
      </c>
      <c r="C293" s="14">
        <f t="shared" si="8"/>
        <v>216.41791044776119</v>
      </c>
      <c r="D293" s="14">
        <v>164.65885988792573</v>
      </c>
      <c r="E293" s="14">
        <f t="shared" si="9"/>
        <v>131.43411207575772</v>
      </c>
    </row>
    <row r="294" spans="1:5" ht="15.75" x14ac:dyDescent="0.25">
      <c r="A294" s="19">
        <v>20486</v>
      </c>
      <c r="B294" s="13">
        <v>7.25</v>
      </c>
      <c r="C294" s="14">
        <f t="shared" si="8"/>
        <v>216.41791044776119</v>
      </c>
      <c r="D294" s="14">
        <v>166.18091657596537</v>
      </c>
      <c r="E294" s="14">
        <f t="shared" si="9"/>
        <v>130.23030255632949</v>
      </c>
    </row>
    <row r="295" spans="1:5" ht="15.75" x14ac:dyDescent="0.25">
      <c r="A295" s="19">
        <v>20515</v>
      </c>
      <c r="B295" s="13">
        <v>7.25</v>
      </c>
      <c r="C295" s="14">
        <f t="shared" si="8"/>
        <v>216.41791044776119</v>
      </c>
      <c r="D295" s="14">
        <v>166.04254778614359</v>
      </c>
      <c r="E295" s="14">
        <f t="shared" si="9"/>
        <v>130.33882780845977</v>
      </c>
    </row>
    <row r="296" spans="1:5" ht="15.75" x14ac:dyDescent="0.25">
      <c r="A296" s="19">
        <v>20546</v>
      </c>
      <c r="B296" s="13">
        <v>7.25</v>
      </c>
      <c r="C296" s="14">
        <f t="shared" si="8"/>
        <v>216.41791044776119</v>
      </c>
      <c r="D296" s="14">
        <v>167.0111293148961</v>
      </c>
      <c r="E296" s="14">
        <f t="shared" si="9"/>
        <v>129.58292739863438</v>
      </c>
    </row>
    <row r="297" spans="1:5" ht="15.75" x14ac:dyDescent="0.25">
      <c r="A297" s="19">
        <v>20576</v>
      </c>
      <c r="B297" s="13">
        <v>7.25</v>
      </c>
      <c r="C297" s="14">
        <f t="shared" si="8"/>
        <v>216.41791044776119</v>
      </c>
      <c r="D297" s="14">
        <v>165.9041789963218</v>
      </c>
      <c r="E297" s="14">
        <f t="shared" si="9"/>
        <v>130.44753408686546</v>
      </c>
    </row>
    <row r="298" spans="1:5" ht="15.75" x14ac:dyDescent="0.25">
      <c r="A298" s="19">
        <v>20607</v>
      </c>
      <c r="B298" s="13">
        <v>7.25</v>
      </c>
      <c r="C298" s="14">
        <f t="shared" si="8"/>
        <v>216.41791044776119</v>
      </c>
      <c r="D298" s="14">
        <v>164.52049109810395</v>
      </c>
      <c r="E298" s="14">
        <f t="shared" si="9"/>
        <v>131.54465380164146</v>
      </c>
    </row>
    <row r="299" spans="1:5" ht="15.75" x14ac:dyDescent="0.25">
      <c r="A299" s="19">
        <v>20637</v>
      </c>
      <c r="B299" s="13">
        <v>7.25</v>
      </c>
      <c r="C299" s="14">
        <f t="shared" si="8"/>
        <v>216.41791044776119</v>
      </c>
      <c r="D299" s="14">
        <v>162.72169683042071</v>
      </c>
      <c r="E299" s="14">
        <f t="shared" si="9"/>
        <v>132.99880388618342</v>
      </c>
    </row>
    <row r="300" spans="1:5" ht="15.75" x14ac:dyDescent="0.25">
      <c r="A300" s="19">
        <v>20668</v>
      </c>
      <c r="B300" s="13">
        <v>7.25</v>
      </c>
      <c r="C300" s="14">
        <f t="shared" si="8"/>
        <v>216.41791044776119</v>
      </c>
      <c r="D300" s="14">
        <v>163.13680319988609</v>
      </c>
      <c r="E300" s="14">
        <f t="shared" si="9"/>
        <v>132.66038453787249</v>
      </c>
    </row>
    <row r="301" spans="1:5" ht="15.75" x14ac:dyDescent="0.25">
      <c r="A301" s="19">
        <v>20699</v>
      </c>
      <c r="B301" s="13">
        <v>7.25</v>
      </c>
      <c r="C301" s="14">
        <f t="shared" si="8"/>
        <v>216.41791044776119</v>
      </c>
      <c r="D301" s="14">
        <v>163.13680319988609</v>
      </c>
      <c r="E301" s="14">
        <f t="shared" si="9"/>
        <v>132.66038453787249</v>
      </c>
    </row>
    <row r="302" spans="1:5" ht="15.75" x14ac:dyDescent="0.25">
      <c r="A302" s="19">
        <v>20729</v>
      </c>
      <c r="B302" s="13">
        <v>7.25</v>
      </c>
      <c r="C302" s="14">
        <f t="shared" si="8"/>
        <v>216.41791044776119</v>
      </c>
      <c r="D302" s="14">
        <v>162.0298528813118</v>
      </c>
      <c r="E302" s="14">
        <f t="shared" si="9"/>
        <v>133.56668947066754</v>
      </c>
    </row>
    <row r="303" spans="1:5" ht="15.75" x14ac:dyDescent="0.25">
      <c r="A303" s="19">
        <v>20760</v>
      </c>
      <c r="B303" s="13">
        <v>7.25</v>
      </c>
      <c r="C303" s="14">
        <f t="shared" si="8"/>
        <v>216.41791044776119</v>
      </c>
      <c r="D303" s="14">
        <v>163.69027835917325</v>
      </c>
      <c r="E303" s="14">
        <f t="shared" si="9"/>
        <v>132.21182871525923</v>
      </c>
    </row>
    <row r="304" spans="1:5" ht="15.75" x14ac:dyDescent="0.25">
      <c r="A304" s="19">
        <v>20790</v>
      </c>
      <c r="B304" s="13">
        <v>7.25</v>
      </c>
      <c r="C304" s="14">
        <f t="shared" si="8"/>
        <v>216.41791044776119</v>
      </c>
      <c r="D304" s="14">
        <v>164.93559746756932</v>
      </c>
      <c r="E304" s="14">
        <f t="shared" si="9"/>
        <v>131.21358504207353</v>
      </c>
    </row>
    <row r="305" spans="1:5" ht="15.75" x14ac:dyDescent="0.25">
      <c r="A305" s="19">
        <v>20821</v>
      </c>
      <c r="B305" s="13">
        <v>7.25</v>
      </c>
      <c r="C305" s="14">
        <f t="shared" si="8"/>
        <v>216.41791044776119</v>
      </c>
      <c r="D305" s="14">
        <v>165.90417899632183</v>
      </c>
      <c r="E305" s="14">
        <f t="shared" si="9"/>
        <v>130.44753408686546</v>
      </c>
    </row>
    <row r="306" spans="1:5" ht="15.75" x14ac:dyDescent="0.25">
      <c r="A306" s="19">
        <v>20852</v>
      </c>
      <c r="B306" s="13">
        <v>7.25</v>
      </c>
      <c r="C306" s="14">
        <f t="shared" si="8"/>
        <v>216.41791044776119</v>
      </c>
      <c r="D306" s="14">
        <v>166.04254778614361</v>
      </c>
      <c r="E306" s="14">
        <f t="shared" si="9"/>
        <v>130.33882780845974</v>
      </c>
    </row>
    <row r="307" spans="1:5" ht="15.75" x14ac:dyDescent="0.25">
      <c r="A307" s="19">
        <v>20880</v>
      </c>
      <c r="B307" s="13">
        <v>7.25</v>
      </c>
      <c r="C307" s="14">
        <f t="shared" si="8"/>
        <v>216.41791044776119</v>
      </c>
      <c r="D307" s="14">
        <v>167.01112931489612</v>
      </c>
      <c r="E307" s="14">
        <f t="shared" si="9"/>
        <v>129.58292739863435</v>
      </c>
    </row>
    <row r="308" spans="1:5" ht="15.75" x14ac:dyDescent="0.25">
      <c r="A308" s="19">
        <v>20911</v>
      </c>
      <c r="B308" s="13">
        <v>7.25</v>
      </c>
      <c r="C308" s="14">
        <f t="shared" si="8"/>
        <v>216.41791044776119</v>
      </c>
      <c r="D308" s="14">
        <v>169.36339874186649</v>
      </c>
      <c r="E308" s="14">
        <f t="shared" si="9"/>
        <v>127.78316451809776</v>
      </c>
    </row>
    <row r="309" spans="1:5" ht="15.75" x14ac:dyDescent="0.25">
      <c r="A309" s="19">
        <v>20941</v>
      </c>
      <c r="B309" s="13">
        <v>7.25</v>
      </c>
      <c r="C309" s="14">
        <f t="shared" si="8"/>
        <v>216.41791044776119</v>
      </c>
      <c r="D309" s="14">
        <v>171.1621930095497</v>
      </c>
      <c r="E309" s="14">
        <f t="shared" si="9"/>
        <v>126.44025333076128</v>
      </c>
    </row>
    <row r="310" spans="1:5" ht="15.75" x14ac:dyDescent="0.25">
      <c r="A310" s="19">
        <v>20972</v>
      </c>
      <c r="B310" s="13">
        <v>7.25</v>
      </c>
      <c r="C310" s="14">
        <f t="shared" si="8"/>
        <v>216.41791044776119</v>
      </c>
      <c r="D310" s="14">
        <v>170.8854554299061</v>
      </c>
      <c r="E310" s="14">
        <f t="shared" si="9"/>
        <v>126.64501487461676</v>
      </c>
    </row>
    <row r="311" spans="1:5" ht="15.75" x14ac:dyDescent="0.25">
      <c r="A311" s="19">
        <v>21002</v>
      </c>
      <c r="B311" s="13">
        <v>7.25</v>
      </c>
      <c r="C311" s="14">
        <f t="shared" si="8"/>
        <v>216.41791044776119</v>
      </c>
      <c r="D311" s="14">
        <v>173.23772485687647</v>
      </c>
      <c r="E311" s="14">
        <f t="shared" si="9"/>
        <v>124.92539406561637</v>
      </c>
    </row>
    <row r="312" spans="1:5" ht="15.75" x14ac:dyDescent="0.25">
      <c r="A312" s="19">
        <v>21033</v>
      </c>
      <c r="B312" s="13">
        <v>7.25</v>
      </c>
      <c r="C312" s="14">
        <f t="shared" si="8"/>
        <v>216.41791044776119</v>
      </c>
      <c r="D312" s="14">
        <v>176.14346944313397</v>
      </c>
      <c r="E312" s="14">
        <f t="shared" si="9"/>
        <v>122.86456666940433</v>
      </c>
    </row>
    <row r="313" spans="1:5" ht="15.75" x14ac:dyDescent="0.25">
      <c r="A313" s="19">
        <v>21064</v>
      </c>
      <c r="B313" s="13">
        <v>7.25</v>
      </c>
      <c r="C313" s="14">
        <f t="shared" si="8"/>
        <v>216.41791044776119</v>
      </c>
      <c r="D313" s="14">
        <v>174.89815033473792</v>
      </c>
      <c r="E313" s="14">
        <f t="shared" si="9"/>
        <v>123.73939348904406</v>
      </c>
    </row>
    <row r="314" spans="1:5" ht="15.75" x14ac:dyDescent="0.25">
      <c r="A314" s="19">
        <v>21094</v>
      </c>
      <c r="B314" s="13">
        <v>7.25</v>
      </c>
      <c r="C314" s="14">
        <f t="shared" si="8"/>
        <v>216.41791044776119</v>
      </c>
      <c r="D314" s="14">
        <v>175.03651912455967</v>
      </c>
      <c r="E314" s="14">
        <f t="shared" si="9"/>
        <v>123.6415757866812</v>
      </c>
    </row>
    <row r="315" spans="1:5" ht="15.75" x14ac:dyDescent="0.25">
      <c r="A315" s="19">
        <v>21125</v>
      </c>
      <c r="B315" s="13">
        <v>7.25</v>
      </c>
      <c r="C315" s="14">
        <f t="shared" si="8"/>
        <v>216.41791044776119</v>
      </c>
      <c r="D315" s="14">
        <v>174.89815033473789</v>
      </c>
      <c r="E315" s="14">
        <f t="shared" si="9"/>
        <v>123.73939348904408</v>
      </c>
    </row>
    <row r="316" spans="1:5" ht="15.75" x14ac:dyDescent="0.25">
      <c r="A316" s="19">
        <v>21155</v>
      </c>
      <c r="B316" s="13">
        <v>7.25</v>
      </c>
      <c r="C316" s="14">
        <f t="shared" si="8"/>
        <v>216.41791044776119</v>
      </c>
      <c r="D316" s="14">
        <v>175.17488791438146</v>
      </c>
      <c r="E316" s="14">
        <f t="shared" si="9"/>
        <v>123.54391261465381</v>
      </c>
    </row>
    <row r="317" spans="1:5" ht="15.75" x14ac:dyDescent="0.25">
      <c r="A317" s="19">
        <v>21186</v>
      </c>
      <c r="B317" s="13">
        <v>8.1300000000000008</v>
      </c>
      <c r="C317" s="14">
        <f t="shared" si="8"/>
        <v>242.68656716417914</v>
      </c>
      <c r="D317" s="14">
        <v>177.38878855153004</v>
      </c>
      <c r="E317" s="14">
        <f t="shared" si="9"/>
        <v>136.81054431108006</v>
      </c>
    </row>
    <row r="318" spans="1:5" ht="15.75" x14ac:dyDescent="0.25">
      <c r="A318" s="19">
        <v>21217</v>
      </c>
      <c r="B318" s="13">
        <v>8.1300000000000008</v>
      </c>
      <c r="C318" s="14">
        <f t="shared" si="8"/>
        <v>242.68656716417914</v>
      </c>
      <c r="D318" s="14">
        <v>176.83531339224291</v>
      </c>
      <c r="E318" s="14">
        <f t="shared" si="9"/>
        <v>137.23874632770315</v>
      </c>
    </row>
    <row r="319" spans="1:5" ht="15.75" x14ac:dyDescent="0.25">
      <c r="A319" s="19">
        <v>21245</v>
      </c>
      <c r="B319" s="13">
        <v>8.1300000000000008</v>
      </c>
      <c r="C319" s="14">
        <f t="shared" si="8"/>
        <v>242.68656716417914</v>
      </c>
      <c r="D319" s="14">
        <v>177.94226371081717</v>
      </c>
      <c r="E319" s="14">
        <f t="shared" si="9"/>
        <v>136.38500607061016</v>
      </c>
    </row>
    <row r="320" spans="1:5" ht="15.75" x14ac:dyDescent="0.25">
      <c r="A320" s="19">
        <v>21276</v>
      </c>
      <c r="B320" s="13">
        <v>8.1300000000000008</v>
      </c>
      <c r="C320" s="14">
        <f t="shared" si="8"/>
        <v>242.68656716417914</v>
      </c>
      <c r="D320" s="14">
        <v>179.74105797850044</v>
      </c>
      <c r="E320" s="14">
        <f t="shared" si="9"/>
        <v>135.02010608683958</v>
      </c>
    </row>
    <row r="321" spans="1:5" ht="15.75" x14ac:dyDescent="0.25">
      <c r="A321" s="19">
        <v>21306</v>
      </c>
      <c r="B321" s="13">
        <v>8.1300000000000008</v>
      </c>
      <c r="C321" s="14">
        <f t="shared" si="8"/>
        <v>242.68656716417914</v>
      </c>
      <c r="D321" s="14">
        <v>181.12474587671829</v>
      </c>
      <c r="E321" s="14">
        <f t="shared" si="9"/>
        <v>133.98863086845273</v>
      </c>
    </row>
    <row r="322" spans="1:5" ht="15.75" x14ac:dyDescent="0.25">
      <c r="A322" s="19">
        <v>21337</v>
      </c>
      <c r="B322" s="13">
        <v>8.1300000000000008</v>
      </c>
      <c r="C322" s="14">
        <f t="shared" si="8"/>
        <v>242.68656716417914</v>
      </c>
      <c r="D322" s="14">
        <v>180.70963950725292</v>
      </c>
      <c r="E322" s="14">
        <f t="shared" si="9"/>
        <v>134.29641485972789</v>
      </c>
    </row>
    <row r="323" spans="1:5" ht="15.75" x14ac:dyDescent="0.25">
      <c r="A323" s="19">
        <v>21367</v>
      </c>
      <c r="B323" s="13">
        <v>8.1300000000000008</v>
      </c>
      <c r="C323" s="14">
        <f t="shared" si="8"/>
        <v>242.68656716417914</v>
      </c>
      <c r="D323" s="14">
        <v>180.2945331377876</v>
      </c>
      <c r="E323" s="14">
        <f t="shared" si="9"/>
        <v>134.60561612187612</v>
      </c>
    </row>
    <row r="324" spans="1:5" ht="15.75" x14ac:dyDescent="0.25">
      <c r="A324" s="19">
        <v>21398</v>
      </c>
      <c r="B324" s="13">
        <v>8.1300000000000008</v>
      </c>
      <c r="C324" s="14">
        <f t="shared" si="8"/>
        <v>242.68656716417914</v>
      </c>
      <c r="D324" s="14">
        <v>179.46432039885684</v>
      </c>
      <c r="E324" s="14">
        <f t="shared" si="9"/>
        <v>135.22830979707373</v>
      </c>
    </row>
    <row r="325" spans="1:5" ht="15.75" x14ac:dyDescent="0.25">
      <c r="A325" s="19">
        <v>21429</v>
      </c>
      <c r="B325" s="13">
        <v>8.1300000000000008</v>
      </c>
      <c r="C325" s="14">
        <f t="shared" si="8"/>
        <v>242.68656716417914</v>
      </c>
      <c r="D325" s="14">
        <v>176.97368218206472</v>
      </c>
      <c r="E325" s="14">
        <f t="shared" si="9"/>
        <v>137.13144472775966</v>
      </c>
    </row>
    <row r="326" spans="1:5" ht="15.75" x14ac:dyDescent="0.25">
      <c r="A326" s="19">
        <v>21459</v>
      </c>
      <c r="B326" s="13">
        <v>8.1300000000000008</v>
      </c>
      <c r="C326" s="14">
        <f t="shared" si="8"/>
        <v>242.68656716417914</v>
      </c>
      <c r="D326" s="14">
        <v>178.35737008028258</v>
      </c>
      <c r="E326" s="14">
        <f t="shared" si="9"/>
        <v>136.06758557548847</v>
      </c>
    </row>
    <row r="327" spans="1:5" ht="15.75" x14ac:dyDescent="0.25">
      <c r="A327" s="19">
        <v>21490</v>
      </c>
      <c r="B327" s="13">
        <v>8.1300000000000008</v>
      </c>
      <c r="C327" s="14">
        <f t="shared" si="8"/>
        <v>242.68656716417914</v>
      </c>
      <c r="D327" s="14">
        <v>180.70963950725292</v>
      </c>
      <c r="E327" s="14">
        <f t="shared" si="9"/>
        <v>134.29641485972789</v>
      </c>
    </row>
    <row r="328" spans="1:5" ht="15.75" x14ac:dyDescent="0.25">
      <c r="A328" s="19">
        <v>21520</v>
      </c>
      <c r="B328" s="13">
        <v>8.1300000000000008</v>
      </c>
      <c r="C328" s="14">
        <f t="shared" si="8"/>
        <v>242.68656716417914</v>
      </c>
      <c r="D328" s="14">
        <v>181.53985224618361</v>
      </c>
      <c r="E328" s="14">
        <f t="shared" si="9"/>
        <v>133.68225442591819</v>
      </c>
    </row>
    <row r="329" spans="1:5" ht="15.75" x14ac:dyDescent="0.25">
      <c r="A329" s="19">
        <v>21551</v>
      </c>
      <c r="B329" s="13">
        <v>8.1300000000000008</v>
      </c>
      <c r="C329" s="14">
        <f t="shared" si="8"/>
        <v>242.68656716417914</v>
      </c>
      <c r="D329" s="14">
        <v>181.81658982582721</v>
      </c>
      <c r="E329" s="14">
        <f t="shared" si="9"/>
        <v>133.47878067488938</v>
      </c>
    </row>
    <row r="330" spans="1:5" ht="15.75" x14ac:dyDescent="0.25">
      <c r="A330" s="19">
        <v>21582</v>
      </c>
      <c r="B330" s="13">
        <v>8.1300000000000008</v>
      </c>
      <c r="C330" s="14">
        <f t="shared" si="8"/>
        <v>242.68656716417914</v>
      </c>
      <c r="D330" s="14">
        <v>181.67822103600543</v>
      </c>
      <c r="E330" s="14">
        <f t="shared" si="9"/>
        <v>133.58044006611169</v>
      </c>
    </row>
    <row r="331" spans="1:5" ht="15.75" x14ac:dyDescent="0.25">
      <c r="A331" s="19">
        <v>21610</v>
      </c>
      <c r="B331" s="13">
        <v>8.1300000000000008</v>
      </c>
      <c r="C331" s="14">
        <f t="shared" si="8"/>
        <v>242.68656716417914</v>
      </c>
      <c r="D331" s="14">
        <v>182.64680256475793</v>
      </c>
      <c r="E331" s="14">
        <f t="shared" si="9"/>
        <v>132.87205894454897</v>
      </c>
    </row>
    <row r="332" spans="1:5" ht="15.75" x14ac:dyDescent="0.25">
      <c r="A332" s="19">
        <v>21641</v>
      </c>
      <c r="B332" s="13">
        <v>8.1300000000000008</v>
      </c>
      <c r="C332" s="14">
        <f t="shared" si="8"/>
        <v>242.68656716417914</v>
      </c>
      <c r="D332" s="14">
        <v>182.64680256475793</v>
      </c>
      <c r="E332" s="14">
        <f t="shared" si="9"/>
        <v>132.87205894454897</v>
      </c>
    </row>
    <row r="333" spans="1:5" ht="15.75" x14ac:dyDescent="0.25">
      <c r="A333" s="19">
        <v>21671</v>
      </c>
      <c r="B333" s="13">
        <v>8.1300000000000008</v>
      </c>
      <c r="C333" s="14">
        <f t="shared" si="8"/>
        <v>242.68656716417914</v>
      </c>
      <c r="D333" s="14">
        <v>180.98637708689651</v>
      </c>
      <c r="E333" s="14">
        <f t="shared" si="9"/>
        <v>134.09106865963656</v>
      </c>
    </row>
    <row r="334" spans="1:5" ht="15.75" x14ac:dyDescent="0.25">
      <c r="A334" s="19">
        <v>21702</v>
      </c>
      <c r="B334" s="13">
        <v>8.1300000000000008</v>
      </c>
      <c r="C334" s="14">
        <f t="shared" si="8"/>
        <v>242.68656716417914</v>
      </c>
      <c r="D334" s="14">
        <v>181.12474587671829</v>
      </c>
      <c r="E334" s="14">
        <f t="shared" si="9"/>
        <v>133.98863086845273</v>
      </c>
    </row>
    <row r="335" spans="1:5" ht="15.75" x14ac:dyDescent="0.25">
      <c r="A335" s="19">
        <v>21732</v>
      </c>
      <c r="B335" s="13">
        <v>8.1300000000000008</v>
      </c>
      <c r="C335" s="14">
        <f t="shared" si="8"/>
        <v>242.68656716417914</v>
      </c>
      <c r="D335" s="14">
        <v>180.98637708689651</v>
      </c>
      <c r="E335" s="14">
        <f t="shared" si="9"/>
        <v>134.09106865963656</v>
      </c>
    </row>
    <row r="336" spans="1:5" ht="15.75" x14ac:dyDescent="0.25">
      <c r="A336" s="19">
        <v>21763</v>
      </c>
      <c r="B336" s="13">
        <v>8.1300000000000008</v>
      </c>
      <c r="C336" s="14">
        <f t="shared" si="8"/>
        <v>242.68656716417914</v>
      </c>
      <c r="D336" s="14">
        <v>181.53985224618364</v>
      </c>
      <c r="E336" s="14">
        <f t="shared" si="9"/>
        <v>133.68225442591816</v>
      </c>
    </row>
    <row r="337" spans="1:5" ht="15.75" x14ac:dyDescent="0.25">
      <c r="A337" s="19">
        <v>21794</v>
      </c>
      <c r="B337" s="13">
        <v>8.1300000000000008</v>
      </c>
      <c r="C337" s="14">
        <f t="shared" si="8"/>
        <v>242.68656716417914</v>
      </c>
      <c r="D337" s="14">
        <v>178.63410765992614</v>
      </c>
      <c r="E337" s="14">
        <f t="shared" si="9"/>
        <v>135.85679148474409</v>
      </c>
    </row>
    <row r="338" spans="1:5" ht="15.75" x14ac:dyDescent="0.25">
      <c r="A338" s="19">
        <v>21824</v>
      </c>
      <c r="B338" s="13">
        <v>8.1300000000000008</v>
      </c>
      <c r="C338" s="14">
        <f t="shared" si="8"/>
        <v>242.68656716417914</v>
      </c>
      <c r="D338" s="14">
        <v>180.15616434796576</v>
      </c>
      <c r="E338" s="14">
        <f t="shared" si="9"/>
        <v>134.70899985161648</v>
      </c>
    </row>
    <row r="339" spans="1:5" ht="15.75" x14ac:dyDescent="0.25">
      <c r="A339" s="19">
        <v>21855</v>
      </c>
      <c r="B339" s="13">
        <v>8.1300000000000008</v>
      </c>
      <c r="C339" s="14">
        <f t="shared" si="8"/>
        <v>242.68656716417914</v>
      </c>
      <c r="D339" s="14">
        <v>181.53985224618361</v>
      </c>
      <c r="E339" s="14">
        <f t="shared" si="9"/>
        <v>133.68225442591819</v>
      </c>
    </row>
    <row r="340" spans="1:5" ht="15.75" x14ac:dyDescent="0.25">
      <c r="A340" s="19">
        <v>21885</v>
      </c>
      <c r="B340" s="13">
        <v>8.1300000000000008</v>
      </c>
      <c r="C340" s="14">
        <f t="shared" si="8"/>
        <v>242.68656716417914</v>
      </c>
      <c r="D340" s="14">
        <v>182.09332740547077</v>
      </c>
      <c r="E340" s="14">
        <f t="shared" si="9"/>
        <v>133.27592538510993</v>
      </c>
    </row>
    <row r="341" spans="1:5" ht="15.75" x14ac:dyDescent="0.25">
      <c r="A341" s="19">
        <v>21916</v>
      </c>
      <c r="B341" s="13">
        <v>9.89</v>
      </c>
      <c r="C341" s="14">
        <f t="shared" si="8"/>
        <v>295.2238805970149</v>
      </c>
      <c r="D341" s="14">
        <v>183.33864651386685</v>
      </c>
      <c r="E341" s="14">
        <f t="shared" si="9"/>
        <v>161.02654089064936</v>
      </c>
    </row>
    <row r="342" spans="1:5" ht="15.75" x14ac:dyDescent="0.25">
      <c r="A342" s="19">
        <v>21947</v>
      </c>
      <c r="B342" s="13">
        <v>9.89</v>
      </c>
      <c r="C342" s="14">
        <f t="shared" si="8"/>
        <v>295.2238805970149</v>
      </c>
      <c r="D342" s="14">
        <v>183.4770153036886</v>
      </c>
      <c r="E342" s="14">
        <f t="shared" si="9"/>
        <v>160.90510307700637</v>
      </c>
    </row>
    <row r="343" spans="1:5" ht="15.75" x14ac:dyDescent="0.25">
      <c r="A343" s="19">
        <v>21976</v>
      </c>
      <c r="B343" s="13">
        <v>9.89</v>
      </c>
      <c r="C343" s="14">
        <f t="shared" si="8"/>
        <v>295.2238805970149</v>
      </c>
      <c r="D343" s="14">
        <v>187.9048165779858</v>
      </c>
      <c r="E343" s="14">
        <f t="shared" si="9"/>
        <v>157.1135248012595</v>
      </c>
    </row>
    <row r="344" spans="1:5" ht="15.75" x14ac:dyDescent="0.25">
      <c r="A344" s="19">
        <v>22007</v>
      </c>
      <c r="B344" s="13">
        <v>9.89</v>
      </c>
      <c r="C344" s="14">
        <f t="shared" si="8"/>
        <v>295.2238805970149</v>
      </c>
      <c r="D344" s="14">
        <v>191.7791426929958</v>
      </c>
      <c r="E344" s="14">
        <f t="shared" si="9"/>
        <v>153.93951419921385</v>
      </c>
    </row>
    <row r="345" spans="1:5" ht="15.75" x14ac:dyDescent="0.25">
      <c r="A345" s="19">
        <v>22037</v>
      </c>
      <c r="B345" s="13">
        <v>9.89</v>
      </c>
      <c r="C345" s="14">
        <f t="shared" si="8"/>
        <v>295.2238805970149</v>
      </c>
      <c r="D345" s="14">
        <v>191.08729874388686</v>
      </c>
      <c r="E345" s="14">
        <f t="shared" si="9"/>
        <v>154.4968621869011</v>
      </c>
    </row>
    <row r="346" spans="1:5" ht="15.75" x14ac:dyDescent="0.25">
      <c r="A346" s="19">
        <v>22068</v>
      </c>
      <c r="B346" s="13">
        <v>9.89</v>
      </c>
      <c r="C346" s="14">
        <f t="shared" si="8"/>
        <v>295.2238805970149</v>
      </c>
      <c r="D346" s="14">
        <v>190.94892995406508</v>
      </c>
      <c r="E346" s="14">
        <f t="shared" si="9"/>
        <v>154.6088164348626</v>
      </c>
    </row>
    <row r="347" spans="1:5" ht="15.75" x14ac:dyDescent="0.25">
      <c r="A347" s="19">
        <v>22098</v>
      </c>
      <c r="B347" s="13">
        <v>9.89</v>
      </c>
      <c r="C347" s="14">
        <f t="shared" si="8"/>
        <v>295.2238805970149</v>
      </c>
      <c r="D347" s="14">
        <v>192.33261785228294</v>
      </c>
      <c r="E347" s="14">
        <f t="shared" si="9"/>
        <v>153.49652279144635</v>
      </c>
    </row>
    <row r="348" spans="1:5" ht="15.75" x14ac:dyDescent="0.25">
      <c r="A348" s="19">
        <v>22129</v>
      </c>
      <c r="B348" s="13">
        <v>9.89</v>
      </c>
      <c r="C348" s="14">
        <f t="shared" si="8"/>
        <v>295.2238805970149</v>
      </c>
      <c r="D348" s="14">
        <v>193.02446180139185</v>
      </c>
      <c r="E348" s="14">
        <f t="shared" si="9"/>
        <v>152.94635604308993</v>
      </c>
    </row>
    <row r="349" spans="1:5" ht="15.75" x14ac:dyDescent="0.25">
      <c r="A349" s="19">
        <v>22160</v>
      </c>
      <c r="B349" s="13">
        <v>9.89</v>
      </c>
      <c r="C349" s="14">
        <f t="shared" ref="C349:C412" si="10">(B349/B$221)*100</f>
        <v>295.2238805970149</v>
      </c>
      <c r="D349" s="14">
        <v>193.99304333014436</v>
      </c>
      <c r="E349" s="14">
        <f t="shared" ref="E349:E412" si="11">(C349/D349)*100</f>
        <v>152.18271517839548</v>
      </c>
    </row>
    <row r="350" spans="1:5" ht="15.75" x14ac:dyDescent="0.25">
      <c r="A350" s="19">
        <v>22190</v>
      </c>
      <c r="B350" s="13">
        <v>9.89</v>
      </c>
      <c r="C350" s="14">
        <f t="shared" si="10"/>
        <v>295.2238805970149</v>
      </c>
      <c r="D350" s="14">
        <v>191.77914269299578</v>
      </c>
      <c r="E350" s="14">
        <f t="shared" si="11"/>
        <v>153.93951419921387</v>
      </c>
    </row>
    <row r="351" spans="1:5" ht="15.75" x14ac:dyDescent="0.25">
      <c r="A351" s="19">
        <v>22221</v>
      </c>
      <c r="B351" s="13">
        <v>9.89</v>
      </c>
      <c r="C351" s="14">
        <f t="shared" si="10"/>
        <v>295.2238805970149</v>
      </c>
      <c r="D351" s="14">
        <v>191.08729874388683</v>
      </c>
      <c r="E351" s="14">
        <f t="shared" si="11"/>
        <v>154.49686218690113</v>
      </c>
    </row>
    <row r="352" spans="1:5" ht="15.75" x14ac:dyDescent="0.25">
      <c r="A352" s="19">
        <v>22251</v>
      </c>
      <c r="B352" s="13">
        <v>9.89</v>
      </c>
      <c r="C352" s="14">
        <f t="shared" si="10"/>
        <v>295.2238805970149</v>
      </c>
      <c r="D352" s="14">
        <v>191.91751148281753</v>
      </c>
      <c r="E352" s="14">
        <f t="shared" si="11"/>
        <v>153.8285268061359</v>
      </c>
    </row>
    <row r="353" spans="1:5" ht="15.75" x14ac:dyDescent="0.25">
      <c r="A353" s="19">
        <v>22282</v>
      </c>
      <c r="B353" s="13">
        <v>9.89</v>
      </c>
      <c r="C353" s="14">
        <f t="shared" si="10"/>
        <v>295.2238805970149</v>
      </c>
      <c r="D353" s="14">
        <v>192.47098664210466</v>
      </c>
      <c r="E353" s="14">
        <f t="shared" si="11"/>
        <v>153.38617302667902</v>
      </c>
    </row>
    <row r="354" spans="1:5" ht="15.75" x14ac:dyDescent="0.25">
      <c r="A354" s="19">
        <v>22313</v>
      </c>
      <c r="B354" s="13">
        <v>9.89</v>
      </c>
      <c r="C354" s="14">
        <f t="shared" si="10"/>
        <v>295.2238805970149</v>
      </c>
      <c r="D354" s="14">
        <v>192.1942490624611</v>
      </c>
      <c r="E354" s="14">
        <f t="shared" si="11"/>
        <v>153.60703144716379</v>
      </c>
    </row>
    <row r="355" spans="1:5" ht="15.75" x14ac:dyDescent="0.25">
      <c r="A355" s="19">
        <v>22341</v>
      </c>
      <c r="B355" s="13">
        <v>9.89</v>
      </c>
      <c r="C355" s="14">
        <f t="shared" si="10"/>
        <v>295.2238805970149</v>
      </c>
      <c r="D355" s="14">
        <v>191.77914269299572</v>
      </c>
      <c r="E355" s="14">
        <f t="shared" si="11"/>
        <v>153.93951419921393</v>
      </c>
    </row>
    <row r="356" spans="1:5" ht="15.75" x14ac:dyDescent="0.25">
      <c r="A356" s="19">
        <v>22372</v>
      </c>
      <c r="B356" s="13">
        <v>9.89</v>
      </c>
      <c r="C356" s="14">
        <f t="shared" si="10"/>
        <v>295.2238805970149</v>
      </c>
      <c r="D356" s="14">
        <v>193.02446180139179</v>
      </c>
      <c r="E356" s="14">
        <f t="shared" si="11"/>
        <v>152.94635604308996</v>
      </c>
    </row>
    <row r="357" spans="1:5" ht="15.75" x14ac:dyDescent="0.25">
      <c r="A357" s="19">
        <v>22402</v>
      </c>
      <c r="B357" s="13">
        <v>9.89</v>
      </c>
      <c r="C357" s="14">
        <f t="shared" si="10"/>
        <v>295.2238805970149</v>
      </c>
      <c r="D357" s="14">
        <v>193.02446180139179</v>
      </c>
      <c r="E357" s="14">
        <f t="shared" si="11"/>
        <v>152.94635604308996</v>
      </c>
    </row>
    <row r="358" spans="1:5" ht="15.75" x14ac:dyDescent="0.25">
      <c r="A358" s="19">
        <v>22433</v>
      </c>
      <c r="B358" s="13">
        <v>9.89</v>
      </c>
      <c r="C358" s="14">
        <f t="shared" si="10"/>
        <v>295.2238805970149</v>
      </c>
      <c r="D358" s="14">
        <v>193.16283059121358</v>
      </c>
      <c r="E358" s="14">
        <f t="shared" si="11"/>
        <v>152.83679561612502</v>
      </c>
    </row>
    <row r="359" spans="1:5" ht="15.75" x14ac:dyDescent="0.25">
      <c r="A359" s="19">
        <v>22463</v>
      </c>
      <c r="B359" s="13">
        <v>9.89</v>
      </c>
      <c r="C359" s="14">
        <f t="shared" si="10"/>
        <v>295.2238805970149</v>
      </c>
      <c r="D359" s="14">
        <v>192.60935543192645</v>
      </c>
      <c r="E359" s="14">
        <f t="shared" si="11"/>
        <v>153.27598181042421</v>
      </c>
    </row>
    <row r="360" spans="1:5" ht="15.75" x14ac:dyDescent="0.25">
      <c r="A360" s="19">
        <v>22494</v>
      </c>
      <c r="B360" s="13">
        <v>9.89</v>
      </c>
      <c r="C360" s="14">
        <f t="shared" si="10"/>
        <v>295.2238805970149</v>
      </c>
      <c r="D360" s="14">
        <v>191.22566753370859</v>
      </c>
      <c r="E360" s="14">
        <f t="shared" si="11"/>
        <v>154.38506995666461</v>
      </c>
    </row>
    <row r="361" spans="1:5" ht="15.75" x14ac:dyDescent="0.25">
      <c r="A361" s="19">
        <v>22525</v>
      </c>
      <c r="B361" s="13">
        <v>9.89</v>
      </c>
      <c r="C361" s="14">
        <f t="shared" si="10"/>
        <v>295.2238805970149</v>
      </c>
      <c r="D361" s="14">
        <v>190.67219237442146</v>
      </c>
      <c r="E361" s="14">
        <f t="shared" si="11"/>
        <v>154.83321239485522</v>
      </c>
    </row>
    <row r="362" spans="1:5" ht="15.75" x14ac:dyDescent="0.25">
      <c r="A362" s="19">
        <v>22555</v>
      </c>
      <c r="B362" s="13">
        <v>9.89</v>
      </c>
      <c r="C362" s="14">
        <f t="shared" si="10"/>
        <v>295.2238805970149</v>
      </c>
      <c r="D362" s="14">
        <v>190.81056116424321</v>
      </c>
      <c r="E362" s="14">
        <f t="shared" si="11"/>
        <v>154.72093305301706</v>
      </c>
    </row>
    <row r="363" spans="1:5" ht="15.75" x14ac:dyDescent="0.25">
      <c r="A363" s="19">
        <v>22586</v>
      </c>
      <c r="B363" s="13">
        <v>9.89</v>
      </c>
      <c r="C363" s="14">
        <f t="shared" si="10"/>
        <v>295.2238805970149</v>
      </c>
      <c r="D363" s="14">
        <v>191.77914269299569</v>
      </c>
      <c r="E363" s="14">
        <f t="shared" si="11"/>
        <v>153.93951419921396</v>
      </c>
    </row>
    <row r="364" spans="1:5" ht="15.75" x14ac:dyDescent="0.25">
      <c r="A364" s="19">
        <v>22616</v>
      </c>
      <c r="B364" s="13">
        <v>9.89</v>
      </c>
      <c r="C364" s="14">
        <f t="shared" si="10"/>
        <v>295.2238805970149</v>
      </c>
      <c r="D364" s="14">
        <v>191.91751148281747</v>
      </c>
      <c r="E364" s="14">
        <f t="shared" si="11"/>
        <v>153.82852680613595</v>
      </c>
    </row>
    <row r="365" spans="1:5" ht="15.75" x14ac:dyDescent="0.25">
      <c r="A365" s="19">
        <v>22647</v>
      </c>
      <c r="B365" s="13">
        <v>12.44</v>
      </c>
      <c r="C365" s="14">
        <f t="shared" si="10"/>
        <v>371.3432835820895</v>
      </c>
      <c r="D365" s="14">
        <v>191.22566753370853</v>
      </c>
      <c r="E365" s="14">
        <f t="shared" si="11"/>
        <v>194.1911294500413</v>
      </c>
    </row>
    <row r="366" spans="1:5" ht="15.75" x14ac:dyDescent="0.25">
      <c r="A366" s="19">
        <v>22678</v>
      </c>
      <c r="B366" s="13">
        <v>12.44</v>
      </c>
      <c r="C366" s="14">
        <f t="shared" si="10"/>
        <v>371.3432835820895</v>
      </c>
      <c r="D366" s="14">
        <v>192.33261785228285</v>
      </c>
      <c r="E366" s="14">
        <f t="shared" si="11"/>
        <v>193.07348266183956</v>
      </c>
    </row>
    <row r="367" spans="1:5" ht="15.75" x14ac:dyDescent="0.25">
      <c r="A367" s="19">
        <v>22706</v>
      </c>
      <c r="B367" s="13">
        <v>12.44</v>
      </c>
      <c r="C367" s="14">
        <f t="shared" si="10"/>
        <v>371.3432835820895</v>
      </c>
      <c r="D367" s="14">
        <v>193.99304333014425</v>
      </c>
      <c r="E367" s="14">
        <f t="shared" si="11"/>
        <v>191.42092788869977</v>
      </c>
    </row>
    <row r="368" spans="1:5" ht="15.75" x14ac:dyDescent="0.25">
      <c r="A368" s="19">
        <v>22737</v>
      </c>
      <c r="B368" s="13">
        <v>12.44</v>
      </c>
      <c r="C368" s="14">
        <f t="shared" si="10"/>
        <v>371.3432835820895</v>
      </c>
      <c r="D368" s="14">
        <v>195.51510001818394</v>
      </c>
      <c r="E368" s="14">
        <f t="shared" si="11"/>
        <v>189.93074373669992</v>
      </c>
    </row>
    <row r="369" spans="1:5" ht="15.75" x14ac:dyDescent="0.25">
      <c r="A369" s="19">
        <v>22767</v>
      </c>
      <c r="B369" s="13">
        <v>12.44</v>
      </c>
      <c r="C369" s="14">
        <f t="shared" si="10"/>
        <v>371.3432835820895</v>
      </c>
      <c r="D369" s="14">
        <v>195.23836243854035</v>
      </c>
      <c r="E369" s="14">
        <f t="shared" si="11"/>
        <v>190.19995811478174</v>
      </c>
    </row>
    <row r="370" spans="1:5" ht="15.75" x14ac:dyDescent="0.25">
      <c r="A370" s="19">
        <v>22798</v>
      </c>
      <c r="B370" s="13">
        <v>12.44</v>
      </c>
      <c r="C370" s="14">
        <f t="shared" si="10"/>
        <v>371.3432835820895</v>
      </c>
      <c r="D370" s="14">
        <v>195.51510001818394</v>
      </c>
      <c r="E370" s="14">
        <f t="shared" si="11"/>
        <v>189.93074373669992</v>
      </c>
    </row>
    <row r="371" spans="1:5" ht="15.75" x14ac:dyDescent="0.25">
      <c r="A371" s="19">
        <v>22828</v>
      </c>
      <c r="B371" s="13">
        <v>12.44</v>
      </c>
      <c r="C371" s="14">
        <f t="shared" si="10"/>
        <v>371.3432835820895</v>
      </c>
      <c r="D371" s="14">
        <v>196.62205033675821</v>
      </c>
      <c r="E371" s="14">
        <f t="shared" si="11"/>
        <v>188.86146439124352</v>
      </c>
    </row>
    <row r="372" spans="1:5" ht="15.75" x14ac:dyDescent="0.25">
      <c r="A372" s="19">
        <v>22859</v>
      </c>
      <c r="B372" s="13">
        <v>12.44</v>
      </c>
      <c r="C372" s="14">
        <f t="shared" si="10"/>
        <v>371.3432835820895</v>
      </c>
      <c r="D372" s="14">
        <v>197.03715670622358</v>
      </c>
      <c r="E372" s="14">
        <f t="shared" si="11"/>
        <v>188.46358209266646</v>
      </c>
    </row>
    <row r="373" spans="1:5" ht="15.75" x14ac:dyDescent="0.25">
      <c r="A373" s="19">
        <v>22890</v>
      </c>
      <c r="B373" s="13">
        <v>12.44</v>
      </c>
      <c r="C373" s="14">
        <f t="shared" si="10"/>
        <v>371.3432835820895</v>
      </c>
      <c r="D373" s="14">
        <v>198.00573823497606</v>
      </c>
      <c r="E373" s="14">
        <f t="shared" si="11"/>
        <v>187.54167777774774</v>
      </c>
    </row>
    <row r="374" spans="1:5" ht="15.75" x14ac:dyDescent="0.25">
      <c r="A374" s="19">
        <v>22920</v>
      </c>
      <c r="B374" s="13">
        <v>12.44</v>
      </c>
      <c r="C374" s="14">
        <f t="shared" si="10"/>
        <v>371.3432835820895</v>
      </c>
      <c r="D374" s="14">
        <v>197.17552549604537</v>
      </c>
      <c r="E374" s="14">
        <f t="shared" si="11"/>
        <v>188.33132694733825</v>
      </c>
    </row>
    <row r="375" spans="1:5" ht="15.75" x14ac:dyDescent="0.25">
      <c r="A375" s="19">
        <v>22951</v>
      </c>
      <c r="B375" s="13">
        <v>12.44</v>
      </c>
      <c r="C375" s="14">
        <f t="shared" si="10"/>
        <v>371.3432835820895</v>
      </c>
      <c r="D375" s="14">
        <v>197.17552549604537</v>
      </c>
      <c r="E375" s="14">
        <f t="shared" si="11"/>
        <v>188.33132694733825</v>
      </c>
    </row>
    <row r="376" spans="1:5" ht="15.75" x14ac:dyDescent="0.25">
      <c r="A376" s="19">
        <v>22981</v>
      </c>
      <c r="B376" s="13">
        <v>12.44</v>
      </c>
      <c r="C376" s="14">
        <f t="shared" si="10"/>
        <v>371.3432835820895</v>
      </c>
      <c r="D376" s="14">
        <v>196.34531275711467</v>
      </c>
      <c r="E376" s="14">
        <f t="shared" si="11"/>
        <v>189.12765391117478</v>
      </c>
    </row>
    <row r="377" spans="1:5" ht="15.75" x14ac:dyDescent="0.25">
      <c r="A377" s="19">
        <v>23012</v>
      </c>
      <c r="B377" s="13">
        <v>12.44</v>
      </c>
      <c r="C377" s="14">
        <f t="shared" si="10"/>
        <v>371.3432835820895</v>
      </c>
      <c r="D377" s="14">
        <v>195.93020638764929</v>
      </c>
      <c r="E377" s="14">
        <f t="shared" si="11"/>
        <v>189.52834809318998</v>
      </c>
    </row>
    <row r="378" spans="1:5" ht="15.75" x14ac:dyDescent="0.25">
      <c r="A378" s="19">
        <v>23043</v>
      </c>
      <c r="B378" s="13">
        <v>12.44</v>
      </c>
      <c r="C378" s="14">
        <f t="shared" si="10"/>
        <v>371.3432835820895</v>
      </c>
      <c r="D378" s="14">
        <v>196.76041912658002</v>
      </c>
      <c r="E378" s="14">
        <f t="shared" si="11"/>
        <v>188.72865042191069</v>
      </c>
    </row>
    <row r="379" spans="1:5" ht="15.75" x14ac:dyDescent="0.25">
      <c r="A379" s="19">
        <v>23071</v>
      </c>
      <c r="B379" s="13">
        <v>12.44</v>
      </c>
      <c r="C379" s="14">
        <f t="shared" si="10"/>
        <v>371.3432835820895</v>
      </c>
      <c r="D379" s="14">
        <v>196.76041912658002</v>
      </c>
      <c r="E379" s="14">
        <f t="shared" si="11"/>
        <v>188.72865042191069</v>
      </c>
    </row>
    <row r="380" spans="1:5" ht="15.75" x14ac:dyDescent="0.25">
      <c r="A380" s="19">
        <v>23102</v>
      </c>
      <c r="B380" s="13">
        <v>12.44</v>
      </c>
      <c r="C380" s="14">
        <f t="shared" si="10"/>
        <v>371.3432835820895</v>
      </c>
      <c r="D380" s="14">
        <v>197.03715670622361</v>
      </c>
      <c r="E380" s="14">
        <f t="shared" si="11"/>
        <v>188.4635820926664</v>
      </c>
    </row>
    <row r="381" spans="1:5" ht="15.75" x14ac:dyDescent="0.25">
      <c r="A381" s="19">
        <v>23132</v>
      </c>
      <c r="B381" s="13">
        <v>12.44</v>
      </c>
      <c r="C381" s="14">
        <f t="shared" si="10"/>
        <v>371.3432835820895</v>
      </c>
      <c r="D381" s="14">
        <v>197.59063186551077</v>
      </c>
      <c r="E381" s="14">
        <f t="shared" si="11"/>
        <v>187.93567289912951</v>
      </c>
    </row>
    <row r="382" spans="1:5" ht="15.75" x14ac:dyDescent="0.25">
      <c r="A382" s="19">
        <v>23163</v>
      </c>
      <c r="B382" s="13">
        <v>12.44</v>
      </c>
      <c r="C382" s="14">
        <f t="shared" si="10"/>
        <v>371.3432835820895</v>
      </c>
      <c r="D382" s="14">
        <v>196.76041912658002</v>
      </c>
      <c r="E382" s="14">
        <f t="shared" si="11"/>
        <v>188.72865042191069</v>
      </c>
    </row>
    <row r="383" spans="1:5" ht="15.75" x14ac:dyDescent="0.25">
      <c r="A383" s="19">
        <v>23193</v>
      </c>
      <c r="B383" s="13">
        <v>12.44</v>
      </c>
      <c r="C383" s="14">
        <f t="shared" si="10"/>
        <v>371.3432835820895</v>
      </c>
      <c r="D383" s="14">
        <v>197.31389428586718</v>
      </c>
      <c r="E383" s="14">
        <f t="shared" si="11"/>
        <v>188.19925729309745</v>
      </c>
    </row>
    <row r="384" spans="1:5" ht="15.75" x14ac:dyDescent="0.25">
      <c r="A384" s="19">
        <v>23224</v>
      </c>
      <c r="B384" s="13">
        <v>12.44</v>
      </c>
      <c r="C384" s="14">
        <f t="shared" si="10"/>
        <v>371.3432835820895</v>
      </c>
      <c r="D384" s="14">
        <v>196.62205033675826</v>
      </c>
      <c r="E384" s="14">
        <f t="shared" si="11"/>
        <v>188.86146439124346</v>
      </c>
    </row>
    <row r="385" spans="1:5" ht="15.75" x14ac:dyDescent="0.25">
      <c r="A385" s="19">
        <v>23255</v>
      </c>
      <c r="B385" s="13">
        <v>12.44</v>
      </c>
      <c r="C385" s="14">
        <f t="shared" si="10"/>
        <v>371.3432835820895</v>
      </c>
      <c r="D385" s="14">
        <v>196.48368154693648</v>
      </c>
      <c r="E385" s="14">
        <f t="shared" si="11"/>
        <v>188.99446542250487</v>
      </c>
    </row>
    <row r="386" spans="1:5" ht="15.75" x14ac:dyDescent="0.25">
      <c r="A386" s="19">
        <v>23285</v>
      </c>
      <c r="B386" s="13">
        <v>12.44</v>
      </c>
      <c r="C386" s="14">
        <f t="shared" si="10"/>
        <v>371.3432835820895</v>
      </c>
      <c r="D386" s="14">
        <v>195.79183759782754</v>
      </c>
      <c r="E386" s="14">
        <f t="shared" si="11"/>
        <v>189.66229038866217</v>
      </c>
    </row>
    <row r="387" spans="1:5" ht="15.75" x14ac:dyDescent="0.25">
      <c r="A387" s="19">
        <v>23316</v>
      </c>
      <c r="B387" s="13">
        <v>12.44</v>
      </c>
      <c r="C387" s="14">
        <f t="shared" si="10"/>
        <v>371.3432835820895</v>
      </c>
      <c r="D387" s="14">
        <v>195.65346880800575</v>
      </c>
      <c r="E387" s="14">
        <f t="shared" si="11"/>
        <v>189.79642213575457</v>
      </c>
    </row>
    <row r="388" spans="1:5" ht="15.75" x14ac:dyDescent="0.25">
      <c r="A388" s="19">
        <v>23346</v>
      </c>
      <c r="B388" s="13">
        <v>12.44</v>
      </c>
      <c r="C388" s="14">
        <f t="shared" si="10"/>
        <v>371.3432835820895</v>
      </c>
      <c r="D388" s="14">
        <v>197.03715670622361</v>
      </c>
      <c r="E388" s="14">
        <f t="shared" si="11"/>
        <v>188.4635820926664</v>
      </c>
    </row>
    <row r="389" spans="1:5" ht="15.75" x14ac:dyDescent="0.25">
      <c r="A389" s="19">
        <v>23377</v>
      </c>
      <c r="B389" s="13">
        <v>17.79</v>
      </c>
      <c r="C389" s="14">
        <f t="shared" si="10"/>
        <v>531.04477611940297</v>
      </c>
      <c r="D389" s="14">
        <v>199.38942613319398</v>
      </c>
      <c r="E389" s="14">
        <f t="shared" si="11"/>
        <v>266.33547546531389</v>
      </c>
    </row>
    <row r="390" spans="1:5" ht="15.75" x14ac:dyDescent="0.25">
      <c r="A390" s="19">
        <v>23408</v>
      </c>
      <c r="B390" s="13">
        <v>17.79</v>
      </c>
      <c r="C390" s="14">
        <f t="shared" si="10"/>
        <v>531.04477611940297</v>
      </c>
      <c r="D390" s="14">
        <v>203.12538345838223</v>
      </c>
      <c r="E390" s="14">
        <f t="shared" si="11"/>
        <v>261.43693470403082</v>
      </c>
    </row>
    <row r="391" spans="1:5" ht="15.75" x14ac:dyDescent="0.25">
      <c r="A391" s="19">
        <v>23437</v>
      </c>
      <c r="B391" s="13">
        <v>17.79</v>
      </c>
      <c r="C391" s="14">
        <f t="shared" si="10"/>
        <v>531.04477611940297</v>
      </c>
      <c r="D391" s="14">
        <v>202.71027708891685</v>
      </c>
      <c r="E391" s="14">
        <f t="shared" si="11"/>
        <v>261.9723004406261</v>
      </c>
    </row>
    <row r="392" spans="1:5" ht="15.75" x14ac:dyDescent="0.25">
      <c r="A392" s="19">
        <v>23468</v>
      </c>
      <c r="B392" s="13">
        <v>17.79</v>
      </c>
      <c r="C392" s="14">
        <f t="shared" si="10"/>
        <v>531.04477611940297</v>
      </c>
      <c r="D392" s="14">
        <v>203.81722740749117</v>
      </c>
      <c r="E392" s="14">
        <f t="shared" si="11"/>
        <v>260.54950451155275</v>
      </c>
    </row>
    <row r="393" spans="1:5" ht="15.75" x14ac:dyDescent="0.25">
      <c r="A393" s="19">
        <v>23498</v>
      </c>
      <c r="B393" s="13">
        <v>17.79</v>
      </c>
      <c r="C393" s="14">
        <f t="shared" si="10"/>
        <v>531.04477611940297</v>
      </c>
      <c r="D393" s="14">
        <v>204.37070256677828</v>
      </c>
      <c r="E393" s="14">
        <f t="shared" si="11"/>
        <v>259.8438863544464</v>
      </c>
    </row>
    <row r="394" spans="1:5" ht="15.75" x14ac:dyDescent="0.25">
      <c r="A394" s="19">
        <v>23529</v>
      </c>
      <c r="B394" s="13">
        <v>17.79</v>
      </c>
      <c r="C394" s="14">
        <f t="shared" si="10"/>
        <v>531.04477611940297</v>
      </c>
      <c r="D394" s="14">
        <v>204.50907135660012</v>
      </c>
      <c r="E394" s="14">
        <f t="shared" si="11"/>
        <v>259.66807858289388</v>
      </c>
    </row>
    <row r="395" spans="1:5" ht="15.75" x14ac:dyDescent="0.25">
      <c r="A395" s="19">
        <v>23559</v>
      </c>
      <c r="B395" s="13">
        <v>17.79</v>
      </c>
      <c r="C395" s="14">
        <f t="shared" si="10"/>
        <v>531.04477611940297</v>
      </c>
      <c r="D395" s="14">
        <v>206.44623441410508</v>
      </c>
      <c r="E395" s="14">
        <f t="shared" si="11"/>
        <v>257.23151484284</v>
      </c>
    </row>
    <row r="396" spans="1:5" ht="15.75" x14ac:dyDescent="0.25">
      <c r="A396" s="19">
        <v>23590</v>
      </c>
      <c r="B396" s="13">
        <v>17.79</v>
      </c>
      <c r="C396" s="14">
        <f t="shared" si="10"/>
        <v>531.04477611940297</v>
      </c>
      <c r="D396" s="14">
        <v>208.66013505125372</v>
      </c>
      <c r="E396" s="14">
        <f t="shared" si="11"/>
        <v>254.50226800100612</v>
      </c>
    </row>
    <row r="397" spans="1:5" ht="15.75" x14ac:dyDescent="0.25">
      <c r="A397" s="19">
        <v>23621</v>
      </c>
      <c r="B397" s="13">
        <v>17.79</v>
      </c>
      <c r="C397" s="14">
        <f t="shared" si="10"/>
        <v>531.04477611940297</v>
      </c>
      <c r="D397" s="14">
        <v>205.75439046499616</v>
      </c>
      <c r="E397" s="14">
        <f t="shared" si="11"/>
        <v>258.09644932449044</v>
      </c>
    </row>
    <row r="398" spans="1:5" ht="15.75" x14ac:dyDescent="0.25">
      <c r="A398" s="19">
        <v>23651</v>
      </c>
      <c r="B398" s="13">
        <v>17.79</v>
      </c>
      <c r="C398" s="14">
        <f t="shared" si="10"/>
        <v>531.04477611940297</v>
      </c>
      <c r="D398" s="14">
        <v>205.4776528853526</v>
      </c>
      <c r="E398" s="14">
        <f t="shared" si="11"/>
        <v>258.44405397004527</v>
      </c>
    </row>
    <row r="399" spans="1:5" ht="15.75" x14ac:dyDescent="0.25">
      <c r="A399" s="19">
        <v>23682</v>
      </c>
      <c r="B399" s="13">
        <v>17.79</v>
      </c>
      <c r="C399" s="14">
        <f t="shared" si="10"/>
        <v>531.04477611940297</v>
      </c>
      <c r="D399" s="14">
        <v>207.5531847326794</v>
      </c>
      <c r="E399" s="14">
        <f t="shared" si="11"/>
        <v>255.85961343034481</v>
      </c>
    </row>
    <row r="400" spans="1:5" ht="15.75" x14ac:dyDescent="0.25">
      <c r="A400" s="19">
        <v>23712</v>
      </c>
      <c r="B400" s="13">
        <v>17.79</v>
      </c>
      <c r="C400" s="14">
        <f t="shared" si="10"/>
        <v>531.04477611940297</v>
      </c>
      <c r="D400" s="14">
        <v>207.96829110214475</v>
      </c>
      <c r="E400" s="14">
        <f t="shared" si="11"/>
        <v>255.34891559914655</v>
      </c>
    </row>
    <row r="401" spans="1:5" ht="15.75" x14ac:dyDescent="0.25">
      <c r="A401" s="19">
        <v>23743</v>
      </c>
      <c r="B401" s="13">
        <v>17.79</v>
      </c>
      <c r="C401" s="14">
        <f t="shared" si="10"/>
        <v>531.04477611940297</v>
      </c>
      <c r="D401" s="14">
        <v>206.99970957339221</v>
      </c>
      <c r="E401" s="14">
        <f t="shared" si="11"/>
        <v>256.54373004379499</v>
      </c>
    </row>
    <row r="402" spans="1:5" ht="15.75" x14ac:dyDescent="0.25">
      <c r="A402" s="19">
        <v>23774</v>
      </c>
      <c r="B402" s="13">
        <v>17.79</v>
      </c>
      <c r="C402" s="14">
        <f t="shared" si="10"/>
        <v>531.04477611940297</v>
      </c>
      <c r="D402" s="14">
        <v>207.82992231232291</v>
      </c>
      <c r="E402" s="14">
        <f t="shared" si="11"/>
        <v>255.51892153496496</v>
      </c>
    </row>
    <row r="403" spans="1:5" ht="15.75" x14ac:dyDescent="0.25">
      <c r="A403" s="19">
        <v>23802</v>
      </c>
      <c r="B403" s="13">
        <v>17.79</v>
      </c>
      <c r="C403" s="14">
        <f t="shared" si="10"/>
        <v>531.04477611940297</v>
      </c>
      <c r="D403" s="14">
        <v>208.52176626143185</v>
      </c>
      <c r="E403" s="14">
        <f t="shared" si="11"/>
        <v>254.67114807267239</v>
      </c>
    </row>
    <row r="404" spans="1:5" ht="15.75" x14ac:dyDescent="0.25">
      <c r="A404" s="19">
        <v>23833</v>
      </c>
      <c r="B404" s="13">
        <v>17.79</v>
      </c>
      <c r="C404" s="14">
        <f t="shared" si="10"/>
        <v>531.04477611940297</v>
      </c>
      <c r="D404" s="14">
        <v>209.49034779018439</v>
      </c>
      <c r="E404" s="14">
        <f t="shared" si="11"/>
        <v>253.49367248713159</v>
      </c>
    </row>
    <row r="405" spans="1:5" ht="15.75" x14ac:dyDescent="0.25">
      <c r="A405" s="19">
        <v>23863</v>
      </c>
      <c r="B405" s="13">
        <v>17.79</v>
      </c>
      <c r="C405" s="14">
        <f t="shared" si="10"/>
        <v>531.04477611940297</v>
      </c>
      <c r="D405" s="14">
        <v>209.62871658000614</v>
      </c>
      <c r="E405" s="14">
        <f t="shared" si="11"/>
        <v>253.32634993103454</v>
      </c>
    </row>
    <row r="406" spans="1:5" ht="15.75" x14ac:dyDescent="0.25">
      <c r="A406" s="19">
        <v>23894</v>
      </c>
      <c r="B406" s="13">
        <v>17.79</v>
      </c>
      <c r="C406" s="14">
        <f t="shared" si="10"/>
        <v>531.04477611940297</v>
      </c>
      <c r="D406" s="14">
        <v>209.90545415964971</v>
      </c>
      <c r="E406" s="14">
        <f t="shared" si="11"/>
        <v>252.99236660877872</v>
      </c>
    </row>
    <row r="407" spans="1:5" ht="15.75" x14ac:dyDescent="0.25">
      <c r="A407" s="19">
        <v>23924</v>
      </c>
      <c r="B407" s="13">
        <v>17.79</v>
      </c>
      <c r="C407" s="14">
        <f t="shared" si="10"/>
        <v>531.04477611940297</v>
      </c>
      <c r="D407" s="14">
        <v>208.93687263089723</v>
      </c>
      <c r="E407" s="14">
        <f t="shared" si="11"/>
        <v>254.16517890431609</v>
      </c>
    </row>
    <row r="408" spans="1:5" ht="15.75" x14ac:dyDescent="0.25">
      <c r="A408" s="19">
        <v>23955</v>
      </c>
      <c r="B408" s="13">
        <v>17.79</v>
      </c>
      <c r="C408" s="14">
        <f t="shared" si="10"/>
        <v>531.04477611940297</v>
      </c>
      <c r="D408" s="14">
        <v>208.3833974716101</v>
      </c>
      <c r="E408" s="14">
        <f t="shared" si="11"/>
        <v>254.84025242066218</v>
      </c>
    </row>
    <row r="409" spans="1:5" ht="15.75" x14ac:dyDescent="0.25">
      <c r="A409" s="19">
        <v>23986</v>
      </c>
      <c r="B409" s="13">
        <v>17.79</v>
      </c>
      <c r="C409" s="14">
        <f t="shared" si="10"/>
        <v>531.04477611940297</v>
      </c>
      <c r="D409" s="14">
        <v>209.21361021054082</v>
      </c>
      <c r="E409" s="14">
        <f t="shared" si="11"/>
        <v>253.82898157772306</v>
      </c>
    </row>
    <row r="410" spans="1:5" ht="15.75" x14ac:dyDescent="0.25">
      <c r="A410" s="19">
        <v>24016</v>
      </c>
      <c r="B410" s="13">
        <v>17.79</v>
      </c>
      <c r="C410" s="14">
        <f t="shared" si="10"/>
        <v>531.04477611940297</v>
      </c>
      <c r="D410" s="14">
        <v>209.07524142071904</v>
      </c>
      <c r="E410" s="14">
        <f t="shared" si="11"/>
        <v>253.9969689910769</v>
      </c>
    </row>
    <row r="411" spans="1:5" ht="15.75" x14ac:dyDescent="0.25">
      <c r="A411" s="19">
        <v>24047</v>
      </c>
      <c r="B411" s="13">
        <v>17.79</v>
      </c>
      <c r="C411" s="14">
        <f t="shared" si="10"/>
        <v>531.04477611940297</v>
      </c>
      <c r="D411" s="14">
        <v>208.3833974716101</v>
      </c>
      <c r="E411" s="14">
        <f t="shared" si="11"/>
        <v>254.84025242066218</v>
      </c>
    </row>
    <row r="412" spans="1:5" ht="15.75" x14ac:dyDescent="0.25">
      <c r="A412" s="19">
        <v>24077</v>
      </c>
      <c r="B412" s="13">
        <v>17.79</v>
      </c>
      <c r="C412" s="14">
        <f t="shared" si="10"/>
        <v>531.04477611940297</v>
      </c>
      <c r="D412" s="14">
        <v>208.3833974716101</v>
      </c>
      <c r="E412" s="14">
        <f t="shared" si="11"/>
        <v>254.84025242066218</v>
      </c>
    </row>
    <row r="413" spans="1:5" ht="15.75" x14ac:dyDescent="0.25">
      <c r="A413" s="19">
        <v>24108</v>
      </c>
      <c r="B413" s="16">
        <v>20.9</v>
      </c>
      <c r="C413" s="14">
        <f t="shared" ref="C413:C476" si="12">(B413/B$221)*100</f>
        <v>623.88059701492534</v>
      </c>
      <c r="D413" s="14">
        <v>209.07524142071904</v>
      </c>
      <c r="E413" s="14">
        <f t="shared" ref="E413:E476" si="13">(C413/D413)*100</f>
        <v>298.40003664494145</v>
      </c>
    </row>
    <row r="414" spans="1:5" ht="15.75" x14ac:dyDescent="0.25">
      <c r="A414" s="19">
        <v>24139</v>
      </c>
      <c r="B414" s="16">
        <v>20.9</v>
      </c>
      <c r="C414" s="14">
        <f t="shared" si="12"/>
        <v>623.88059701492534</v>
      </c>
      <c r="D414" s="14">
        <v>208.93687263089726</v>
      </c>
      <c r="E414" s="14">
        <f t="shared" si="13"/>
        <v>298.59765256324931</v>
      </c>
    </row>
    <row r="415" spans="1:5" ht="15.75" x14ac:dyDescent="0.25">
      <c r="A415" s="19">
        <v>24167</v>
      </c>
      <c r="B415" s="16">
        <v>20.9</v>
      </c>
      <c r="C415" s="14">
        <f t="shared" si="12"/>
        <v>623.88059701492534</v>
      </c>
      <c r="D415" s="14">
        <v>208.52176626143188</v>
      </c>
      <c r="E415" s="14">
        <f t="shared" si="13"/>
        <v>299.19207390212773</v>
      </c>
    </row>
    <row r="416" spans="1:5" ht="15.75" x14ac:dyDescent="0.25">
      <c r="A416" s="19">
        <v>24198</v>
      </c>
      <c r="B416" s="16">
        <v>20.9</v>
      </c>
      <c r="C416" s="14">
        <f t="shared" si="12"/>
        <v>623.88059701492534</v>
      </c>
      <c r="D416" s="14">
        <v>209.76708536982795</v>
      </c>
      <c r="E416" s="14">
        <f t="shared" si="13"/>
        <v>297.41586765864542</v>
      </c>
    </row>
    <row r="417" spans="1:5" ht="15.75" x14ac:dyDescent="0.25">
      <c r="A417" s="19">
        <v>24228</v>
      </c>
      <c r="B417" s="16">
        <v>20.9</v>
      </c>
      <c r="C417" s="14">
        <f t="shared" si="12"/>
        <v>623.88059701492534</v>
      </c>
      <c r="D417" s="14">
        <v>209.76708536982795</v>
      </c>
      <c r="E417" s="14">
        <f t="shared" si="13"/>
        <v>297.41586765864542</v>
      </c>
    </row>
    <row r="418" spans="1:5" ht="15.75" x14ac:dyDescent="0.25">
      <c r="A418" s="19">
        <v>24259</v>
      </c>
      <c r="B418" s="16">
        <v>20.9</v>
      </c>
      <c r="C418" s="14">
        <f t="shared" si="12"/>
        <v>623.88059701492534</v>
      </c>
      <c r="D418" s="14">
        <v>210.59729810875865</v>
      </c>
      <c r="E418" s="14">
        <f t="shared" si="13"/>
        <v>296.24340037484006</v>
      </c>
    </row>
    <row r="419" spans="1:5" ht="15.75" x14ac:dyDescent="0.25">
      <c r="A419" s="19">
        <v>24289</v>
      </c>
      <c r="B419" s="16">
        <v>20.9</v>
      </c>
      <c r="C419" s="14">
        <f t="shared" si="12"/>
        <v>623.88059701492534</v>
      </c>
      <c r="D419" s="14">
        <v>211.98098600697651</v>
      </c>
      <c r="E419" s="14">
        <f t="shared" si="13"/>
        <v>294.30969671704082</v>
      </c>
    </row>
    <row r="420" spans="1:5" ht="15.75" x14ac:dyDescent="0.25">
      <c r="A420" s="19">
        <v>24320</v>
      </c>
      <c r="B420" s="16">
        <v>20.9</v>
      </c>
      <c r="C420" s="14">
        <f t="shared" si="12"/>
        <v>623.88059701492534</v>
      </c>
      <c r="D420" s="14">
        <v>213.22630511537258</v>
      </c>
      <c r="E420" s="14">
        <f t="shared" si="13"/>
        <v>292.59082113595497</v>
      </c>
    </row>
    <row r="421" spans="1:5" ht="15.75" x14ac:dyDescent="0.25">
      <c r="A421" s="19">
        <v>24351</v>
      </c>
      <c r="B421" s="16">
        <v>20.9</v>
      </c>
      <c r="C421" s="14">
        <f t="shared" si="12"/>
        <v>623.88059701492534</v>
      </c>
      <c r="D421" s="14">
        <v>213.22630511537258</v>
      </c>
      <c r="E421" s="14">
        <f t="shared" si="13"/>
        <v>292.59082113595497</v>
      </c>
    </row>
    <row r="422" spans="1:5" ht="15.75" x14ac:dyDescent="0.25">
      <c r="A422" s="19">
        <v>24381</v>
      </c>
      <c r="B422" s="16">
        <v>20.9</v>
      </c>
      <c r="C422" s="14">
        <f t="shared" si="12"/>
        <v>623.88059701492534</v>
      </c>
      <c r="D422" s="14">
        <v>213.9181490644815</v>
      </c>
      <c r="E422" s="14">
        <f t="shared" si="13"/>
        <v>291.64453775582575</v>
      </c>
    </row>
    <row r="423" spans="1:5" ht="15.75" x14ac:dyDescent="0.25">
      <c r="A423" s="19">
        <v>24412</v>
      </c>
      <c r="B423" s="16">
        <v>20.9</v>
      </c>
      <c r="C423" s="14">
        <f t="shared" si="12"/>
        <v>623.88059701492534</v>
      </c>
      <c r="D423" s="14">
        <v>214.19488664412506</v>
      </c>
      <c r="E423" s="14">
        <f t="shared" si="13"/>
        <v>291.26773602745908</v>
      </c>
    </row>
    <row r="424" spans="1:5" ht="15.75" x14ac:dyDescent="0.25">
      <c r="A424" s="19">
        <v>24442</v>
      </c>
      <c r="B424" s="16">
        <v>20.9</v>
      </c>
      <c r="C424" s="14">
        <f t="shared" si="12"/>
        <v>623.88059701492534</v>
      </c>
      <c r="D424" s="14">
        <v>214.33325543394682</v>
      </c>
      <c r="E424" s="14">
        <f t="shared" si="13"/>
        <v>291.07970004551754</v>
      </c>
    </row>
    <row r="425" spans="1:5" ht="15.75" x14ac:dyDescent="0.25">
      <c r="A425" s="19">
        <v>24473</v>
      </c>
      <c r="B425" s="16">
        <v>20.9</v>
      </c>
      <c r="C425" s="14">
        <f t="shared" si="12"/>
        <v>623.88059701492534</v>
      </c>
      <c r="D425" s="14">
        <v>215.99368091180824</v>
      </c>
      <c r="E425" s="14">
        <f t="shared" si="13"/>
        <v>288.84205981454625</v>
      </c>
    </row>
    <row r="426" spans="1:5" ht="15.75" x14ac:dyDescent="0.25">
      <c r="A426" s="19">
        <v>24504</v>
      </c>
      <c r="B426" s="16">
        <v>20.9</v>
      </c>
      <c r="C426" s="14">
        <f t="shared" si="12"/>
        <v>623.88059701492534</v>
      </c>
      <c r="D426" s="14">
        <v>217.37736881002607</v>
      </c>
      <c r="E426" s="14">
        <f t="shared" si="13"/>
        <v>287.00347254647153</v>
      </c>
    </row>
    <row r="427" spans="1:5" ht="15.75" x14ac:dyDescent="0.25">
      <c r="A427" s="19">
        <v>24532</v>
      </c>
      <c r="B427" s="16">
        <v>20.9</v>
      </c>
      <c r="C427" s="14">
        <f t="shared" si="12"/>
        <v>623.88059701492534</v>
      </c>
      <c r="D427" s="14">
        <v>217.79247517949145</v>
      </c>
      <c r="E427" s="14">
        <f t="shared" si="13"/>
        <v>286.45645195076668</v>
      </c>
    </row>
    <row r="428" spans="1:5" ht="15.75" x14ac:dyDescent="0.25">
      <c r="A428" s="19">
        <v>24563</v>
      </c>
      <c r="B428" s="16">
        <v>20.9</v>
      </c>
      <c r="C428" s="14">
        <f t="shared" si="12"/>
        <v>623.88059701492534</v>
      </c>
      <c r="D428" s="14">
        <v>217.51573759984785</v>
      </c>
      <c r="E428" s="14">
        <f t="shared" si="13"/>
        <v>286.82090036291783</v>
      </c>
    </row>
    <row r="429" spans="1:5" ht="15.75" x14ac:dyDescent="0.25">
      <c r="A429" s="19">
        <v>24593</v>
      </c>
      <c r="B429" s="16">
        <v>20.9</v>
      </c>
      <c r="C429" s="14">
        <f t="shared" si="12"/>
        <v>623.88059701492534</v>
      </c>
      <c r="D429" s="14">
        <v>216.13204970163</v>
      </c>
      <c r="E429" s="14">
        <f t="shared" si="13"/>
        <v>288.6571417224755</v>
      </c>
    </row>
    <row r="430" spans="1:5" ht="15.75" x14ac:dyDescent="0.25">
      <c r="A430" s="19">
        <v>24624</v>
      </c>
      <c r="B430" s="16">
        <v>20.9</v>
      </c>
      <c r="C430" s="14">
        <f t="shared" si="12"/>
        <v>623.88059701492534</v>
      </c>
      <c r="D430" s="14">
        <v>215.02509938305573</v>
      </c>
      <c r="E430" s="14">
        <f t="shared" si="13"/>
        <v>290.14315017407125</v>
      </c>
    </row>
    <row r="431" spans="1:5" ht="15.75" x14ac:dyDescent="0.25">
      <c r="A431" s="19">
        <v>24654</v>
      </c>
      <c r="B431" s="16">
        <v>20.9</v>
      </c>
      <c r="C431" s="14">
        <f t="shared" si="12"/>
        <v>623.88059701492534</v>
      </c>
      <c r="D431" s="14">
        <v>216.54715607109537</v>
      </c>
      <c r="E431" s="14">
        <f t="shared" si="13"/>
        <v>288.1038053485666</v>
      </c>
    </row>
    <row r="432" spans="1:5" ht="15.75" x14ac:dyDescent="0.25">
      <c r="A432" s="19">
        <v>24685</v>
      </c>
      <c r="B432" s="16">
        <v>20.9</v>
      </c>
      <c r="C432" s="14">
        <f t="shared" si="12"/>
        <v>623.88059701492534</v>
      </c>
      <c r="D432" s="14">
        <v>217.37736881002607</v>
      </c>
      <c r="E432" s="14">
        <f t="shared" si="13"/>
        <v>287.00347254647153</v>
      </c>
    </row>
    <row r="433" spans="1:5" ht="15.75" x14ac:dyDescent="0.25">
      <c r="A433" s="19">
        <v>24716</v>
      </c>
      <c r="B433" s="16">
        <v>20.9</v>
      </c>
      <c r="C433" s="14">
        <f t="shared" si="12"/>
        <v>623.88059701492534</v>
      </c>
      <c r="D433" s="14">
        <v>219.03779428788755</v>
      </c>
      <c r="E433" s="14">
        <f t="shared" si="13"/>
        <v>284.82783030354182</v>
      </c>
    </row>
    <row r="434" spans="1:5" ht="15.75" x14ac:dyDescent="0.25">
      <c r="A434" s="19">
        <v>24746</v>
      </c>
      <c r="B434" s="16">
        <v>20.9</v>
      </c>
      <c r="C434" s="14">
        <f t="shared" si="12"/>
        <v>623.88059701492534</v>
      </c>
      <c r="D434" s="14">
        <v>219.72963823699646</v>
      </c>
      <c r="E434" s="14">
        <f t="shared" si="13"/>
        <v>283.93101723583544</v>
      </c>
    </row>
    <row r="435" spans="1:5" ht="15.75" x14ac:dyDescent="0.25">
      <c r="A435" s="19">
        <v>24777</v>
      </c>
      <c r="B435" s="16">
        <v>20.9</v>
      </c>
      <c r="C435" s="14">
        <f t="shared" si="12"/>
        <v>623.88059701492534</v>
      </c>
      <c r="D435" s="14">
        <v>219.31453186753109</v>
      </c>
      <c r="E435" s="14">
        <f t="shared" si="13"/>
        <v>284.46842610126606</v>
      </c>
    </row>
    <row r="436" spans="1:5" ht="15.75" x14ac:dyDescent="0.25">
      <c r="A436" s="19">
        <v>24807</v>
      </c>
      <c r="B436" s="16">
        <v>20.9</v>
      </c>
      <c r="C436" s="14">
        <f t="shared" si="12"/>
        <v>623.88059701492534</v>
      </c>
      <c r="D436" s="14">
        <v>218.06921275913501</v>
      </c>
      <c r="E436" s="14">
        <f t="shared" si="13"/>
        <v>286.0929285345855</v>
      </c>
    </row>
    <row r="437" spans="1:5" ht="15.75" x14ac:dyDescent="0.25">
      <c r="A437" s="19">
        <v>24838</v>
      </c>
      <c r="B437" s="13">
        <v>24.15</v>
      </c>
      <c r="C437" s="14">
        <f t="shared" si="12"/>
        <v>720.89552238805959</v>
      </c>
      <c r="D437" s="14">
        <v>218.62268791842217</v>
      </c>
      <c r="E437" s="14">
        <f t="shared" si="13"/>
        <v>329.74414927011497</v>
      </c>
    </row>
    <row r="438" spans="1:5" ht="15.75" x14ac:dyDescent="0.25">
      <c r="A438" s="19">
        <v>24869</v>
      </c>
      <c r="B438" s="13">
        <v>24.15</v>
      </c>
      <c r="C438" s="14">
        <f t="shared" si="12"/>
        <v>720.89552238805959</v>
      </c>
      <c r="D438" s="14">
        <v>218.62268791842217</v>
      </c>
      <c r="E438" s="14">
        <f t="shared" si="13"/>
        <v>329.74414927011497</v>
      </c>
    </row>
    <row r="439" spans="1:5" ht="15.75" x14ac:dyDescent="0.25">
      <c r="A439" s="19">
        <v>24898</v>
      </c>
      <c r="B439" s="13">
        <v>24.15</v>
      </c>
      <c r="C439" s="14">
        <f t="shared" si="12"/>
        <v>720.89552238805959</v>
      </c>
      <c r="D439" s="14">
        <v>220.42148218610541</v>
      </c>
      <c r="E439" s="14">
        <f t="shared" si="13"/>
        <v>327.05320517688739</v>
      </c>
    </row>
    <row r="440" spans="1:5" ht="15.75" x14ac:dyDescent="0.25">
      <c r="A440" s="19">
        <v>24929</v>
      </c>
      <c r="B440" s="13">
        <v>24.15</v>
      </c>
      <c r="C440" s="14">
        <f t="shared" si="12"/>
        <v>720.89552238805959</v>
      </c>
      <c r="D440" s="14">
        <v>222.0819076639668</v>
      </c>
      <c r="E440" s="14">
        <f t="shared" si="13"/>
        <v>324.60794756808826</v>
      </c>
    </row>
    <row r="441" spans="1:5" ht="15.75" x14ac:dyDescent="0.25">
      <c r="A441" s="19">
        <v>24959</v>
      </c>
      <c r="B441" s="13">
        <v>24.15</v>
      </c>
      <c r="C441" s="14">
        <f t="shared" si="12"/>
        <v>720.89552238805959</v>
      </c>
      <c r="D441" s="14">
        <v>223.7423331418282</v>
      </c>
      <c r="E441" s="14">
        <f t="shared" si="13"/>
        <v>322.19898320765725</v>
      </c>
    </row>
    <row r="442" spans="1:5" ht="15.75" x14ac:dyDescent="0.25">
      <c r="A442" s="19">
        <v>24990</v>
      </c>
      <c r="B442" s="13">
        <v>24.15</v>
      </c>
      <c r="C442" s="14">
        <f t="shared" si="12"/>
        <v>720.89552238805959</v>
      </c>
      <c r="D442" s="14">
        <v>221.94353887414499</v>
      </c>
      <c r="E442" s="14">
        <f t="shared" si="13"/>
        <v>324.81032160023801</v>
      </c>
    </row>
    <row r="443" spans="1:5" ht="15.75" x14ac:dyDescent="0.25">
      <c r="A443" s="19">
        <v>25020</v>
      </c>
      <c r="B443" s="13">
        <v>24.15</v>
      </c>
      <c r="C443" s="14">
        <f t="shared" si="12"/>
        <v>720.89552238805959</v>
      </c>
      <c r="D443" s="14">
        <v>221.39006371485783</v>
      </c>
      <c r="E443" s="14">
        <f t="shared" si="13"/>
        <v>325.62234740423861</v>
      </c>
    </row>
    <row r="444" spans="1:5" ht="15.75" x14ac:dyDescent="0.25">
      <c r="A444" s="19">
        <v>25051</v>
      </c>
      <c r="B444" s="13">
        <v>24.15</v>
      </c>
      <c r="C444" s="14">
        <f t="shared" si="12"/>
        <v>720.89552238805959</v>
      </c>
      <c r="D444" s="14">
        <v>222.49701403343215</v>
      </c>
      <c r="E444" s="14">
        <f t="shared" si="13"/>
        <v>324.00233572561052</v>
      </c>
    </row>
    <row r="445" spans="1:5" ht="15.75" x14ac:dyDescent="0.25">
      <c r="A445" s="19">
        <v>25082</v>
      </c>
      <c r="B445" s="13">
        <v>24.15</v>
      </c>
      <c r="C445" s="14">
        <f t="shared" si="12"/>
        <v>720.89552238805959</v>
      </c>
      <c r="D445" s="14">
        <v>223.18885798254109</v>
      </c>
      <c r="E445" s="14">
        <f t="shared" si="13"/>
        <v>322.99798874567989</v>
      </c>
    </row>
    <row r="446" spans="1:5" ht="15.75" x14ac:dyDescent="0.25">
      <c r="A446" s="19">
        <v>25112</v>
      </c>
      <c r="B446" s="13">
        <v>24.15</v>
      </c>
      <c r="C446" s="14">
        <f t="shared" si="12"/>
        <v>720.89552238805959</v>
      </c>
      <c r="D446" s="14">
        <v>222.49701403343215</v>
      </c>
      <c r="E446" s="14">
        <f t="shared" si="13"/>
        <v>324.00233572561052</v>
      </c>
    </row>
    <row r="447" spans="1:5" ht="15.75" x14ac:dyDescent="0.25">
      <c r="A447" s="19">
        <v>25143</v>
      </c>
      <c r="B447" s="13">
        <v>24.15</v>
      </c>
      <c r="C447" s="14">
        <f t="shared" si="12"/>
        <v>720.89552238805959</v>
      </c>
      <c r="D447" s="14">
        <v>222.91212040289747</v>
      </c>
      <c r="E447" s="14">
        <f t="shared" si="13"/>
        <v>323.39897942072116</v>
      </c>
    </row>
    <row r="448" spans="1:5" ht="15.75" x14ac:dyDescent="0.25">
      <c r="A448" s="19">
        <v>25173</v>
      </c>
      <c r="B448" s="13">
        <v>24.15</v>
      </c>
      <c r="C448" s="14">
        <f t="shared" si="12"/>
        <v>720.89552238805959</v>
      </c>
      <c r="D448" s="14">
        <v>222.49701403343212</v>
      </c>
      <c r="E448" s="14">
        <f t="shared" si="13"/>
        <v>324.00233572561052</v>
      </c>
    </row>
    <row r="449" spans="1:5" ht="15.75" x14ac:dyDescent="0.25">
      <c r="A449" s="19">
        <v>25204</v>
      </c>
      <c r="B449" s="13">
        <v>24.15</v>
      </c>
      <c r="C449" s="14">
        <f t="shared" si="12"/>
        <v>720.89552238805959</v>
      </c>
      <c r="D449" s="14">
        <v>223.4655955621846</v>
      </c>
      <c r="E449" s="14">
        <f t="shared" si="13"/>
        <v>322.59799123639743</v>
      </c>
    </row>
    <row r="450" spans="1:5" ht="15.75" x14ac:dyDescent="0.25">
      <c r="A450" s="19">
        <v>25235</v>
      </c>
      <c r="B450" s="13">
        <v>24.15</v>
      </c>
      <c r="C450" s="14">
        <f t="shared" si="12"/>
        <v>720.89552238805959</v>
      </c>
      <c r="D450" s="14">
        <v>224.26764185638436</v>
      </c>
      <c r="E450" s="14">
        <f t="shared" si="13"/>
        <v>321.44428702278145</v>
      </c>
    </row>
    <row r="451" spans="1:5" ht="15.75" x14ac:dyDescent="0.25">
      <c r="A451" s="19">
        <v>25263</v>
      </c>
      <c r="B451" s="13">
        <v>24.15</v>
      </c>
      <c r="C451" s="14">
        <f t="shared" si="12"/>
        <v>720.89552238805959</v>
      </c>
      <c r="D451" s="14">
        <v>224.48899585989076</v>
      </c>
      <c r="E451" s="14">
        <f t="shared" si="13"/>
        <v>321.12733171027617</v>
      </c>
    </row>
    <row r="452" spans="1:5" ht="15.75" x14ac:dyDescent="0.25">
      <c r="A452" s="19">
        <v>25294</v>
      </c>
      <c r="B452" s="13">
        <v>24.15</v>
      </c>
      <c r="C452" s="14">
        <f t="shared" si="12"/>
        <v>720.89552238805959</v>
      </c>
      <c r="D452" s="14">
        <v>225.09744477073491</v>
      </c>
      <c r="E452" s="14">
        <f t="shared" si="13"/>
        <v>320.25930952805896</v>
      </c>
    </row>
    <row r="453" spans="1:5" ht="15.75" x14ac:dyDescent="0.25">
      <c r="A453" s="19">
        <v>25324</v>
      </c>
      <c r="B453" s="13">
        <v>24.15</v>
      </c>
      <c r="C453" s="14">
        <f t="shared" si="12"/>
        <v>720.89552238805959</v>
      </c>
      <c r="D453" s="14">
        <v>225.09744477073491</v>
      </c>
      <c r="E453" s="14">
        <f t="shared" si="13"/>
        <v>320.25930952805896</v>
      </c>
    </row>
    <row r="454" spans="1:5" ht="15.75" x14ac:dyDescent="0.25">
      <c r="A454" s="19">
        <v>25355</v>
      </c>
      <c r="B454" s="13">
        <v>24.15</v>
      </c>
      <c r="C454" s="14">
        <f t="shared" si="12"/>
        <v>720.89552238805959</v>
      </c>
      <c r="D454" s="14">
        <v>225.8995909243082</v>
      </c>
      <c r="E454" s="14">
        <f t="shared" si="13"/>
        <v>319.12210174369409</v>
      </c>
    </row>
    <row r="455" spans="1:5" ht="15.75" x14ac:dyDescent="0.25">
      <c r="A455" s="19">
        <v>25385</v>
      </c>
      <c r="B455" s="13">
        <v>24.15</v>
      </c>
      <c r="C455" s="14">
        <f t="shared" si="12"/>
        <v>720.89552238805959</v>
      </c>
      <c r="D455" s="14">
        <v>226.75705059943601</v>
      </c>
      <c r="E455" s="14">
        <f t="shared" si="13"/>
        <v>317.91537263443865</v>
      </c>
    </row>
    <row r="456" spans="1:5" ht="15.75" x14ac:dyDescent="0.25">
      <c r="A456" s="19">
        <v>25416</v>
      </c>
      <c r="B456" s="13">
        <v>24.15</v>
      </c>
      <c r="C456" s="14">
        <f t="shared" si="12"/>
        <v>720.89552238805959</v>
      </c>
      <c r="D456" s="14">
        <v>227.00606136371968</v>
      </c>
      <c r="E456" s="14">
        <f t="shared" si="13"/>
        <v>317.56664031671261</v>
      </c>
    </row>
    <row r="457" spans="1:5" ht="15.75" x14ac:dyDescent="0.25">
      <c r="A457" s="19">
        <v>25447</v>
      </c>
      <c r="B457" s="13">
        <v>24.15</v>
      </c>
      <c r="C457" s="14">
        <f t="shared" si="12"/>
        <v>720.89552238805959</v>
      </c>
      <c r="D457" s="14">
        <v>229.13583227042122</v>
      </c>
      <c r="E457" s="14">
        <f t="shared" si="13"/>
        <v>314.61492305458103</v>
      </c>
    </row>
    <row r="458" spans="1:5" ht="15.75" x14ac:dyDescent="0.25">
      <c r="A458" s="19">
        <v>25477</v>
      </c>
      <c r="B458" s="13">
        <v>24.15</v>
      </c>
      <c r="C458" s="14">
        <f t="shared" si="12"/>
        <v>720.89552238805959</v>
      </c>
      <c r="D458" s="14">
        <v>231.54227071666239</v>
      </c>
      <c r="E458" s="14">
        <f t="shared" si="13"/>
        <v>311.34510349093767</v>
      </c>
    </row>
    <row r="459" spans="1:5" ht="15.75" x14ac:dyDescent="0.25">
      <c r="A459" s="19">
        <v>25508</v>
      </c>
      <c r="B459" s="13">
        <v>24.15</v>
      </c>
      <c r="C459" s="14">
        <f t="shared" si="12"/>
        <v>720.89552238805959</v>
      </c>
      <c r="D459" s="14">
        <v>231.56992747743965</v>
      </c>
      <c r="E459" s="14">
        <f t="shared" si="13"/>
        <v>311.30791905537546</v>
      </c>
    </row>
    <row r="460" spans="1:5" ht="15.75" x14ac:dyDescent="0.25">
      <c r="A460" s="19">
        <v>25538</v>
      </c>
      <c r="B460" s="13">
        <v>24.15</v>
      </c>
      <c r="C460" s="14">
        <f t="shared" si="12"/>
        <v>720.89552238805959</v>
      </c>
      <c r="D460" s="14">
        <v>233.31250361742997</v>
      </c>
      <c r="E460" s="14">
        <f t="shared" si="13"/>
        <v>308.98280684096352</v>
      </c>
    </row>
    <row r="461" spans="1:5" ht="15.75" x14ac:dyDescent="0.25">
      <c r="A461" s="19">
        <v>25569</v>
      </c>
      <c r="B461" s="13">
        <v>27.93</v>
      </c>
      <c r="C461" s="14">
        <f t="shared" si="12"/>
        <v>833.73134328358208</v>
      </c>
      <c r="D461" s="14">
        <v>235.08273651819752</v>
      </c>
      <c r="E461" s="14">
        <f t="shared" si="13"/>
        <v>354.65443172559111</v>
      </c>
    </row>
    <row r="462" spans="1:5" ht="15.75" x14ac:dyDescent="0.25">
      <c r="A462" s="19">
        <v>25600</v>
      </c>
      <c r="B462" s="13">
        <v>27.93</v>
      </c>
      <c r="C462" s="14">
        <f t="shared" si="12"/>
        <v>833.73134328358208</v>
      </c>
      <c r="D462" s="14">
        <v>235.05507975742029</v>
      </c>
      <c r="E462" s="14">
        <f t="shared" si="13"/>
        <v>354.69616063775476</v>
      </c>
    </row>
    <row r="463" spans="1:5" ht="15.75" x14ac:dyDescent="0.25">
      <c r="A463" s="19">
        <v>25628</v>
      </c>
      <c r="B463" s="13">
        <v>27.93</v>
      </c>
      <c r="C463" s="14">
        <f t="shared" si="12"/>
        <v>833.73134328358208</v>
      </c>
      <c r="D463" s="14">
        <v>235.74659882444843</v>
      </c>
      <c r="E463" s="14">
        <f t="shared" si="13"/>
        <v>353.6557250204192</v>
      </c>
    </row>
    <row r="464" spans="1:5" ht="15.75" x14ac:dyDescent="0.25">
      <c r="A464" s="19">
        <v>25659</v>
      </c>
      <c r="B464" s="13">
        <v>27.93</v>
      </c>
      <c r="C464" s="14">
        <f t="shared" si="12"/>
        <v>833.73134328358208</v>
      </c>
      <c r="D464" s="14">
        <v>236.05082327987046</v>
      </c>
      <c r="E464" s="14">
        <f t="shared" si="13"/>
        <v>353.19993029428235</v>
      </c>
    </row>
    <row r="465" spans="1:5" ht="15.75" x14ac:dyDescent="0.25">
      <c r="A465" s="19">
        <v>25689</v>
      </c>
      <c r="B465" s="13">
        <v>27.93</v>
      </c>
      <c r="C465" s="14">
        <f t="shared" si="12"/>
        <v>833.73134328358208</v>
      </c>
      <c r="D465" s="14">
        <v>236.54874496354302</v>
      </c>
      <c r="E465" s="14">
        <f t="shared" si="13"/>
        <v>352.45646448560825</v>
      </c>
    </row>
    <row r="466" spans="1:5" ht="15.75" x14ac:dyDescent="0.25">
      <c r="A466" s="19">
        <v>25720</v>
      </c>
      <c r="B466" s="13">
        <v>27.93</v>
      </c>
      <c r="C466" s="14">
        <f t="shared" si="12"/>
        <v>833.73134328358208</v>
      </c>
      <c r="D466" s="14">
        <v>237.98709664811125</v>
      </c>
      <c r="E466" s="14">
        <f t="shared" si="13"/>
        <v>350.3262803009614</v>
      </c>
    </row>
    <row r="467" spans="1:5" ht="15.75" x14ac:dyDescent="0.25">
      <c r="A467" s="19">
        <v>25750</v>
      </c>
      <c r="B467" s="13">
        <v>27.93</v>
      </c>
      <c r="C467" s="14">
        <f t="shared" si="12"/>
        <v>833.73134328358208</v>
      </c>
      <c r="D467" s="14">
        <v>239.14878079313985</v>
      </c>
      <c r="E467" s="14">
        <f t="shared" si="13"/>
        <v>348.62454264600552</v>
      </c>
    </row>
    <row r="468" spans="1:5" ht="15.75" x14ac:dyDescent="0.25">
      <c r="A468" s="19">
        <v>25781</v>
      </c>
      <c r="B468" s="13">
        <v>27.93</v>
      </c>
      <c r="C468" s="14">
        <f t="shared" si="12"/>
        <v>833.73134328358208</v>
      </c>
      <c r="D468" s="14">
        <v>240.25515140213517</v>
      </c>
      <c r="E468" s="14">
        <f t="shared" si="13"/>
        <v>347.01913295840058</v>
      </c>
    </row>
    <row r="469" spans="1:5" ht="15.75" x14ac:dyDescent="0.25">
      <c r="A469" s="19">
        <v>25812</v>
      </c>
      <c r="B469" s="13">
        <v>27.93</v>
      </c>
      <c r="C469" s="14">
        <f t="shared" si="12"/>
        <v>833.73134328358208</v>
      </c>
      <c r="D469" s="14">
        <v>240.83604339709686</v>
      </c>
      <c r="E469" s="14">
        <f t="shared" si="13"/>
        <v>346.18212935382917</v>
      </c>
    </row>
    <row r="470" spans="1:5" ht="15.75" x14ac:dyDescent="0.25">
      <c r="A470" s="19">
        <v>25842</v>
      </c>
      <c r="B470" s="13">
        <v>27.93</v>
      </c>
      <c r="C470" s="14">
        <f t="shared" si="12"/>
        <v>833.73134328358208</v>
      </c>
      <c r="D470" s="14">
        <v>240.9190136939074</v>
      </c>
      <c r="E470" s="14">
        <f t="shared" si="13"/>
        <v>346.0629074062436</v>
      </c>
    </row>
    <row r="471" spans="1:5" ht="15.75" x14ac:dyDescent="0.25">
      <c r="A471" s="19">
        <v>25873</v>
      </c>
      <c r="B471" s="13">
        <v>27.93</v>
      </c>
      <c r="C471" s="14">
        <f t="shared" si="12"/>
        <v>833.73134328358208</v>
      </c>
      <c r="D471" s="14">
        <v>242.21908153115322</v>
      </c>
      <c r="E471" s="14">
        <f t="shared" si="13"/>
        <v>344.20547630404212</v>
      </c>
    </row>
    <row r="472" spans="1:5" ht="15.75" x14ac:dyDescent="0.25">
      <c r="A472" s="19">
        <v>25903</v>
      </c>
      <c r="B472" s="13">
        <v>27.93</v>
      </c>
      <c r="C472" s="14">
        <f t="shared" si="12"/>
        <v>833.73134328358208</v>
      </c>
      <c r="D472" s="14">
        <v>244.26588212656557</v>
      </c>
      <c r="E472" s="14">
        <f t="shared" si="13"/>
        <v>341.3212422566599</v>
      </c>
    </row>
    <row r="473" spans="1:5" ht="15.75" x14ac:dyDescent="0.25">
      <c r="A473" s="19">
        <v>25934</v>
      </c>
      <c r="B473" s="13">
        <v>27.93</v>
      </c>
      <c r="C473" s="14">
        <f t="shared" si="12"/>
        <v>833.73134328358208</v>
      </c>
      <c r="D473" s="14">
        <v>246.67232057280671</v>
      </c>
      <c r="E473" s="14">
        <f t="shared" si="13"/>
        <v>337.99144603964663</v>
      </c>
    </row>
    <row r="474" spans="1:5" ht="15.75" x14ac:dyDescent="0.25">
      <c r="A474" s="19">
        <v>25965</v>
      </c>
      <c r="B474" s="13">
        <v>27.93</v>
      </c>
      <c r="C474" s="14">
        <f t="shared" si="12"/>
        <v>833.73134328358208</v>
      </c>
      <c r="D474" s="14">
        <v>247.6957208705129</v>
      </c>
      <c r="E474" s="14">
        <f t="shared" si="13"/>
        <v>336.59497239333786</v>
      </c>
    </row>
    <row r="475" spans="1:5" ht="15.75" x14ac:dyDescent="0.25">
      <c r="A475" s="19">
        <v>25993</v>
      </c>
      <c r="B475" s="13">
        <v>27.93</v>
      </c>
      <c r="C475" s="14">
        <f t="shared" si="12"/>
        <v>833.73134328358208</v>
      </c>
      <c r="D475" s="14">
        <v>248.63615085692993</v>
      </c>
      <c r="E475" s="14">
        <f t="shared" si="13"/>
        <v>335.32185098993403</v>
      </c>
    </row>
    <row r="476" spans="1:5" ht="15.75" x14ac:dyDescent="0.25">
      <c r="A476" s="19">
        <v>26024</v>
      </c>
      <c r="B476" s="13">
        <v>27.93</v>
      </c>
      <c r="C476" s="14">
        <f t="shared" si="12"/>
        <v>833.73134328358208</v>
      </c>
      <c r="D476" s="14">
        <v>249.90856191891979</v>
      </c>
      <c r="E476" s="14">
        <f t="shared" si="13"/>
        <v>333.61455761330717</v>
      </c>
    </row>
    <row r="477" spans="1:5" ht="15.75" x14ac:dyDescent="0.25">
      <c r="A477" s="19">
        <v>26054</v>
      </c>
      <c r="B477" s="13">
        <v>27.93</v>
      </c>
      <c r="C477" s="14">
        <f t="shared" ref="C477:C540" si="14">(B477/B$221)*100</f>
        <v>833.73134328358208</v>
      </c>
      <c r="D477" s="14">
        <v>250.43414037784825</v>
      </c>
      <c r="E477" s="14">
        <f t="shared" ref="E477:E540" si="15">(C477/D477)*100</f>
        <v>332.91441096077028</v>
      </c>
    </row>
    <row r="478" spans="1:5" ht="15.75" x14ac:dyDescent="0.25">
      <c r="A478" s="19">
        <v>26085</v>
      </c>
      <c r="B478" s="13">
        <v>27.93</v>
      </c>
      <c r="C478" s="14">
        <f t="shared" si="14"/>
        <v>833.73134328358208</v>
      </c>
      <c r="D478" s="14">
        <v>251.56816774762092</v>
      </c>
      <c r="E478" s="14">
        <f t="shared" si="15"/>
        <v>331.4136882850778</v>
      </c>
    </row>
    <row r="479" spans="1:5" ht="15.75" x14ac:dyDescent="0.25">
      <c r="A479" s="19">
        <v>26115</v>
      </c>
      <c r="B479" s="13">
        <v>27.93</v>
      </c>
      <c r="C479" s="14">
        <f t="shared" si="14"/>
        <v>833.73134328358208</v>
      </c>
      <c r="D479" s="14">
        <v>251.37457036426528</v>
      </c>
      <c r="E479" s="14">
        <f t="shared" si="15"/>
        <v>331.66892819565135</v>
      </c>
    </row>
    <row r="480" spans="1:5" ht="15.75" x14ac:dyDescent="0.25">
      <c r="A480" s="19">
        <v>26146</v>
      </c>
      <c r="B480" s="13">
        <v>27.93</v>
      </c>
      <c r="C480" s="14">
        <f t="shared" si="14"/>
        <v>833.73134328358208</v>
      </c>
      <c r="D480" s="14">
        <v>253.67028187906652</v>
      </c>
      <c r="E480" s="14">
        <f t="shared" si="15"/>
        <v>328.66733032647903</v>
      </c>
    </row>
    <row r="481" spans="1:5" ht="15.75" x14ac:dyDescent="0.25">
      <c r="A481" s="19">
        <v>26177</v>
      </c>
      <c r="B481" s="13">
        <v>27.93</v>
      </c>
      <c r="C481" s="14">
        <f t="shared" si="14"/>
        <v>833.73134328358208</v>
      </c>
      <c r="D481" s="14">
        <v>254.50008479341705</v>
      </c>
      <c r="E481" s="14">
        <f t="shared" si="15"/>
        <v>327.59570353791389</v>
      </c>
    </row>
    <row r="482" spans="1:5" ht="15.75" x14ac:dyDescent="0.25">
      <c r="A482" s="19">
        <v>26207</v>
      </c>
      <c r="B482" s="13">
        <v>27.93</v>
      </c>
      <c r="C482" s="14">
        <f t="shared" si="14"/>
        <v>833.73134328358208</v>
      </c>
      <c r="D482" s="14">
        <v>254.7490955577008</v>
      </c>
      <c r="E482" s="14">
        <f t="shared" si="15"/>
        <v>327.27548706634821</v>
      </c>
    </row>
    <row r="483" spans="1:5" ht="15.75" x14ac:dyDescent="0.25">
      <c r="A483" s="19">
        <v>26238</v>
      </c>
      <c r="B483" s="13">
        <v>27.93</v>
      </c>
      <c r="C483" s="14">
        <f t="shared" si="14"/>
        <v>833.73134328358208</v>
      </c>
      <c r="D483" s="14">
        <v>255.16394709966801</v>
      </c>
      <c r="E483" s="14">
        <f t="shared" si="15"/>
        <v>326.74339488796329</v>
      </c>
    </row>
    <row r="484" spans="1:5" ht="15.75" x14ac:dyDescent="0.25">
      <c r="A484" s="19">
        <v>26268</v>
      </c>
      <c r="B484" s="13">
        <v>27.93</v>
      </c>
      <c r="C484" s="14">
        <f t="shared" si="14"/>
        <v>833.73134328358208</v>
      </c>
      <c r="D484" s="14">
        <v>256.38104462562467</v>
      </c>
      <c r="E484" s="14">
        <f t="shared" si="15"/>
        <v>325.19227172235833</v>
      </c>
    </row>
    <row r="485" spans="1:5" ht="15.75" x14ac:dyDescent="0.25">
      <c r="A485" s="19">
        <v>26299</v>
      </c>
      <c r="B485" s="15">
        <v>33.229999999999997</v>
      </c>
      <c r="C485" s="14">
        <f t="shared" si="14"/>
        <v>991.94029850746256</v>
      </c>
      <c r="D485" s="14">
        <v>257.51507199539736</v>
      </c>
      <c r="E485" s="14">
        <f t="shared" si="15"/>
        <v>385.19698704283678</v>
      </c>
    </row>
    <row r="486" spans="1:5" ht="15.75" x14ac:dyDescent="0.25">
      <c r="A486" s="19">
        <v>26330</v>
      </c>
      <c r="B486" s="15">
        <v>33.229999999999997</v>
      </c>
      <c r="C486" s="14">
        <f t="shared" si="14"/>
        <v>991.94029850746256</v>
      </c>
      <c r="D486" s="14">
        <v>258.3172181489706</v>
      </c>
      <c r="E486" s="14">
        <f t="shared" si="15"/>
        <v>384.00084423927723</v>
      </c>
    </row>
    <row r="487" spans="1:5" ht="15.75" x14ac:dyDescent="0.25">
      <c r="A487" s="19">
        <v>26359</v>
      </c>
      <c r="B487" s="15">
        <v>33.229999999999997</v>
      </c>
      <c r="C487" s="14">
        <f t="shared" si="14"/>
        <v>991.94029850746256</v>
      </c>
      <c r="D487" s="14">
        <v>259.72791305828287</v>
      </c>
      <c r="E487" s="14">
        <f t="shared" si="15"/>
        <v>381.91516915814566</v>
      </c>
    </row>
    <row r="488" spans="1:5" ht="15.75" x14ac:dyDescent="0.25">
      <c r="A488" s="19">
        <v>26390</v>
      </c>
      <c r="B488" s="15">
        <v>33.229999999999997</v>
      </c>
      <c r="C488" s="14">
        <f t="shared" si="14"/>
        <v>991.94029850746256</v>
      </c>
      <c r="D488" s="14">
        <v>261.35986211172803</v>
      </c>
      <c r="E488" s="14">
        <f t="shared" si="15"/>
        <v>379.53046443046435</v>
      </c>
    </row>
    <row r="489" spans="1:5" ht="15.75" x14ac:dyDescent="0.25">
      <c r="A489" s="19">
        <v>26420</v>
      </c>
      <c r="B489" s="15">
        <v>33.229999999999997</v>
      </c>
      <c r="C489" s="14">
        <f t="shared" si="14"/>
        <v>991.94029850746256</v>
      </c>
      <c r="D489" s="14">
        <v>261.88534072576169</v>
      </c>
      <c r="E489" s="14">
        <f t="shared" si="15"/>
        <v>378.76892832508406</v>
      </c>
    </row>
    <row r="490" spans="1:5" ht="15.75" x14ac:dyDescent="0.25">
      <c r="A490" s="19">
        <v>26451</v>
      </c>
      <c r="B490" s="15">
        <v>33.229999999999997</v>
      </c>
      <c r="C490" s="14">
        <f t="shared" si="14"/>
        <v>991.94029850746256</v>
      </c>
      <c r="D490" s="14">
        <v>263.82151424910762</v>
      </c>
      <c r="E490" s="14">
        <f t="shared" si="15"/>
        <v>375.98916120648329</v>
      </c>
    </row>
    <row r="491" spans="1:5" ht="15.75" x14ac:dyDescent="0.25">
      <c r="A491" s="19">
        <v>26481</v>
      </c>
      <c r="B491" s="15">
        <v>33.229999999999997</v>
      </c>
      <c r="C491" s="14">
        <f t="shared" si="14"/>
        <v>991.94029850746256</v>
      </c>
      <c r="D491" s="14">
        <v>264.81735761645274</v>
      </c>
      <c r="E491" s="14">
        <f t="shared" si="15"/>
        <v>374.57525723979762</v>
      </c>
    </row>
    <row r="492" spans="1:5" ht="15.75" x14ac:dyDescent="0.25">
      <c r="A492" s="19">
        <v>26512</v>
      </c>
      <c r="B492" s="15">
        <v>33.229999999999997</v>
      </c>
      <c r="C492" s="14">
        <f t="shared" si="14"/>
        <v>991.94029850746256</v>
      </c>
      <c r="D492" s="14">
        <v>266.55993375644306</v>
      </c>
      <c r="E492" s="14">
        <f t="shared" si="15"/>
        <v>372.12655500349973</v>
      </c>
    </row>
    <row r="493" spans="1:5" ht="15.75" x14ac:dyDescent="0.25">
      <c r="A493" s="19">
        <v>26543</v>
      </c>
      <c r="B493" s="15">
        <v>33.229999999999997</v>
      </c>
      <c r="C493" s="14">
        <f t="shared" si="14"/>
        <v>991.94029850746256</v>
      </c>
      <c r="D493" s="14">
        <v>267.77693143750486</v>
      </c>
      <c r="E493" s="14">
        <f t="shared" si="15"/>
        <v>370.43530717244278</v>
      </c>
    </row>
    <row r="494" spans="1:5" ht="15.75" x14ac:dyDescent="0.25">
      <c r="A494" s="19">
        <v>26573</v>
      </c>
      <c r="B494" s="15">
        <v>33.229999999999997</v>
      </c>
      <c r="C494" s="14">
        <f t="shared" si="14"/>
        <v>991.94029850746256</v>
      </c>
      <c r="D494" s="14">
        <v>267.97052882086047</v>
      </c>
      <c r="E494" s="14">
        <f t="shared" si="15"/>
        <v>370.16768331661547</v>
      </c>
    </row>
    <row r="495" spans="1:5" ht="15.75" x14ac:dyDescent="0.25">
      <c r="A495" s="19">
        <v>26604</v>
      </c>
      <c r="B495" s="15">
        <v>33.229999999999997</v>
      </c>
      <c r="C495" s="14">
        <f t="shared" si="14"/>
        <v>991.94029850746256</v>
      </c>
      <c r="D495" s="14">
        <v>269.71310496085073</v>
      </c>
      <c r="E495" s="14">
        <f t="shared" si="15"/>
        <v>367.77608512995477</v>
      </c>
    </row>
    <row r="496" spans="1:5" ht="15.75" x14ac:dyDescent="0.25">
      <c r="A496" s="19">
        <v>26634</v>
      </c>
      <c r="B496" s="15">
        <v>33.229999999999997</v>
      </c>
      <c r="C496" s="14">
        <f t="shared" si="14"/>
        <v>991.94029850746256</v>
      </c>
      <c r="D496" s="14">
        <v>270.62597803138527</v>
      </c>
      <c r="E496" s="14">
        <f t="shared" si="15"/>
        <v>366.53550620791634</v>
      </c>
    </row>
    <row r="497" spans="1:5" ht="15.75" x14ac:dyDescent="0.25">
      <c r="A497" s="19">
        <v>26665</v>
      </c>
      <c r="B497" s="15">
        <v>33.229999999999997</v>
      </c>
      <c r="C497" s="14">
        <f t="shared" si="14"/>
        <v>991.94029850746256</v>
      </c>
      <c r="D497" s="14">
        <v>274.5536386141103</v>
      </c>
      <c r="E497" s="14">
        <f t="shared" si="15"/>
        <v>361.29198779319444</v>
      </c>
    </row>
    <row r="498" spans="1:5" ht="15.75" x14ac:dyDescent="0.25">
      <c r="A498" s="19">
        <v>26696</v>
      </c>
      <c r="B498" s="15">
        <v>33.229999999999997</v>
      </c>
      <c r="C498" s="14">
        <f t="shared" si="14"/>
        <v>991.94029850746256</v>
      </c>
      <c r="D498" s="14">
        <v>276.82179319855038</v>
      </c>
      <c r="E498" s="14">
        <f t="shared" si="15"/>
        <v>358.33172202449879</v>
      </c>
    </row>
    <row r="499" spans="1:5" ht="15.75" x14ac:dyDescent="0.25">
      <c r="A499" s="19">
        <v>26724</v>
      </c>
      <c r="B499" s="15">
        <v>33.229999999999997</v>
      </c>
      <c r="C499" s="14">
        <f t="shared" si="14"/>
        <v>991.94029850746256</v>
      </c>
      <c r="D499" s="14">
        <v>279.25588840556884</v>
      </c>
      <c r="E499" s="14">
        <f t="shared" si="15"/>
        <v>355.208373284809</v>
      </c>
    </row>
    <row r="500" spans="1:5" ht="15.75" x14ac:dyDescent="0.25">
      <c r="A500" s="19">
        <v>26755</v>
      </c>
      <c r="B500" s="15">
        <v>33.229999999999997</v>
      </c>
      <c r="C500" s="14">
        <f t="shared" si="14"/>
        <v>991.94029850746256</v>
      </c>
      <c r="D500" s="14">
        <v>283.68147067196645</v>
      </c>
      <c r="E500" s="14">
        <f t="shared" si="15"/>
        <v>349.666933183129</v>
      </c>
    </row>
    <row r="501" spans="1:5" ht="15.75" x14ac:dyDescent="0.25">
      <c r="A501" s="19">
        <v>26785</v>
      </c>
      <c r="B501" s="15">
        <v>33.229999999999997</v>
      </c>
      <c r="C501" s="14">
        <f t="shared" si="14"/>
        <v>991.94029850746256</v>
      </c>
      <c r="D501" s="14">
        <v>286.6964578739466</v>
      </c>
      <c r="E501" s="14">
        <f t="shared" si="15"/>
        <v>345.9897292988511</v>
      </c>
    </row>
    <row r="502" spans="1:5" ht="15.75" x14ac:dyDescent="0.25">
      <c r="A502" s="19">
        <v>26816</v>
      </c>
      <c r="B502" s="15">
        <v>33.229999999999997</v>
      </c>
      <c r="C502" s="14">
        <f t="shared" si="14"/>
        <v>991.94029850746256</v>
      </c>
      <c r="D502" s="14">
        <v>289.04748292478104</v>
      </c>
      <c r="E502" s="14">
        <f t="shared" si="15"/>
        <v>343.17555318950679</v>
      </c>
    </row>
    <row r="503" spans="1:5" ht="15.75" x14ac:dyDescent="0.25">
      <c r="A503" s="19">
        <v>26846</v>
      </c>
      <c r="B503" s="15">
        <v>33.229999999999997</v>
      </c>
      <c r="C503" s="14">
        <f t="shared" si="14"/>
        <v>991.94029850746256</v>
      </c>
      <c r="D503" s="14">
        <v>296.46039563238145</v>
      </c>
      <c r="E503" s="14">
        <f t="shared" si="15"/>
        <v>334.59454049217896</v>
      </c>
    </row>
    <row r="504" spans="1:5" ht="15.75" x14ac:dyDescent="0.25">
      <c r="A504" s="19">
        <v>26877</v>
      </c>
      <c r="B504" s="15">
        <v>33.229999999999997</v>
      </c>
      <c r="C504" s="14">
        <f t="shared" si="14"/>
        <v>991.94029850746256</v>
      </c>
      <c r="D504" s="14">
        <v>301.21795897435192</v>
      </c>
      <c r="E504" s="14">
        <f t="shared" si="15"/>
        <v>329.30981336073796</v>
      </c>
    </row>
    <row r="505" spans="1:5" ht="15.75" x14ac:dyDescent="0.25">
      <c r="A505" s="19">
        <v>26908</v>
      </c>
      <c r="B505" s="15">
        <v>33.229999999999997</v>
      </c>
      <c r="C505" s="14">
        <f t="shared" si="14"/>
        <v>991.94029850746256</v>
      </c>
      <c r="D505" s="14">
        <v>308.38186090318999</v>
      </c>
      <c r="E505" s="14">
        <f t="shared" si="15"/>
        <v>321.65974211396997</v>
      </c>
    </row>
    <row r="506" spans="1:5" ht="15.75" x14ac:dyDescent="0.25">
      <c r="A506" s="19">
        <v>26938</v>
      </c>
      <c r="B506" s="15">
        <v>39.200000000000003</v>
      </c>
      <c r="C506" s="14">
        <f t="shared" si="14"/>
        <v>1170.1492537313434</v>
      </c>
      <c r="D506" s="14">
        <v>312.33727809158717</v>
      </c>
      <c r="E506" s="14">
        <f t="shared" si="15"/>
        <v>374.64284150808879</v>
      </c>
    </row>
    <row r="507" spans="1:5" ht="15.75" x14ac:dyDescent="0.25">
      <c r="A507" s="19">
        <v>26969</v>
      </c>
      <c r="B507" s="15">
        <v>39.200000000000003</v>
      </c>
      <c r="C507" s="14">
        <f t="shared" si="14"/>
        <v>1170.1492537313434</v>
      </c>
      <c r="D507" s="14">
        <v>316.18206820791795</v>
      </c>
      <c r="E507" s="14">
        <f t="shared" si="15"/>
        <v>370.08716539922995</v>
      </c>
    </row>
    <row r="508" spans="1:5" ht="15.75" x14ac:dyDescent="0.25">
      <c r="A508" s="19">
        <v>26999</v>
      </c>
      <c r="B508" s="15">
        <v>39.200000000000003</v>
      </c>
      <c r="C508" s="14">
        <f t="shared" si="14"/>
        <v>1170.1492537313434</v>
      </c>
      <c r="D508" s="14">
        <v>328.46307147018183</v>
      </c>
      <c r="E508" s="14">
        <f t="shared" si="15"/>
        <v>356.24986653562684</v>
      </c>
    </row>
    <row r="509" spans="1:5" ht="15.75" x14ac:dyDescent="0.25">
      <c r="A509" s="19">
        <v>27030</v>
      </c>
      <c r="B509" s="15">
        <v>45.03</v>
      </c>
      <c r="C509" s="14">
        <f t="shared" si="14"/>
        <v>1344.1791044776119</v>
      </c>
      <c r="D509" s="14">
        <v>340.2185961328907</v>
      </c>
      <c r="E509" s="14">
        <f t="shared" si="15"/>
        <v>395.09277851248623</v>
      </c>
    </row>
    <row r="510" spans="1:5" ht="15.75" x14ac:dyDescent="0.25">
      <c r="A510" s="19">
        <v>27061</v>
      </c>
      <c r="B510" s="15">
        <v>45.03</v>
      </c>
      <c r="C510" s="14">
        <f t="shared" si="14"/>
        <v>1344.1791044776119</v>
      </c>
      <c r="D510" s="14">
        <v>347.90807652065723</v>
      </c>
      <c r="E510" s="14">
        <f t="shared" si="15"/>
        <v>386.36041966039284</v>
      </c>
    </row>
    <row r="511" spans="1:5" ht="15.75" x14ac:dyDescent="0.25">
      <c r="A511" s="19">
        <v>27089</v>
      </c>
      <c r="B511" s="15">
        <v>45.03</v>
      </c>
      <c r="C511" s="14">
        <f t="shared" si="14"/>
        <v>1344.1791044776119</v>
      </c>
      <c r="D511" s="14">
        <v>350.59118249195944</v>
      </c>
      <c r="E511" s="14">
        <f t="shared" si="15"/>
        <v>383.40356848776128</v>
      </c>
    </row>
    <row r="512" spans="1:5" ht="15.75" x14ac:dyDescent="0.25">
      <c r="A512" s="19">
        <v>27120</v>
      </c>
      <c r="B512" s="15">
        <v>45.03</v>
      </c>
      <c r="C512" s="14">
        <f t="shared" si="14"/>
        <v>1344.1791044776119</v>
      </c>
      <c r="D512" s="14">
        <v>355.34864598903505</v>
      </c>
      <c r="E512" s="14">
        <f t="shared" si="15"/>
        <v>378.27050128089951</v>
      </c>
    </row>
    <row r="513" spans="1:5" ht="15.75" x14ac:dyDescent="0.25">
      <c r="A513" s="19">
        <v>27150</v>
      </c>
      <c r="B513" s="15">
        <v>45.03</v>
      </c>
      <c r="C513" s="14">
        <f t="shared" si="14"/>
        <v>1344.1791044776119</v>
      </c>
      <c r="D513" s="14">
        <v>358.14237903240371</v>
      </c>
      <c r="E513" s="14">
        <f t="shared" si="15"/>
        <v>375.31975637990456</v>
      </c>
    </row>
    <row r="514" spans="1:5" ht="15.75" x14ac:dyDescent="0.25">
      <c r="A514" s="19">
        <v>27181</v>
      </c>
      <c r="B514" s="15">
        <v>45.03</v>
      </c>
      <c r="C514" s="14">
        <f t="shared" si="14"/>
        <v>1344.1791044776119</v>
      </c>
      <c r="D514" s="14">
        <v>361.68284484841752</v>
      </c>
      <c r="E514" s="14">
        <f t="shared" si="15"/>
        <v>371.64580062982026</v>
      </c>
    </row>
    <row r="515" spans="1:5" ht="15.75" x14ac:dyDescent="0.25">
      <c r="A515" s="19">
        <v>27211</v>
      </c>
      <c r="B515" s="15">
        <v>45.03</v>
      </c>
      <c r="C515" s="14">
        <f t="shared" si="14"/>
        <v>1344.1791044776119</v>
      </c>
      <c r="D515" s="14">
        <v>366.91057326838842</v>
      </c>
      <c r="E515" s="14">
        <f t="shared" si="15"/>
        <v>366.35060486370048</v>
      </c>
    </row>
    <row r="516" spans="1:5" ht="15.75" x14ac:dyDescent="0.25">
      <c r="A516" s="19">
        <v>27242</v>
      </c>
      <c r="B516" s="15">
        <v>45.03</v>
      </c>
      <c r="C516" s="14">
        <f t="shared" si="14"/>
        <v>1344.1791044776119</v>
      </c>
      <c r="D516" s="14">
        <v>370.78302014549644</v>
      </c>
      <c r="E516" s="14">
        <f t="shared" si="15"/>
        <v>362.52445000047516</v>
      </c>
    </row>
    <row r="517" spans="1:5" ht="15.75" x14ac:dyDescent="0.25">
      <c r="A517" s="19">
        <v>27273</v>
      </c>
      <c r="B517" s="15">
        <v>45.03</v>
      </c>
      <c r="C517" s="14">
        <f t="shared" si="14"/>
        <v>1344.1791044776119</v>
      </c>
      <c r="D517" s="14">
        <v>374.98734826776115</v>
      </c>
      <c r="E517" s="14">
        <f t="shared" si="15"/>
        <v>358.45985489563657</v>
      </c>
    </row>
    <row r="518" spans="1:5" ht="15.75" x14ac:dyDescent="0.25">
      <c r="A518" s="19">
        <v>27303</v>
      </c>
      <c r="B518" s="15">
        <v>55.24</v>
      </c>
      <c r="C518" s="14">
        <f t="shared" si="14"/>
        <v>1648.955223880597</v>
      </c>
      <c r="D518" s="14">
        <v>382.4278178912441</v>
      </c>
      <c r="E518" s="14">
        <f t="shared" si="15"/>
        <v>431.18077366158849</v>
      </c>
    </row>
    <row r="519" spans="1:5" ht="15.75" x14ac:dyDescent="0.25">
      <c r="A519" s="19">
        <v>27334</v>
      </c>
      <c r="B519" s="15">
        <v>55.24</v>
      </c>
      <c r="C519" s="14">
        <f t="shared" si="14"/>
        <v>1648.955223880597</v>
      </c>
      <c r="D519" s="14">
        <v>393.04931516970169</v>
      </c>
      <c r="E519" s="14">
        <f t="shared" si="15"/>
        <v>419.52883779193195</v>
      </c>
    </row>
    <row r="520" spans="1:5" ht="15.75" x14ac:dyDescent="0.25">
      <c r="A520" s="19">
        <v>27364</v>
      </c>
      <c r="B520" s="15">
        <v>55.24</v>
      </c>
      <c r="C520" s="14">
        <f t="shared" si="14"/>
        <v>1648.955223880597</v>
      </c>
      <c r="D520" s="14">
        <v>396.11961590771512</v>
      </c>
      <c r="E520" s="14">
        <f t="shared" si="15"/>
        <v>416.2770934991409</v>
      </c>
    </row>
    <row r="521" spans="1:5" ht="15.75" x14ac:dyDescent="0.25">
      <c r="A521" s="19">
        <v>27395</v>
      </c>
      <c r="B521" s="15">
        <v>55.24</v>
      </c>
      <c r="C521" s="14">
        <f t="shared" si="14"/>
        <v>1648.955223880597</v>
      </c>
      <c r="D521" s="14">
        <v>401.18140370510764</v>
      </c>
      <c r="E521" s="14">
        <f t="shared" si="15"/>
        <v>411.02484029710354</v>
      </c>
    </row>
    <row r="522" spans="1:5" ht="15.75" x14ac:dyDescent="0.25">
      <c r="A522" s="19">
        <v>27426</v>
      </c>
      <c r="B522" s="15">
        <v>55.24</v>
      </c>
      <c r="C522" s="14">
        <f t="shared" si="14"/>
        <v>1648.955223880597</v>
      </c>
      <c r="D522" s="14">
        <v>403.39414490861969</v>
      </c>
      <c r="E522" s="14">
        <f t="shared" si="15"/>
        <v>408.77024237774503</v>
      </c>
    </row>
    <row r="523" spans="1:5" ht="15.75" x14ac:dyDescent="0.25">
      <c r="A523" s="19">
        <v>27454</v>
      </c>
      <c r="B523" s="15">
        <v>55.24</v>
      </c>
      <c r="C523" s="14">
        <f t="shared" si="14"/>
        <v>1648.955223880597</v>
      </c>
      <c r="D523" s="14">
        <v>405.93886720218325</v>
      </c>
      <c r="E523" s="14">
        <f t="shared" si="15"/>
        <v>406.2077709497359</v>
      </c>
    </row>
    <row r="524" spans="1:5" ht="15.75" x14ac:dyDescent="0.25">
      <c r="A524" s="19">
        <v>27485</v>
      </c>
      <c r="B524" s="15">
        <v>55.24</v>
      </c>
      <c r="C524" s="14">
        <f t="shared" si="14"/>
        <v>1648.955223880597</v>
      </c>
      <c r="D524" s="14">
        <v>409.3687059316519</v>
      </c>
      <c r="E524" s="14">
        <f t="shared" si="15"/>
        <v>402.80441567409559</v>
      </c>
    </row>
    <row r="525" spans="1:5" ht="15.75" x14ac:dyDescent="0.25">
      <c r="A525" s="19">
        <v>27515</v>
      </c>
      <c r="B525" s="15">
        <v>55.24</v>
      </c>
      <c r="C525" s="14">
        <f t="shared" si="14"/>
        <v>1648.955223880597</v>
      </c>
      <c r="D525" s="14">
        <v>414.8454451159065</v>
      </c>
      <c r="E525" s="14">
        <f t="shared" si="15"/>
        <v>397.48664069817232</v>
      </c>
    </row>
    <row r="526" spans="1:5" ht="15.75" x14ac:dyDescent="0.25">
      <c r="A526" s="19">
        <v>27546</v>
      </c>
      <c r="B526" s="15">
        <v>55.24</v>
      </c>
      <c r="C526" s="14">
        <f t="shared" si="14"/>
        <v>1648.955223880597</v>
      </c>
      <c r="D526" s="14">
        <v>421.89871997267812</v>
      </c>
      <c r="E526" s="14">
        <f t="shared" si="15"/>
        <v>390.84148536582012</v>
      </c>
    </row>
    <row r="527" spans="1:5" ht="15.75" x14ac:dyDescent="0.25">
      <c r="A527" s="19">
        <v>27576</v>
      </c>
      <c r="B527" s="15">
        <v>55.24</v>
      </c>
      <c r="C527" s="14">
        <f t="shared" si="14"/>
        <v>1648.955223880597</v>
      </c>
      <c r="D527" s="14">
        <v>425.27324516611367</v>
      </c>
      <c r="E527" s="14">
        <f t="shared" si="15"/>
        <v>387.74017472848726</v>
      </c>
    </row>
    <row r="528" spans="1:5" ht="15.75" x14ac:dyDescent="0.25">
      <c r="A528" s="19">
        <v>27607</v>
      </c>
      <c r="B528" s="15">
        <v>55.24</v>
      </c>
      <c r="C528" s="14">
        <f t="shared" si="14"/>
        <v>1648.955223880597</v>
      </c>
      <c r="D528" s="14">
        <v>428.95209467434472</v>
      </c>
      <c r="E528" s="14">
        <f t="shared" si="15"/>
        <v>384.41477366661746</v>
      </c>
    </row>
    <row r="529" spans="1:5" ht="15.75" x14ac:dyDescent="0.25">
      <c r="A529" s="19">
        <v>27638</v>
      </c>
      <c r="B529" s="15">
        <v>55.24</v>
      </c>
      <c r="C529" s="14">
        <f t="shared" si="14"/>
        <v>1648.955223880597</v>
      </c>
      <c r="D529" s="14">
        <v>432.07760910349651</v>
      </c>
      <c r="E529" s="14">
        <f t="shared" si="15"/>
        <v>381.63403729759557</v>
      </c>
    </row>
    <row r="530" spans="1:5" ht="15.75" x14ac:dyDescent="0.25">
      <c r="A530" s="19">
        <v>27668</v>
      </c>
      <c r="B530" s="15">
        <v>55.24</v>
      </c>
      <c r="C530" s="14">
        <f t="shared" si="14"/>
        <v>1648.955223880597</v>
      </c>
      <c r="D530" s="14">
        <v>434.29045015190337</v>
      </c>
      <c r="E530" s="14">
        <f t="shared" si="15"/>
        <v>379.68949658087945</v>
      </c>
    </row>
    <row r="531" spans="1:5" ht="15.75" x14ac:dyDescent="0.25">
      <c r="A531" s="19">
        <v>27699</v>
      </c>
      <c r="B531" s="15">
        <v>55.24</v>
      </c>
      <c r="C531" s="14">
        <f t="shared" si="14"/>
        <v>1648.955223880597</v>
      </c>
      <c r="D531" s="14">
        <v>437.33309412913951</v>
      </c>
      <c r="E531" s="14">
        <f t="shared" si="15"/>
        <v>377.04789461775312</v>
      </c>
    </row>
    <row r="532" spans="1:5" ht="15.75" x14ac:dyDescent="0.25">
      <c r="A532" s="19">
        <v>27729</v>
      </c>
      <c r="B532" s="15">
        <v>55.24</v>
      </c>
      <c r="C532" s="14">
        <f t="shared" si="14"/>
        <v>1648.955223880597</v>
      </c>
      <c r="D532" s="14">
        <v>440.90121670593055</v>
      </c>
      <c r="E532" s="14">
        <f t="shared" si="15"/>
        <v>373.99652380193061</v>
      </c>
    </row>
    <row r="533" spans="1:5" ht="15.75" x14ac:dyDescent="0.25">
      <c r="A533" s="19">
        <v>27760</v>
      </c>
      <c r="B533" s="15">
        <v>67.260000000000005</v>
      </c>
      <c r="C533" s="14">
        <f t="shared" si="14"/>
        <v>2007.7611940298507</v>
      </c>
      <c r="D533" s="14">
        <v>449.42050000804772</v>
      </c>
      <c r="E533" s="14">
        <f t="shared" si="15"/>
        <v>446.74446181113188</v>
      </c>
    </row>
    <row r="534" spans="1:5" ht="15.75" x14ac:dyDescent="0.25">
      <c r="A534" s="19">
        <v>27791</v>
      </c>
      <c r="B534" s="15">
        <v>67.260000000000005</v>
      </c>
      <c r="C534" s="14">
        <f t="shared" si="14"/>
        <v>2007.7611940298507</v>
      </c>
      <c r="D534" s="14">
        <v>457.82915623809845</v>
      </c>
      <c r="E534" s="14">
        <f t="shared" si="15"/>
        <v>438.53939109672933</v>
      </c>
    </row>
    <row r="535" spans="1:5" ht="15.75" x14ac:dyDescent="0.25">
      <c r="A535" s="19">
        <v>27820</v>
      </c>
      <c r="B535" s="15">
        <v>67.260000000000005</v>
      </c>
      <c r="C535" s="14">
        <f t="shared" si="14"/>
        <v>2007.7611940298507</v>
      </c>
      <c r="D535" s="14">
        <v>462.31005204052934</v>
      </c>
      <c r="E535" s="14">
        <f t="shared" si="15"/>
        <v>434.28889014375926</v>
      </c>
    </row>
    <row r="536" spans="1:5" ht="15.75" x14ac:dyDescent="0.25">
      <c r="A536" s="19">
        <v>27851</v>
      </c>
      <c r="B536" s="15">
        <v>67.260000000000005</v>
      </c>
      <c r="C536" s="14">
        <f t="shared" si="14"/>
        <v>2007.7611940298507</v>
      </c>
      <c r="D536" s="14">
        <v>465.54629340112098</v>
      </c>
      <c r="E536" s="14">
        <f t="shared" si="15"/>
        <v>431.26993437362341</v>
      </c>
    </row>
    <row r="537" spans="1:5" ht="15.75" x14ac:dyDescent="0.25">
      <c r="A537" s="19">
        <v>27881</v>
      </c>
      <c r="B537" s="15">
        <v>67.260000000000005</v>
      </c>
      <c r="C537" s="14">
        <f t="shared" si="14"/>
        <v>2007.7611940298507</v>
      </c>
      <c r="D537" s="14">
        <v>468.81019152249007</v>
      </c>
      <c r="E537" s="14">
        <f t="shared" si="15"/>
        <v>428.26739485110642</v>
      </c>
    </row>
    <row r="538" spans="1:5" ht="15.75" x14ac:dyDescent="0.25">
      <c r="A538" s="19">
        <v>27912</v>
      </c>
      <c r="B538" s="15">
        <v>67.260000000000005</v>
      </c>
      <c r="C538" s="14">
        <f t="shared" si="14"/>
        <v>2007.7611940298507</v>
      </c>
      <c r="D538" s="14">
        <v>470.69105149532407</v>
      </c>
      <c r="E538" s="14">
        <f t="shared" si="15"/>
        <v>426.55605787521455</v>
      </c>
    </row>
    <row r="539" spans="1:5" ht="15.75" x14ac:dyDescent="0.25">
      <c r="A539" s="19">
        <v>27942</v>
      </c>
      <c r="B539" s="15">
        <v>67.260000000000005</v>
      </c>
      <c r="C539" s="14">
        <f t="shared" si="14"/>
        <v>2007.7611940298507</v>
      </c>
      <c r="D539" s="14">
        <v>474.67412545897713</v>
      </c>
      <c r="E539" s="14">
        <f t="shared" si="15"/>
        <v>422.97675106863767</v>
      </c>
    </row>
    <row r="540" spans="1:5" ht="15.75" x14ac:dyDescent="0.25">
      <c r="A540" s="19">
        <v>27973</v>
      </c>
      <c r="B540" s="15">
        <v>67.260000000000005</v>
      </c>
      <c r="C540" s="14">
        <f t="shared" si="14"/>
        <v>2007.7611940298507</v>
      </c>
      <c r="D540" s="14">
        <v>479.21033481191978</v>
      </c>
      <c r="E540" s="14">
        <f t="shared" si="15"/>
        <v>418.97284932676911</v>
      </c>
    </row>
    <row r="541" spans="1:5" ht="15.75" x14ac:dyDescent="0.25">
      <c r="A541" s="19">
        <v>28004</v>
      </c>
      <c r="B541" s="15">
        <v>67.260000000000005</v>
      </c>
      <c r="C541" s="14">
        <f t="shared" ref="C541:C604" si="16">(B541/B$221)*100</f>
        <v>2007.7611940298507</v>
      </c>
      <c r="D541" s="14">
        <v>495.55748217954215</v>
      </c>
      <c r="E541" s="14">
        <f t="shared" ref="E541:E604" si="17">(C541/D541)*100</f>
        <v>405.15202902383623</v>
      </c>
    </row>
    <row r="542" spans="1:5" ht="15.75" x14ac:dyDescent="0.25">
      <c r="A542" s="19">
        <v>28034</v>
      </c>
      <c r="B542" s="15">
        <v>82.74</v>
      </c>
      <c r="C542" s="14">
        <f t="shared" si="16"/>
        <v>2469.8507462686566</v>
      </c>
      <c r="D542" s="14">
        <v>523.46645699610156</v>
      </c>
      <c r="E542" s="14">
        <f t="shared" si="17"/>
        <v>471.8259810651154</v>
      </c>
    </row>
    <row r="543" spans="1:5" ht="15.75" x14ac:dyDescent="0.25">
      <c r="A543" s="19">
        <v>28065</v>
      </c>
      <c r="B543" s="15">
        <v>82.74</v>
      </c>
      <c r="C543" s="14">
        <f t="shared" si="16"/>
        <v>2469.8507462686566</v>
      </c>
      <c r="D543" s="14">
        <v>547.11579015436303</v>
      </c>
      <c r="E543" s="14">
        <f t="shared" si="17"/>
        <v>451.43108473835383</v>
      </c>
    </row>
    <row r="544" spans="1:5" ht="15.75" x14ac:dyDescent="0.25">
      <c r="A544" s="19">
        <v>28095</v>
      </c>
      <c r="B544" s="15">
        <v>82.74</v>
      </c>
      <c r="C544" s="14">
        <f t="shared" si="16"/>
        <v>2469.8507462686566</v>
      </c>
      <c r="D544" s="14">
        <v>560.83514510119517</v>
      </c>
      <c r="E544" s="14">
        <f t="shared" si="17"/>
        <v>440.3880120285624</v>
      </c>
    </row>
    <row r="545" spans="1:5" ht="15.75" x14ac:dyDescent="0.25">
      <c r="A545" s="19">
        <v>28126</v>
      </c>
      <c r="B545" s="16">
        <v>91.2</v>
      </c>
      <c r="C545" s="14">
        <f t="shared" si="16"/>
        <v>2722.3880597014927</v>
      </c>
      <c r="D545" s="14">
        <v>578.70361446467496</v>
      </c>
      <c r="E545" s="14">
        <f t="shared" si="17"/>
        <v>470.42872925889975</v>
      </c>
    </row>
    <row r="546" spans="1:5" ht="15.75" x14ac:dyDescent="0.25">
      <c r="A546" s="19">
        <v>28157</v>
      </c>
      <c r="B546" s="16">
        <v>91.2</v>
      </c>
      <c r="C546" s="14">
        <f t="shared" si="16"/>
        <v>2722.3880597014927</v>
      </c>
      <c r="D546" s="14">
        <v>591.48253942508995</v>
      </c>
      <c r="E546" s="14">
        <f t="shared" si="17"/>
        <v>460.26516054854358</v>
      </c>
    </row>
    <row r="547" spans="1:5" ht="15.75" x14ac:dyDescent="0.25">
      <c r="A547" s="19">
        <v>28185</v>
      </c>
      <c r="B547" s="16">
        <v>91.2</v>
      </c>
      <c r="C547" s="14">
        <f t="shared" si="16"/>
        <v>2722.3880597014927</v>
      </c>
      <c r="D547" s="14">
        <v>601.7997124032305</v>
      </c>
      <c r="E547" s="14">
        <f t="shared" si="17"/>
        <v>452.37443680886662</v>
      </c>
    </row>
    <row r="548" spans="1:5" ht="15.75" x14ac:dyDescent="0.25">
      <c r="A548" s="19">
        <v>28216</v>
      </c>
      <c r="B548" s="16">
        <v>91.2</v>
      </c>
      <c r="C548" s="14">
        <f t="shared" si="16"/>
        <v>2722.3880597014927</v>
      </c>
      <c r="D548" s="14">
        <v>610.89988770030936</v>
      </c>
      <c r="E548" s="14">
        <f t="shared" si="17"/>
        <v>445.63571127009618</v>
      </c>
    </row>
    <row r="549" spans="1:5" ht="15.75" x14ac:dyDescent="0.25">
      <c r="A549" s="19">
        <v>28246</v>
      </c>
      <c r="B549" s="16">
        <v>91.2</v>
      </c>
      <c r="C549" s="14">
        <f t="shared" si="16"/>
        <v>2722.3880597014927</v>
      </c>
      <c r="D549" s="14">
        <v>616.26589995312395</v>
      </c>
      <c r="E549" s="14">
        <f t="shared" si="17"/>
        <v>441.75542730963537</v>
      </c>
    </row>
    <row r="550" spans="1:5" ht="15.75" x14ac:dyDescent="0.25">
      <c r="A550" s="19">
        <v>28277</v>
      </c>
      <c r="B550" s="16">
        <v>91.2</v>
      </c>
      <c r="C550" s="14">
        <f t="shared" si="16"/>
        <v>2722.3880597014927</v>
      </c>
      <c r="D550" s="14">
        <v>623.8170964935681</v>
      </c>
      <c r="E550" s="14">
        <f t="shared" si="17"/>
        <v>436.40805534247846</v>
      </c>
    </row>
    <row r="551" spans="1:5" ht="15.75" x14ac:dyDescent="0.25">
      <c r="A551" s="19">
        <v>28307</v>
      </c>
      <c r="B551" s="16">
        <v>91.2</v>
      </c>
      <c r="C551" s="14">
        <f t="shared" si="16"/>
        <v>2722.3880597014927</v>
      </c>
      <c r="D551" s="14">
        <v>630.87047119523459</v>
      </c>
      <c r="E551" s="14">
        <f t="shared" si="17"/>
        <v>431.52884530222354</v>
      </c>
    </row>
    <row r="552" spans="1:5" ht="15.75" x14ac:dyDescent="0.25">
      <c r="A552" s="19">
        <v>28338</v>
      </c>
      <c r="B552" s="16">
        <v>91.2</v>
      </c>
      <c r="C552" s="14">
        <f t="shared" si="16"/>
        <v>2722.3880597014927</v>
      </c>
      <c r="D552" s="14">
        <v>643.81533676374931</v>
      </c>
      <c r="E552" s="14">
        <f t="shared" si="17"/>
        <v>422.8523156012489</v>
      </c>
    </row>
    <row r="553" spans="1:5" ht="15.75" x14ac:dyDescent="0.25">
      <c r="A553" s="19">
        <v>28369</v>
      </c>
      <c r="B553" s="16">
        <v>91.2</v>
      </c>
      <c r="C553" s="14">
        <f t="shared" si="16"/>
        <v>2722.3880597014927</v>
      </c>
      <c r="D553" s="14">
        <v>655.23898019578019</v>
      </c>
      <c r="E553" s="14">
        <f t="shared" si="17"/>
        <v>415.48017471244839</v>
      </c>
    </row>
    <row r="554" spans="1:5" ht="15.75" x14ac:dyDescent="0.25">
      <c r="A554" s="19">
        <v>28399</v>
      </c>
      <c r="B554" s="16">
        <v>91.2</v>
      </c>
      <c r="C554" s="14">
        <f t="shared" si="16"/>
        <v>2722.3880597014927</v>
      </c>
      <c r="D554" s="14">
        <v>660.24545445713943</v>
      </c>
      <c r="E554" s="14">
        <f t="shared" si="17"/>
        <v>412.3296936500484</v>
      </c>
    </row>
    <row r="555" spans="1:5" ht="15.75" x14ac:dyDescent="0.25">
      <c r="A555" s="19">
        <v>28430</v>
      </c>
      <c r="B555" s="16">
        <v>91.2</v>
      </c>
      <c r="C555" s="14">
        <f t="shared" si="16"/>
        <v>2722.3880597014927</v>
      </c>
      <c r="D555" s="14">
        <v>667.46466992201067</v>
      </c>
      <c r="E555" s="14">
        <f t="shared" si="17"/>
        <v>407.86998658964046</v>
      </c>
    </row>
    <row r="556" spans="1:5" ht="15.75" x14ac:dyDescent="0.25">
      <c r="A556" s="19">
        <v>28460</v>
      </c>
      <c r="B556" s="16">
        <v>91.2</v>
      </c>
      <c r="C556" s="14">
        <f t="shared" si="16"/>
        <v>2722.3880597014927</v>
      </c>
      <c r="D556" s="14">
        <v>676.70312906641198</v>
      </c>
      <c r="E556" s="14">
        <f t="shared" si="17"/>
        <v>402.30168042186136</v>
      </c>
    </row>
    <row r="557" spans="1:5" ht="15.75" x14ac:dyDescent="0.25">
      <c r="A557" s="19">
        <v>28491</v>
      </c>
      <c r="B557" s="15">
        <v>103.49</v>
      </c>
      <c r="C557" s="14">
        <f t="shared" si="16"/>
        <v>3089.2537313432831</v>
      </c>
      <c r="D557" s="14">
        <v>691.75020862574581</v>
      </c>
      <c r="E557" s="14">
        <f t="shared" si="17"/>
        <v>446.58515354559825</v>
      </c>
    </row>
    <row r="558" spans="1:5" ht="15.75" x14ac:dyDescent="0.25">
      <c r="A558" s="19">
        <v>28522</v>
      </c>
      <c r="B558" s="15">
        <v>103.49</v>
      </c>
      <c r="C558" s="14">
        <f t="shared" si="16"/>
        <v>3089.2537313432831</v>
      </c>
      <c r="D558" s="14">
        <v>701.68018683717526</v>
      </c>
      <c r="E558" s="14">
        <f t="shared" si="17"/>
        <v>440.26520761090603</v>
      </c>
    </row>
    <row r="559" spans="1:5" ht="15.75" x14ac:dyDescent="0.25">
      <c r="A559" s="19">
        <v>28550</v>
      </c>
      <c r="B559" s="15">
        <v>103.49</v>
      </c>
      <c r="C559" s="14">
        <f t="shared" si="16"/>
        <v>3089.2537313432831</v>
      </c>
      <c r="D559" s="14">
        <v>708.98237261333577</v>
      </c>
      <c r="E559" s="14">
        <f t="shared" si="17"/>
        <v>435.73068254943735</v>
      </c>
    </row>
    <row r="560" spans="1:5" ht="15.75" x14ac:dyDescent="0.25">
      <c r="A560" s="19">
        <v>28581</v>
      </c>
      <c r="B560" s="15">
        <v>103.49</v>
      </c>
      <c r="C560" s="14">
        <f t="shared" si="16"/>
        <v>3089.2537313432831</v>
      </c>
      <c r="D560" s="14">
        <v>716.86555022935272</v>
      </c>
      <c r="E560" s="14">
        <f t="shared" si="17"/>
        <v>430.93906944683181</v>
      </c>
    </row>
    <row r="561" spans="1:5" ht="15.75" x14ac:dyDescent="0.25">
      <c r="A561" s="19">
        <v>28611</v>
      </c>
      <c r="B561" s="15">
        <v>103.49</v>
      </c>
      <c r="C561" s="14">
        <f t="shared" si="16"/>
        <v>3089.2537313432831</v>
      </c>
      <c r="D561" s="14">
        <v>723.89116831086847</v>
      </c>
      <c r="E561" s="14">
        <f t="shared" si="17"/>
        <v>426.75665439485391</v>
      </c>
    </row>
    <row r="562" spans="1:5" ht="15.75" x14ac:dyDescent="0.25">
      <c r="A562" s="19">
        <v>28642</v>
      </c>
      <c r="B562" s="15">
        <v>103.49</v>
      </c>
      <c r="C562" s="14">
        <f t="shared" si="16"/>
        <v>3089.2537313432831</v>
      </c>
      <c r="D562" s="14">
        <v>733.8488032975539</v>
      </c>
      <c r="E562" s="14">
        <f t="shared" si="17"/>
        <v>420.96596975585481</v>
      </c>
    </row>
    <row r="563" spans="1:5" ht="15.75" x14ac:dyDescent="0.25">
      <c r="A563" s="19">
        <v>28672</v>
      </c>
      <c r="B563" s="15">
        <v>103.49</v>
      </c>
      <c r="C563" s="14">
        <f t="shared" si="16"/>
        <v>3089.2537313432831</v>
      </c>
      <c r="D563" s="14">
        <v>746.29584702729107</v>
      </c>
      <c r="E563" s="14">
        <f t="shared" si="17"/>
        <v>413.9449179100568</v>
      </c>
    </row>
    <row r="564" spans="1:5" ht="15.75" x14ac:dyDescent="0.25">
      <c r="A564" s="19">
        <v>28703</v>
      </c>
      <c r="B564" s="15">
        <v>103.49</v>
      </c>
      <c r="C564" s="14">
        <f t="shared" si="16"/>
        <v>3089.2537313432831</v>
      </c>
      <c r="D564" s="14">
        <v>753.73641648119019</v>
      </c>
      <c r="E564" s="14">
        <f t="shared" si="17"/>
        <v>409.85862747158069</v>
      </c>
    </row>
    <row r="565" spans="1:5" ht="15.75" x14ac:dyDescent="0.25">
      <c r="A565" s="19">
        <v>28734</v>
      </c>
      <c r="B565" s="15">
        <v>103.49</v>
      </c>
      <c r="C565" s="14">
        <f t="shared" si="16"/>
        <v>3089.2537313432831</v>
      </c>
      <c r="D565" s="14">
        <v>762.33867009459641</v>
      </c>
      <c r="E565" s="14">
        <f t="shared" si="17"/>
        <v>405.23376978370339</v>
      </c>
    </row>
    <row r="566" spans="1:5" ht="15.75" x14ac:dyDescent="0.25">
      <c r="A566" s="19">
        <v>28764</v>
      </c>
      <c r="B566" s="15">
        <v>103.49</v>
      </c>
      <c r="C566" s="14">
        <f t="shared" si="16"/>
        <v>3089.2537313432831</v>
      </c>
      <c r="D566" s="14">
        <v>771.57712923899771</v>
      </c>
      <c r="E566" s="14">
        <f t="shared" si="17"/>
        <v>400.38171354174239</v>
      </c>
    </row>
    <row r="567" spans="1:5" ht="15.75" x14ac:dyDescent="0.25">
      <c r="A567" s="19">
        <v>28795</v>
      </c>
      <c r="B567" s="15">
        <v>103.49</v>
      </c>
      <c r="C567" s="14">
        <f t="shared" si="16"/>
        <v>3089.2537313432831</v>
      </c>
      <c r="D567" s="14">
        <v>779.51552054615308</v>
      </c>
      <c r="E567" s="14">
        <f t="shared" si="17"/>
        <v>396.30432620236411</v>
      </c>
    </row>
    <row r="568" spans="1:5" ht="15.75" x14ac:dyDescent="0.25">
      <c r="A568" s="19">
        <v>28825</v>
      </c>
      <c r="B568" s="15">
        <v>103.49</v>
      </c>
      <c r="C568" s="14">
        <f t="shared" si="16"/>
        <v>3089.2537313432831</v>
      </c>
      <c r="D568" s="14">
        <v>786.12628710018032</v>
      </c>
      <c r="E568" s="14">
        <f t="shared" si="17"/>
        <v>392.97168686964449</v>
      </c>
    </row>
    <row r="569" spans="1:5" ht="15.75" x14ac:dyDescent="0.25">
      <c r="A569" s="19">
        <v>28856</v>
      </c>
      <c r="B569" s="15">
        <v>119.78</v>
      </c>
      <c r="C569" s="14">
        <f t="shared" si="16"/>
        <v>3575.5223880597014</v>
      </c>
      <c r="D569" s="14">
        <v>814.03526191673961</v>
      </c>
      <c r="E569" s="14">
        <f t="shared" si="17"/>
        <v>439.23433729894236</v>
      </c>
    </row>
    <row r="570" spans="1:5" ht="15.75" x14ac:dyDescent="0.25">
      <c r="A570" s="19">
        <v>28887</v>
      </c>
      <c r="B570" s="15">
        <v>119.78</v>
      </c>
      <c r="C570" s="14">
        <f t="shared" si="16"/>
        <v>3575.5223880597014</v>
      </c>
      <c r="D570" s="14">
        <v>825.73547302893655</v>
      </c>
      <c r="E570" s="14">
        <f t="shared" si="17"/>
        <v>433.01063171527369</v>
      </c>
    </row>
    <row r="571" spans="1:5" ht="15.75" x14ac:dyDescent="0.25">
      <c r="A571" s="19">
        <v>28915</v>
      </c>
      <c r="B571" s="15">
        <v>119.78</v>
      </c>
      <c r="C571" s="14">
        <f t="shared" si="16"/>
        <v>3575.5223880597014</v>
      </c>
      <c r="D571" s="14">
        <v>836.93776245746108</v>
      </c>
      <c r="E571" s="14">
        <f t="shared" si="17"/>
        <v>427.21484779956188</v>
      </c>
    </row>
    <row r="572" spans="1:5" ht="15.75" x14ac:dyDescent="0.25">
      <c r="A572" s="19">
        <v>28946</v>
      </c>
      <c r="B572" s="15">
        <v>119.78</v>
      </c>
      <c r="C572" s="14">
        <f t="shared" si="16"/>
        <v>3575.5223880597014</v>
      </c>
      <c r="D572" s="14">
        <v>844.43364547635065</v>
      </c>
      <c r="E572" s="14">
        <f t="shared" si="17"/>
        <v>423.42253973581609</v>
      </c>
    </row>
    <row r="573" spans="1:5" ht="15.75" x14ac:dyDescent="0.25">
      <c r="A573" s="19">
        <v>28976</v>
      </c>
      <c r="B573" s="15">
        <v>119.78</v>
      </c>
      <c r="C573" s="14">
        <f t="shared" si="16"/>
        <v>3575.5223880597014</v>
      </c>
      <c r="D573" s="14">
        <v>855.49775090244759</v>
      </c>
      <c r="E573" s="14">
        <f t="shared" si="17"/>
        <v>417.94643928496055</v>
      </c>
    </row>
    <row r="574" spans="1:5" ht="15.75" x14ac:dyDescent="0.25">
      <c r="A574" s="19">
        <v>29007</v>
      </c>
      <c r="B574" s="15">
        <v>119.78</v>
      </c>
      <c r="C574" s="14">
        <f t="shared" si="16"/>
        <v>3575.5223880597014</v>
      </c>
      <c r="D574" s="14">
        <v>864.98512096623779</v>
      </c>
      <c r="E574" s="14">
        <f t="shared" si="17"/>
        <v>413.36229969662821</v>
      </c>
    </row>
    <row r="575" spans="1:5" ht="15.75" x14ac:dyDescent="0.25">
      <c r="A575" s="19">
        <v>29037</v>
      </c>
      <c r="B575" s="15">
        <v>119.78</v>
      </c>
      <c r="C575" s="14">
        <f t="shared" si="16"/>
        <v>3575.5223880597014</v>
      </c>
      <c r="D575" s="14">
        <v>875.46823455247818</v>
      </c>
      <c r="E575" s="14">
        <f t="shared" si="17"/>
        <v>408.41257820021724</v>
      </c>
    </row>
    <row r="576" spans="1:5" ht="15.75" x14ac:dyDescent="0.25">
      <c r="A576" s="19">
        <v>29068</v>
      </c>
      <c r="B576" s="15">
        <v>119.78</v>
      </c>
      <c r="C576" s="14">
        <f t="shared" si="16"/>
        <v>3575.5223880597014</v>
      </c>
      <c r="D576" s="14">
        <v>888.71742443578853</v>
      </c>
      <c r="E576" s="14">
        <f t="shared" si="17"/>
        <v>402.32387593049151</v>
      </c>
    </row>
    <row r="577" spans="1:5" ht="15.75" x14ac:dyDescent="0.25">
      <c r="A577" s="19">
        <v>29099</v>
      </c>
      <c r="B577" s="15">
        <v>119.78</v>
      </c>
      <c r="C577" s="14">
        <f t="shared" si="16"/>
        <v>3575.5223880597014</v>
      </c>
      <c r="D577" s="14">
        <v>899.61548940889088</v>
      </c>
      <c r="E577" s="14">
        <f t="shared" si="17"/>
        <v>397.45006951904139</v>
      </c>
    </row>
    <row r="578" spans="1:5" ht="15.75" x14ac:dyDescent="0.25">
      <c r="A578" s="19">
        <v>29129</v>
      </c>
      <c r="B578" s="15">
        <v>119.78</v>
      </c>
      <c r="C578" s="14">
        <f t="shared" si="16"/>
        <v>3575.5223880597014</v>
      </c>
      <c r="D578" s="14">
        <v>915.32643124551817</v>
      </c>
      <c r="E578" s="14">
        <f t="shared" si="17"/>
        <v>390.62811539205279</v>
      </c>
    </row>
    <row r="579" spans="1:5" ht="15.75" x14ac:dyDescent="0.25">
      <c r="A579" s="19">
        <v>29160</v>
      </c>
      <c r="B579" s="15">
        <v>119.78</v>
      </c>
      <c r="C579" s="14">
        <f t="shared" si="16"/>
        <v>3575.5223880597014</v>
      </c>
      <c r="D579" s="14">
        <v>927.10961268348296</v>
      </c>
      <c r="E579" s="14">
        <f t="shared" si="17"/>
        <v>385.66339288732968</v>
      </c>
    </row>
    <row r="580" spans="1:5" ht="15.75" x14ac:dyDescent="0.25">
      <c r="A580" s="19">
        <v>29190</v>
      </c>
      <c r="B580" s="15">
        <v>119.78</v>
      </c>
      <c r="C580" s="14">
        <f t="shared" si="16"/>
        <v>3575.5223880597014</v>
      </c>
      <c r="D580" s="14">
        <v>943.51197375672234</v>
      </c>
      <c r="E580" s="14">
        <f t="shared" si="17"/>
        <v>378.95887784266995</v>
      </c>
    </row>
    <row r="581" spans="1:5" ht="15.75" x14ac:dyDescent="0.25">
      <c r="A581" s="19">
        <v>29221</v>
      </c>
      <c r="B581" s="15">
        <v>140.69</v>
      </c>
      <c r="C581" s="14">
        <f t="shared" si="16"/>
        <v>4199.7014925373132</v>
      </c>
      <c r="D581" s="14">
        <v>989.51067208089444</v>
      </c>
      <c r="E581" s="14">
        <f t="shared" si="17"/>
        <v>424.42205132619114</v>
      </c>
    </row>
    <row r="582" spans="1:5" ht="15.75" x14ac:dyDescent="0.25">
      <c r="A582" s="19">
        <v>29252</v>
      </c>
      <c r="B582" s="15">
        <v>140.69</v>
      </c>
      <c r="C582" s="14">
        <f t="shared" si="16"/>
        <v>4199.7014925373132</v>
      </c>
      <c r="D582" s="14">
        <v>1012.3855158608387</v>
      </c>
      <c r="E582" s="14">
        <f t="shared" si="17"/>
        <v>414.83223799051262</v>
      </c>
    </row>
    <row r="583" spans="1:5" ht="15.75" x14ac:dyDescent="0.25">
      <c r="A583" s="19">
        <v>29281</v>
      </c>
      <c r="B583" s="15">
        <v>140.69</v>
      </c>
      <c r="C583" s="14">
        <f t="shared" si="16"/>
        <v>4199.7014925373132</v>
      </c>
      <c r="D583" s="14">
        <v>1033.2135590453704</v>
      </c>
      <c r="E583" s="14">
        <f t="shared" si="17"/>
        <v>406.46983924771513</v>
      </c>
    </row>
    <row r="584" spans="1:5" ht="15.75" x14ac:dyDescent="0.25">
      <c r="A584" s="19">
        <v>29312</v>
      </c>
      <c r="B584" s="15">
        <v>140.69</v>
      </c>
      <c r="C584" s="14">
        <f t="shared" si="16"/>
        <v>4199.7014925373132</v>
      </c>
      <c r="D584" s="14">
        <v>1051.2755259473108</v>
      </c>
      <c r="E584" s="14">
        <f t="shared" si="17"/>
        <v>399.48628013126591</v>
      </c>
    </row>
    <row r="585" spans="1:5" ht="15.75" x14ac:dyDescent="0.25">
      <c r="A585" s="19">
        <v>29342</v>
      </c>
      <c r="B585" s="15">
        <v>140.69</v>
      </c>
      <c r="C585" s="14">
        <f t="shared" si="16"/>
        <v>4199.7014925373132</v>
      </c>
      <c r="D585" s="14">
        <v>1068.4248194829852</v>
      </c>
      <c r="E585" s="14">
        <f t="shared" si="17"/>
        <v>393.07412332199141</v>
      </c>
    </row>
    <row r="586" spans="1:5" ht="15.75" x14ac:dyDescent="0.25">
      <c r="A586" s="19">
        <v>29373</v>
      </c>
      <c r="B586" s="15">
        <v>140.69</v>
      </c>
      <c r="C586" s="14">
        <f t="shared" si="16"/>
        <v>4199.7014925373132</v>
      </c>
      <c r="D586" s="14">
        <v>1089.6124006589723</v>
      </c>
      <c r="E586" s="14">
        <f t="shared" si="17"/>
        <v>385.43077244692068</v>
      </c>
    </row>
    <row r="587" spans="1:5" ht="15.75" x14ac:dyDescent="0.25">
      <c r="A587" s="19">
        <v>29403</v>
      </c>
      <c r="B587" s="15">
        <v>140.69</v>
      </c>
      <c r="C587" s="14">
        <f t="shared" si="16"/>
        <v>4199.7014925373132</v>
      </c>
      <c r="D587" s="14">
        <v>1120.0384409938392</v>
      </c>
      <c r="E587" s="14">
        <f t="shared" si="17"/>
        <v>374.96047803598674</v>
      </c>
    </row>
    <row r="588" spans="1:5" ht="15.75" x14ac:dyDescent="0.25">
      <c r="A588" s="19">
        <v>29434</v>
      </c>
      <c r="B588" s="15">
        <v>140.69</v>
      </c>
      <c r="C588" s="14">
        <f t="shared" si="16"/>
        <v>4199.7014925373132</v>
      </c>
      <c r="D588" s="14">
        <v>1143.2451660044615</v>
      </c>
      <c r="E588" s="14">
        <f t="shared" si="17"/>
        <v>367.34915811757946</v>
      </c>
    </row>
    <row r="589" spans="1:5" ht="15.75" x14ac:dyDescent="0.25">
      <c r="A589" s="19">
        <v>29465</v>
      </c>
      <c r="B589" s="15">
        <v>140.69</v>
      </c>
      <c r="C589" s="14">
        <f t="shared" si="16"/>
        <v>4199.7014925373132</v>
      </c>
      <c r="D589" s="14">
        <v>1155.9412204840037</v>
      </c>
      <c r="E589" s="14">
        <f t="shared" si="17"/>
        <v>363.31445043363522</v>
      </c>
    </row>
    <row r="590" spans="1:5" ht="15.75" x14ac:dyDescent="0.25">
      <c r="A590" s="19">
        <v>29495</v>
      </c>
      <c r="B590" s="15">
        <v>140.69</v>
      </c>
      <c r="C590" s="14">
        <f t="shared" si="16"/>
        <v>4199.7014925373132</v>
      </c>
      <c r="D590" s="14">
        <v>1173.4499521662383</v>
      </c>
      <c r="E590" s="14">
        <f t="shared" si="17"/>
        <v>357.89353306329656</v>
      </c>
    </row>
    <row r="591" spans="1:5" ht="15.75" x14ac:dyDescent="0.25">
      <c r="A591" s="19">
        <v>29526</v>
      </c>
      <c r="B591" s="15">
        <v>140.69</v>
      </c>
      <c r="C591" s="14">
        <f t="shared" si="16"/>
        <v>4199.7014925373132</v>
      </c>
      <c r="D591" s="14">
        <v>1193.8078302872484</v>
      </c>
      <c r="E591" s="14">
        <f t="shared" si="17"/>
        <v>351.79041266020181</v>
      </c>
    </row>
    <row r="592" spans="1:5" ht="15.75" x14ac:dyDescent="0.25">
      <c r="A592" s="19">
        <v>29556</v>
      </c>
      <c r="B592" s="15">
        <v>140.69</v>
      </c>
      <c r="C592" s="14">
        <f t="shared" si="16"/>
        <v>4199.7014925373132</v>
      </c>
      <c r="D592" s="14">
        <v>1225.1189870580206</v>
      </c>
      <c r="E592" s="14">
        <f t="shared" si="17"/>
        <v>342.7994780019207</v>
      </c>
    </row>
    <row r="593" spans="1:5" ht="15.75" x14ac:dyDescent="0.25">
      <c r="A593" s="19">
        <v>29587</v>
      </c>
      <c r="B593" s="15">
        <v>183.05</v>
      </c>
      <c r="C593" s="14">
        <f t="shared" si="16"/>
        <v>5464.1791044776119</v>
      </c>
      <c r="D593" s="14">
        <v>1264.5898891394543</v>
      </c>
      <c r="E593" s="14">
        <f t="shared" si="17"/>
        <v>432.09100052159613</v>
      </c>
    </row>
    <row r="594" spans="1:5" ht="15.75" x14ac:dyDescent="0.25">
      <c r="A594" s="19">
        <v>29618</v>
      </c>
      <c r="B594" s="15">
        <v>183.05</v>
      </c>
      <c r="C594" s="14">
        <f t="shared" si="16"/>
        <v>5464.1791044776119</v>
      </c>
      <c r="D594" s="14">
        <v>1295.6521350053163</v>
      </c>
      <c r="E594" s="14">
        <f t="shared" si="17"/>
        <v>421.73195696969941</v>
      </c>
    </row>
    <row r="595" spans="1:5" ht="15.75" x14ac:dyDescent="0.25">
      <c r="A595" s="19">
        <v>29646</v>
      </c>
      <c r="B595" s="15">
        <v>183.05</v>
      </c>
      <c r="C595" s="14">
        <f t="shared" si="16"/>
        <v>5464.1791044776119</v>
      </c>
      <c r="D595" s="14">
        <v>1323.3674125791465</v>
      </c>
      <c r="E595" s="14">
        <f t="shared" si="17"/>
        <v>412.8996265540743</v>
      </c>
    </row>
    <row r="596" spans="1:5" ht="15.75" x14ac:dyDescent="0.25">
      <c r="A596" s="19">
        <v>29677</v>
      </c>
      <c r="B596" s="15">
        <v>183.05</v>
      </c>
      <c r="C596" s="14">
        <f t="shared" si="16"/>
        <v>5464.1791044776119</v>
      </c>
      <c r="D596" s="14">
        <v>1353.2126607639464</v>
      </c>
      <c r="E596" s="14">
        <f t="shared" si="17"/>
        <v>403.79308167223689</v>
      </c>
    </row>
    <row r="597" spans="1:5" ht="15.75" x14ac:dyDescent="0.25">
      <c r="A597" s="19">
        <v>29707</v>
      </c>
      <c r="B597" s="15">
        <v>183.05</v>
      </c>
      <c r="C597" s="14">
        <f t="shared" si="16"/>
        <v>5464.1791044776119</v>
      </c>
      <c r="D597" s="14">
        <v>1373.6810660976494</v>
      </c>
      <c r="E597" s="14">
        <f t="shared" si="17"/>
        <v>397.77640089342145</v>
      </c>
    </row>
    <row r="598" spans="1:5" ht="15.75" x14ac:dyDescent="0.25">
      <c r="A598" s="19">
        <v>29738</v>
      </c>
      <c r="B598" s="15">
        <v>183.05</v>
      </c>
      <c r="C598" s="14">
        <f t="shared" si="16"/>
        <v>5464.1791044776119</v>
      </c>
      <c r="D598" s="14">
        <v>1392.8771602287361</v>
      </c>
      <c r="E598" s="14">
        <f t="shared" si="17"/>
        <v>392.29440043228891</v>
      </c>
    </row>
    <row r="599" spans="1:5" ht="15.75" x14ac:dyDescent="0.25">
      <c r="A599" s="19">
        <v>29768</v>
      </c>
      <c r="B599" s="15">
        <v>183.05</v>
      </c>
      <c r="C599" s="14">
        <f t="shared" si="16"/>
        <v>5464.1791044776119</v>
      </c>
      <c r="D599" s="14">
        <v>1417.4116098373813</v>
      </c>
      <c r="E599" s="14">
        <f t="shared" si="17"/>
        <v>385.50404600569863</v>
      </c>
    </row>
    <row r="600" spans="1:5" ht="15.75" x14ac:dyDescent="0.25">
      <c r="A600" s="19">
        <v>29799</v>
      </c>
      <c r="B600" s="15">
        <v>183.05</v>
      </c>
      <c r="C600" s="14">
        <f t="shared" si="16"/>
        <v>5464.1791044776119</v>
      </c>
      <c r="D600" s="14">
        <v>1446.6206524767078</v>
      </c>
      <c r="E600" s="14">
        <f t="shared" si="17"/>
        <v>377.72024719283422</v>
      </c>
    </row>
    <row r="601" spans="1:5" ht="15.75" x14ac:dyDescent="0.25">
      <c r="A601" s="19">
        <v>29830</v>
      </c>
      <c r="B601" s="15">
        <v>183.05</v>
      </c>
      <c r="C601" s="14">
        <f t="shared" si="16"/>
        <v>5464.1791044776119</v>
      </c>
      <c r="D601" s="14">
        <v>1473.5338837563386</v>
      </c>
      <c r="E601" s="14">
        <f t="shared" si="17"/>
        <v>370.8214086362442</v>
      </c>
    </row>
    <row r="602" spans="1:5" ht="15.75" x14ac:dyDescent="0.25">
      <c r="A602" s="19">
        <v>29860</v>
      </c>
      <c r="B602" s="15">
        <v>183.05</v>
      </c>
      <c r="C602" s="14">
        <f t="shared" si="16"/>
        <v>5464.1791044776119</v>
      </c>
      <c r="D602" s="14">
        <v>1506.2280786756455</v>
      </c>
      <c r="E602" s="14">
        <f t="shared" si="17"/>
        <v>362.77235711088349</v>
      </c>
    </row>
    <row r="603" spans="1:5" ht="15.75" x14ac:dyDescent="0.25">
      <c r="A603" s="19">
        <v>29891</v>
      </c>
      <c r="B603" s="15">
        <v>183.05</v>
      </c>
      <c r="C603" s="14">
        <f t="shared" si="16"/>
        <v>5464.1791044776119</v>
      </c>
      <c r="D603" s="14">
        <v>1535.2157673259446</v>
      </c>
      <c r="E603" s="14">
        <f t="shared" si="17"/>
        <v>355.92254983123172</v>
      </c>
    </row>
    <row r="604" spans="1:5" ht="15.75" x14ac:dyDescent="0.25">
      <c r="A604" s="19">
        <v>29921</v>
      </c>
      <c r="B604" s="15">
        <v>183.05</v>
      </c>
      <c r="C604" s="14">
        <f t="shared" si="16"/>
        <v>5464.1791044776119</v>
      </c>
      <c r="D604" s="14">
        <v>1576.5398726194353</v>
      </c>
      <c r="E604" s="14">
        <f t="shared" si="17"/>
        <v>346.59314359102308</v>
      </c>
    </row>
    <row r="605" spans="1:5" ht="15.75" x14ac:dyDescent="0.25">
      <c r="A605" s="19">
        <v>29952</v>
      </c>
      <c r="B605" s="15">
        <v>244.83</v>
      </c>
      <c r="C605" s="14">
        <f t="shared" ref="C605:C616" si="18">(B605/B$221)*100</f>
        <v>7308.3582089552237</v>
      </c>
      <c r="D605" s="14">
        <v>1654.8731280265645</v>
      </c>
      <c r="E605" s="14">
        <f t="shared" ref="E605:E616" si="19">(C605/D605)*100</f>
        <v>441.62649602452831</v>
      </c>
    </row>
    <row r="606" spans="1:5" ht="15.75" x14ac:dyDescent="0.25">
      <c r="A606" s="19">
        <v>29983</v>
      </c>
      <c r="B606" s="15">
        <v>244.83</v>
      </c>
      <c r="C606" s="14">
        <f t="shared" si="18"/>
        <v>7308.3582089552237</v>
      </c>
      <c r="D606" s="14">
        <v>1719.9019798737236</v>
      </c>
      <c r="E606" s="14">
        <f t="shared" si="19"/>
        <v>424.92876306193966</v>
      </c>
    </row>
    <row r="607" spans="1:5" ht="15.75" x14ac:dyDescent="0.25">
      <c r="A607" s="19">
        <v>30011</v>
      </c>
      <c r="B607" s="15">
        <v>244.83</v>
      </c>
      <c r="C607" s="14">
        <f t="shared" si="18"/>
        <v>7308.3582089552237</v>
      </c>
      <c r="D607" s="14">
        <v>1782.7178908131023</v>
      </c>
      <c r="E607" s="14">
        <f t="shared" si="19"/>
        <v>409.95595806927491</v>
      </c>
    </row>
    <row r="608" spans="1:5" ht="15.75" x14ac:dyDescent="0.25">
      <c r="A608" s="19">
        <v>30042</v>
      </c>
      <c r="B608" s="15">
        <v>244.83</v>
      </c>
      <c r="C608" s="14">
        <f t="shared" si="18"/>
        <v>7308.3582089552237</v>
      </c>
      <c r="D608" s="14">
        <v>1879.3344671111995</v>
      </c>
      <c r="E608" s="14">
        <f t="shared" si="19"/>
        <v>388.88012415316337</v>
      </c>
    </row>
    <row r="609" spans="1:5" ht="15.75" x14ac:dyDescent="0.25">
      <c r="A609" s="19">
        <v>30072</v>
      </c>
      <c r="B609" s="15">
        <v>244.83</v>
      </c>
      <c r="C609" s="14">
        <f t="shared" si="18"/>
        <v>7308.3582089552237</v>
      </c>
      <c r="D609" s="14">
        <v>1984.9682484095647</v>
      </c>
      <c r="E609" s="14">
        <f t="shared" si="19"/>
        <v>368.18514426167621</v>
      </c>
    </row>
    <row r="610" spans="1:5" ht="15.75" x14ac:dyDescent="0.25">
      <c r="A610" s="19">
        <v>30103</v>
      </c>
      <c r="B610" s="15">
        <v>244.83</v>
      </c>
      <c r="C610" s="14">
        <f t="shared" si="18"/>
        <v>7308.3582089552237</v>
      </c>
      <c r="D610" s="14">
        <v>2080.5889813403173</v>
      </c>
      <c r="E610" s="14">
        <f t="shared" si="19"/>
        <v>351.26391009949367</v>
      </c>
    </row>
    <row r="611" spans="1:5" ht="15.75" x14ac:dyDescent="0.25">
      <c r="A611" s="19">
        <v>30133</v>
      </c>
      <c r="B611" s="15">
        <v>244.83</v>
      </c>
      <c r="C611" s="14">
        <f t="shared" si="18"/>
        <v>7308.3582089552237</v>
      </c>
      <c r="D611" s="14">
        <v>2187.7993981705736</v>
      </c>
      <c r="E611" s="14">
        <f t="shared" si="19"/>
        <v>334.05065451002656</v>
      </c>
    </row>
    <row r="612" spans="1:5" ht="15.75" x14ac:dyDescent="0.25">
      <c r="A612" s="19">
        <v>30164</v>
      </c>
      <c r="B612" s="15">
        <v>244.83</v>
      </c>
      <c r="C612" s="14">
        <f t="shared" si="18"/>
        <v>7308.3582089552237</v>
      </c>
      <c r="D612" s="14">
        <v>2433.3099347389784</v>
      </c>
      <c r="E612" s="14">
        <f t="shared" si="19"/>
        <v>300.34637612816852</v>
      </c>
    </row>
    <row r="613" spans="1:5" ht="15.75" x14ac:dyDescent="0.25">
      <c r="A613" s="19">
        <v>30195</v>
      </c>
      <c r="B613" s="15">
        <v>244.83</v>
      </c>
      <c r="C613" s="14">
        <f t="shared" si="18"/>
        <v>7308.3582089552237</v>
      </c>
      <c r="D613" s="14">
        <v>2563.2015979658236</v>
      </c>
      <c r="E613" s="14">
        <f t="shared" si="19"/>
        <v>285.12615686394673</v>
      </c>
    </row>
    <row r="614" spans="1:5" ht="15.75" x14ac:dyDescent="0.25">
      <c r="A614" s="19">
        <v>30225</v>
      </c>
      <c r="B614" s="15">
        <v>244.83</v>
      </c>
      <c r="C614" s="14">
        <f t="shared" si="18"/>
        <v>7308.3582089552237</v>
      </c>
      <c r="D614" s="14">
        <v>2696.0804917744977</v>
      </c>
      <c r="E614" s="14">
        <f t="shared" si="19"/>
        <v>271.0734427719193</v>
      </c>
    </row>
    <row r="615" spans="1:5" ht="15.75" x14ac:dyDescent="0.25">
      <c r="A615" s="19">
        <v>30256</v>
      </c>
      <c r="B615" s="15">
        <v>318.27999999999997</v>
      </c>
      <c r="C615" s="14">
        <f t="shared" si="18"/>
        <v>9500.8955223880585</v>
      </c>
      <c r="D615" s="14">
        <v>2832.3892243126406</v>
      </c>
      <c r="E615" s="14">
        <f t="shared" si="19"/>
        <v>335.43749710789552</v>
      </c>
    </row>
    <row r="616" spans="1:5" ht="15.75" x14ac:dyDescent="0.25">
      <c r="A616" s="21">
        <v>30286</v>
      </c>
      <c r="B616" s="22">
        <v>318.27999999999997</v>
      </c>
      <c r="C616" s="23">
        <f t="shared" si="18"/>
        <v>9500.8955223880585</v>
      </c>
      <c r="D616" s="23">
        <v>3134.8518377288319</v>
      </c>
      <c r="E616" s="23">
        <f t="shared" si="19"/>
        <v>303.0731917866766</v>
      </c>
    </row>
  </sheetData>
  <mergeCells count="5">
    <mergeCell ref="A2:A4"/>
    <mergeCell ref="B2:B4"/>
    <mergeCell ref="C2:C4"/>
    <mergeCell ref="D2:D4"/>
    <mergeCell ref="E2:E4"/>
  </mergeCells>
  <pageMargins left="0.7" right="0.7" top="0.75" bottom="0.75" header="0.3" footer="0.3"/>
  <pageSetup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92"/>
  <sheetViews>
    <sheetView zoomScaleNormal="100" workbookViewId="0">
      <selection activeCell="B440" sqref="B440"/>
    </sheetView>
  </sheetViews>
  <sheetFormatPr baseColWidth="10" defaultColWidth="10.85546875" defaultRowHeight="15.75" x14ac:dyDescent="0.25"/>
  <cols>
    <col min="1" max="1" width="11.140625" style="1" customWidth="1"/>
    <col min="2" max="2" width="20.140625" style="1" customWidth="1"/>
    <col min="3" max="4" width="10.85546875" style="1"/>
    <col min="5" max="10" width="7.85546875" style="1" bestFit="1" customWidth="1"/>
    <col min="11" max="13" width="7.28515625" style="1" bestFit="1" customWidth="1"/>
    <col min="14" max="14" width="7.85546875" style="1" bestFit="1" customWidth="1"/>
    <col min="15" max="16" width="7.28515625" style="1" bestFit="1" customWidth="1"/>
    <col min="17" max="18" width="10.85546875" style="1"/>
    <col min="19" max="30" width="7.85546875" style="1" bestFit="1" customWidth="1"/>
    <col min="31" max="16384" width="10.85546875" style="1"/>
  </cols>
  <sheetData>
    <row r="1" spans="1:30" ht="18" customHeight="1" x14ac:dyDescent="0.25">
      <c r="A1" s="50"/>
      <c r="B1" s="50"/>
    </row>
    <row r="2" spans="1:30" ht="15" customHeight="1" x14ac:dyDescent="0.25">
      <c r="A2" s="131" t="s">
        <v>16</v>
      </c>
      <c r="B2" s="131" t="s">
        <v>17</v>
      </c>
    </row>
    <row r="3" spans="1:30" x14ac:dyDescent="0.25">
      <c r="A3" s="132"/>
      <c r="B3" s="132"/>
      <c r="D3" s="76" t="s">
        <v>44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R3" s="76" t="s">
        <v>44</v>
      </c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x14ac:dyDescent="0.25">
      <c r="A4" s="133"/>
      <c r="B4" s="133"/>
      <c r="D4" s="70"/>
      <c r="E4" s="70" t="s">
        <v>22</v>
      </c>
      <c r="F4" s="70" t="s">
        <v>23</v>
      </c>
      <c r="G4" s="70" t="s">
        <v>24</v>
      </c>
      <c r="H4" s="70" t="s">
        <v>25</v>
      </c>
      <c r="I4" s="70" t="s">
        <v>26</v>
      </c>
      <c r="J4" s="70" t="s">
        <v>27</v>
      </c>
      <c r="K4" s="70" t="s">
        <v>28</v>
      </c>
      <c r="L4" s="70" t="s">
        <v>29</v>
      </c>
      <c r="M4" s="70" t="s">
        <v>30</v>
      </c>
      <c r="N4" s="70" t="s">
        <v>31</v>
      </c>
      <c r="O4" s="70" t="s">
        <v>32</v>
      </c>
      <c r="P4" s="70" t="s">
        <v>33</v>
      </c>
      <c r="R4" s="70"/>
      <c r="S4" s="70" t="s">
        <v>22</v>
      </c>
      <c r="T4" s="70" t="s">
        <v>23</v>
      </c>
      <c r="U4" s="70" t="s">
        <v>24</v>
      </c>
      <c r="V4" s="70" t="s">
        <v>25</v>
      </c>
      <c r="W4" s="70" t="s">
        <v>26</v>
      </c>
      <c r="X4" s="70" t="s">
        <v>27</v>
      </c>
      <c r="Y4" s="70" t="s">
        <v>28</v>
      </c>
      <c r="Z4" s="70" t="s">
        <v>29</v>
      </c>
      <c r="AA4" s="70" t="s">
        <v>30</v>
      </c>
      <c r="AB4" s="70" t="s">
        <v>31</v>
      </c>
      <c r="AC4" s="70" t="s">
        <v>32</v>
      </c>
      <c r="AD4" s="70" t="s">
        <v>33</v>
      </c>
    </row>
    <row r="5" spans="1:30" x14ac:dyDescent="0.25">
      <c r="A5" s="19">
        <v>9376</v>
      </c>
      <c r="B5" s="47">
        <v>27.556000000000001</v>
      </c>
      <c r="D5" s="44">
        <v>1925</v>
      </c>
      <c r="E5" s="61" t="s">
        <v>5</v>
      </c>
      <c r="F5" s="61" t="s">
        <v>5</v>
      </c>
      <c r="G5" s="61" t="s">
        <v>5</v>
      </c>
      <c r="H5" s="61" t="s">
        <v>5</v>
      </c>
      <c r="I5" s="61" t="s">
        <v>5</v>
      </c>
      <c r="J5" s="61" t="s">
        <v>5</v>
      </c>
      <c r="K5" s="61" t="s">
        <v>5</v>
      </c>
      <c r="L5" s="61" t="s">
        <v>5</v>
      </c>
      <c r="M5" s="4">
        <v>27.556000000000001</v>
      </c>
      <c r="N5" s="4">
        <v>26.001999999999999</v>
      </c>
      <c r="O5" s="4">
        <v>28.114000000000001</v>
      </c>
      <c r="P5" s="4">
        <v>27.747</v>
      </c>
      <c r="R5" s="1">
        <v>1953</v>
      </c>
      <c r="S5" s="7">
        <v>308.56666666666666</v>
      </c>
      <c r="T5" s="7">
        <v>309.23333333333335</v>
      </c>
      <c r="U5" s="7">
        <v>309.89999999999998</v>
      </c>
      <c r="V5" s="7">
        <v>293.83333333333331</v>
      </c>
      <c r="W5" s="7">
        <v>277.76666666666665</v>
      </c>
      <c r="X5" s="7">
        <v>261.7</v>
      </c>
      <c r="Y5" s="7">
        <v>254.16666666666666</v>
      </c>
      <c r="Z5" s="7">
        <v>246.63333333333333</v>
      </c>
      <c r="AA5" s="7">
        <v>239.1</v>
      </c>
      <c r="AB5" s="7">
        <v>248.06666666666666</v>
      </c>
      <c r="AC5" s="7">
        <v>257.0333333333333</v>
      </c>
      <c r="AD5" s="7">
        <v>266</v>
      </c>
    </row>
    <row r="6" spans="1:30" x14ac:dyDescent="0.25">
      <c r="A6" s="19">
        <v>9406</v>
      </c>
      <c r="B6" s="47">
        <v>26.001999999999999</v>
      </c>
      <c r="D6" s="44">
        <v>1926</v>
      </c>
      <c r="E6" s="4">
        <v>28.347999999999999</v>
      </c>
      <c r="F6" s="4">
        <v>29.431000000000001</v>
      </c>
      <c r="G6" s="4">
        <v>33.627000000000002</v>
      </c>
      <c r="H6" s="4">
        <v>35.741</v>
      </c>
      <c r="I6" s="4">
        <v>39.750999999999998</v>
      </c>
      <c r="J6" s="4">
        <v>39.04</v>
      </c>
      <c r="K6" s="4">
        <v>35.988999999999997</v>
      </c>
      <c r="L6" s="4">
        <v>34.101999999999997</v>
      </c>
      <c r="M6" s="4">
        <v>31.866</v>
      </c>
      <c r="N6" s="4">
        <v>26.794</v>
      </c>
      <c r="O6" s="4">
        <v>18.475999999999999</v>
      </c>
      <c r="P6" s="4">
        <v>17.295000000000002</v>
      </c>
      <c r="R6" s="1">
        <v>1954</v>
      </c>
      <c r="S6" s="7">
        <v>262.13333333333333</v>
      </c>
      <c r="T6" s="7">
        <v>258.26666666666665</v>
      </c>
      <c r="U6" s="7">
        <v>254.4</v>
      </c>
      <c r="V6" s="7">
        <v>215.73333333333335</v>
      </c>
      <c r="W6" s="7">
        <v>177.06666666666669</v>
      </c>
      <c r="X6" s="7">
        <v>138.4</v>
      </c>
      <c r="Y6" s="7">
        <v>151</v>
      </c>
      <c r="Z6" s="7">
        <v>163.6</v>
      </c>
      <c r="AA6" s="7">
        <v>176.2</v>
      </c>
      <c r="AB6" s="7">
        <v>197.46666666666667</v>
      </c>
      <c r="AC6" s="7">
        <v>218.73333333333335</v>
      </c>
      <c r="AD6" s="7">
        <v>240</v>
      </c>
    </row>
    <row r="7" spans="1:30" x14ac:dyDescent="0.25">
      <c r="A7" s="19">
        <v>9437</v>
      </c>
      <c r="B7" s="47">
        <v>28.114000000000001</v>
      </c>
      <c r="D7" s="44">
        <v>1927</v>
      </c>
      <c r="E7" s="4">
        <v>15.019</v>
      </c>
      <c r="F7" s="4">
        <v>16.096</v>
      </c>
      <c r="G7" s="4">
        <v>16.600999999999999</v>
      </c>
      <c r="H7" s="4">
        <v>16.103000000000002</v>
      </c>
      <c r="I7" s="4">
        <v>19.667000000000002</v>
      </c>
      <c r="J7" s="4">
        <v>18.88</v>
      </c>
      <c r="K7" s="4">
        <v>18.076000000000001</v>
      </c>
      <c r="L7" s="4">
        <v>19.420000000000002</v>
      </c>
      <c r="M7" s="4">
        <v>18.260000000000002</v>
      </c>
      <c r="N7" s="4">
        <v>15.105</v>
      </c>
      <c r="O7" s="4">
        <v>16.233000000000001</v>
      </c>
      <c r="P7" s="4">
        <v>16.297000000000001</v>
      </c>
      <c r="R7" s="1">
        <v>1955</v>
      </c>
      <c r="S7" s="7">
        <v>258.26666666666665</v>
      </c>
      <c r="T7" s="7">
        <v>276.5333333333333</v>
      </c>
      <c r="U7" s="7">
        <v>294.8</v>
      </c>
      <c r="V7" s="7">
        <v>301.4666666666667</v>
      </c>
      <c r="W7" s="7">
        <v>308.13333333333338</v>
      </c>
      <c r="X7" s="7">
        <v>314.8</v>
      </c>
      <c r="Y7" s="7">
        <v>333.40000000000003</v>
      </c>
      <c r="Z7" s="7">
        <v>352.00000000000006</v>
      </c>
      <c r="AA7" s="7">
        <v>370.6</v>
      </c>
      <c r="AB7" s="7">
        <v>394.20000000000005</v>
      </c>
      <c r="AC7" s="7">
        <v>417.80000000000007</v>
      </c>
      <c r="AD7" s="7">
        <v>441.40000000000003</v>
      </c>
    </row>
    <row r="8" spans="1:30" x14ac:dyDescent="0.25">
      <c r="A8" s="19">
        <v>9467</v>
      </c>
      <c r="B8" s="47">
        <v>27.747</v>
      </c>
      <c r="D8" s="44">
        <v>1928</v>
      </c>
      <c r="E8" s="4">
        <v>16.756</v>
      </c>
      <c r="F8" s="4">
        <v>15.778</v>
      </c>
      <c r="G8" s="4">
        <v>18.904</v>
      </c>
      <c r="H8" s="4">
        <v>19.088999999999999</v>
      </c>
      <c r="I8" s="4">
        <v>19.786999999999999</v>
      </c>
      <c r="J8" s="4">
        <v>18.766999999999999</v>
      </c>
      <c r="K8" s="4">
        <v>17.591999999999999</v>
      </c>
      <c r="L8" s="4">
        <v>17.103999999999999</v>
      </c>
      <c r="M8" s="4">
        <v>17.856000000000002</v>
      </c>
      <c r="N8" s="4">
        <v>17.041</v>
      </c>
      <c r="O8" s="4">
        <v>18.396999999999998</v>
      </c>
      <c r="P8" s="4">
        <v>20.061</v>
      </c>
      <c r="R8" s="1">
        <v>1956</v>
      </c>
      <c r="S8" s="7">
        <v>445.43333333333339</v>
      </c>
      <c r="T8" s="7">
        <v>449.46666666666675</v>
      </c>
      <c r="U8" s="7">
        <v>453.50000000000006</v>
      </c>
      <c r="V8" s="7">
        <v>441.23333333333341</v>
      </c>
      <c r="W8" s="7">
        <v>428.96666666666675</v>
      </c>
      <c r="X8" s="7">
        <v>416.70000000000005</v>
      </c>
      <c r="Y8" s="7">
        <v>427.73333333333341</v>
      </c>
      <c r="Z8" s="7">
        <v>438.76666666666677</v>
      </c>
      <c r="AA8" s="7">
        <v>449.80000000000007</v>
      </c>
      <c r="AB8" s="7">
        <v>467.43333333333339</v>
      </c>
      <c r="AC8" s="7">
        <v>485.06666666666672</v>
      </c>
      <c r="AD8" s="7">
        <v>502.70000000000005</v>
      </c>
    </row>
    <row r="9" spans="1:30" x14ac:dyDescent="0.25">
      <c r="A9" s="19">
        <v>9498</v>
      </c>
      <c r="B9" s="47">
        <v>28.347999999999999</v>
      </c>
      <c r="D9" s="44">
        <v>1929</v>
      </c>
      <c r="E9" s="4">
        <v>23.547999999999998</v>
      </c>
      <c r="F9" s="4">
        <v>22.824999999999999</v>
      </c>
      <c r="G9" s="4">
        <v>17.384</v>
      </c>
      <c r="H9" s="4">
        <v>18.149999999999999</v>
      </c>
      <c r="I9" s="4">
        <v>20.146999999999998</v>
      </c>
      <c r="J9" s="4">
        <v>21.5</v>
      </c>
      <c r="K9" s="4">
        <v>23.834</v>
      </c>
      <c r="L9" s="4">
        <v>23.262</v>
      </c>
      <c r="M9" s="4">
        <v>26.393999999999998</v>
      </c>
      <c r="N9" s="4">
        <v>24.738</v>
      </c>
      <c r="O9" s="4">
        <v>26.613</v>
      </c>
      <c r="P9" s="4">
        <v>26.099</v>
      </c>
      <c r="R9" s="1">
        <v>1957</v>
      </c>
      <c r="S9" s="7">
        <v>498.93333333333339</v>
      </c>
      <c r="T9" s="7">
        <v>495.16666666666674</v>
      </c>
      <c r="U9" s="7">
        <v>491.40000000000003</v>
      </c>
      <c r="V9" s="7">
        <v>473.66666666666669</v>
      </c>
      <c r="W9" s="7">
        <v>455.93333333333334</v>
      </c>
      <c r="X9" s="7">
        <v>438.20000000000005</v>
      </c>
      <c r="Y9" s="7">
        <v>445.56666666666672</v>
      </c>
      <c r="Z9" s="7">
        <v>452.93333333333339</v>
      </c>
      <c r="AA9" s="7">
        <v>460.30000000000007</v>
      </c>
      <c r="AB9" s="7">
        <v>469.90000000000009</v>
      </c>
      <c r="AC9" s="7">
        <v>479.50000000000011</v>
      </c>
      <c r="AD9" s="7">
        <v>489.10000000000008</v>
      </c>
    </row>
    <row r="10" spans="1:30" x14ac:dyDescent="0.25">
      <c r="A10" s="19">
        <v>9529</v>
      </c>
      <c r="B10" s="47">
        <v>29.431000000000001</v>
      </c>
      <c r="D10" s="44">
        <v>1930</v>
      </c>
      <c r="E10" s="4">
        <v>28.456</v>
      </c>
      <c r="F10" s="4">
        <v>28.677</v>
      </c>
      <c r="G10" s="4">
        <v>30.510999999999999</v>
      </c>
      <c r="H10" s="4">
        <v>29.722999999999999</v>
      </c>
      <c r="I10" s="4">
        <v>28.747</v>
      </c>
      <c r="J10" s="4">
        <v>28.175999999999998</v>
      </c>
      <c r="K10" s="4">
        <v>26.821000000000002</v>
      </c>
      <c r="L10" s="4">
        <v>21.736000000000001</v>
      </c>
      <c r="M10" s="4">
        <v>20.251999999999999</v>
      </c>
      <c r="N10" s="4">
        <v>14.57</v>
      </c>
      <c r="O10" s="4">
        <v>13.781000000000001</v>
      </c>
      <c r="P10" s="4">
        <v>13.076000000000001</v>
      </c>
      <c r="R10" s="1">
        <v>1958</v>
      </c>
      <c r="S10" s="7">
        <v>471.06666666666672</v>
      </c>
      <c r="T10" s="7">
        <v>453.03333333333336</v>
      </c>
      <c r="U10" s="7">
        <v>435.00000000000006</v>
      </c>
      <c r="V10" s="7">
        <v>413.9666666666667</v>
      </c>
      <c r="W10" s="7">
        <v>392.93333333333334</v>
      </c>
      <c r="X10" s="7">
        <v>371.90000000000003</v>
      </c>
      <c r="Y10" s="7">
        <v>375.90000000000003</v>
      </c>
      <c r="Z10" s="7">
        <v>379.90000000000003</v>
      </c>
      <c r="AA10" s="7">
        <v>383.90000000000003</v>
      </c>
      <c r="AB10" s="7">
        <v>393.20000000000005</v>
      </c>
      <c r="AC10" s="7">
        <v>402.50000000000006</v>
      </c>
      <c r="AD10" s="7">
        <v>411.8</v>
      </c>
    </row>
    <row r="11" spans="1:30" x14ac:dyDescent="0.25">
      <c r="A11" s="19">
        <v>9557</v>
      </c>
      <c r="B11" s="47">
        <v>33.627000000000002</v>
      </c>
      <c r="D11" s="44">
        <v>1931</v>
      </c>
      <c r="E11" s="1">
        <v>13.827999999999999</v>
      </c>
      <c r="F11" s="1">
        <v>12.785</v>
      </c>
      <c r="G11" s="1">
        <v>11.173</v>
      </c>
      <c r="H11" s="1">
        <v>12.548</v>
      </c>
      <c r="I11" s="1">
        <v>11.865</v>
      </c>
      <c r="J11" s="1">
        <v>11.484999999999999</v>
      </c>
      <c r="K11" s="1">
        <v>8.3580000000000005</v>
      </c>
      <c r="L11" s="1">
        <v>7.58</v>
      </c>
      <c r="M11" s="1">
        <v>9.2870000000000008</v>
      </c>
      <c r="N11" s="1">
        <v>12.215999999999999</v>
      </c>
      <c r="O11" s="1">
        <v>9.8740000000000006</v>
      </c>
      <c r="P11" s="1">
        <v>8.8480000000000008</v>
      </c>
      <c r="R11" s="1">
        <v>1959</v>
      </c>
      <c r="S11" s="7">
        <v>406.76666666666665</v>
      </c>
      <c r="T11" s="7">
        <v>401.73333333333329</v>
      </c>
      <c r="U11" s="7">
        <v>396.7</v>
      </c>
      <c r="V11" s="7">
        <v>401.06666666666666</v>
      </c>
      <c r="W11" s="7">
        <v>405.43333333333334</v>
      </c>
      <c r="X11" s="7">
        <v>409.8</v>
      </c>
      <c r="Y11" s="7">
        <v>412.8</v>
      </c>
      <c r="Z11" s="7">
        <v>415.8</v>
      </c>
      <c r="AA11" s="7">
        <v>418.8</v>
      </c>
      <c r="AB11" s="7">
        <v>435.13333333333333</v>
      </c>
      <c r="AC11" s="7">
        <v>451.46666666666664</v>
      </c>
      <c r="AD11" s="7">
        <v>467.8</v>
      </c>
    </row>
    <row r="12" spans="1:30" x14ac:dyDescent="0.25">
      <c r="A12" s="19">
        <v>9588</v>
      </c>
      <c r="B12" s="47">
        <v>35.741</v>
      </c>
      <c r="D12" s="44">
        <v>1932</v>
      </c>
      <c r="E12" s="4">
        <v>9.3789999999999996</v>
      </c>
      <c r="F12" s="4">
        <v>12.335000000000001</v>
      </c>
      <c r="G12" s="4">
        <v>12.372</v>
      </c>
      <c r="H12" s="4">
        <v>14.042</v>
      </c>
      <c r="I12" s="4">
        <v>11.983000000000001</v>
      </c>
      <c r="J12" s="4">
        <v>13.504</v>
      </c>
      <c r="K12" s="4">
        <v>15.086</v>
      </c>
      <c r="L12" s="4">
        <v>17.276</v>
      </c>
      <c r="M12" s="4">
        <v>19.155999999999999</v>
      </c>
      <c r="N12" s="4">
        <v>21.257999999999999</v>
      </c>
      <c r="O12" s="4">
        <v>31.722999999999999</v>
      </c>
      <c r="P12" s="4">
        <v>31.637</v>
      </c>
      <c r="R12" s="1">
        <v>1960</v>
      </c>
      <c r="S12" s="7">
        <v>448.3</v>
      </c>
      <c r="T12" s="7">
        <v>464.3</v>
      </c>
      <c r="U12" s="7">
        <v>478.6</v>
      </c>
      <c r="V12" s="7">
        <v>472.4</v>
      </c>
      <c r="W12" s="7">
        <v>456.3</v>
      </c>
      <c r="X12" s="7">
        <v>446.6</v>
      </c>
      <c r="Y12" s="7">
        <v>424.3</v>
      </c>
      <c r="Z12" s="7">
        <v>432.3</v>
      </c>
      <c r="AA12" s="7">
        <v>408.4</v>
      </c>
      <c r="AB12" s="7">
        <v>424.3</v>
      </c>
      <c r="AC12" s="7">
        <v>424.3</v>
      </c>
      <c r="AD12" s="7">
        <v>459.4</v>
      </c>
    </row>
    <row r="13" spans="1:30" x14ac:dyDescent="0.25">
      <c r="A13" s="19">
        <v>9618</v>
      </c>
      <c r="B13" s="47">
        <v>39.750999999999998</v>
      </c>
      <c r="D13" s="44">
        <v>1933</v>
      </c>
      <c r="E13" s="4">
        <v>15.614000000000001</v>
      </c>
      <c r="F13" s="4">
        <v>17.245999999999999</v>
      </c>
      <c r="G13" s="4">
        <v>21.03</v>
      </c>
      <c r="H13" s="4">
        <v>22.161999999999999</v>
      </c>
      <c r="I13" s="4">
        <v>26.97</v>
      </c>
      <c r="J13" s="4">
        <v>29.31</v>
      </c>
      <c r="K13" s="4">
        <v>31.456</v>
      </c>
      <c r="L13" s="4">
        <v>31.170999999999999</v>
      </c>
      <c r="M13" s="4">
        <v>34.329000000000001</v>
      </c>
      <c r="N13" s="4">
        <v>30.643000000000001</v>
      </c>
      <c r="O13" s="4">
        <v>30.545999999999999</v>
      </c>
      <c r="P13" s="4">
        <v>36.296999999999997</v>
      </c>
      <c r="R13" s="1">
        <v>1961</v>
      </c>
      <c r="S13" s="7">
        <v>424.3</v>
      </c>
      <c r="T13" s="7">
        <v>392.3</v>
      </c>
      <c r="U13" s="7">
        <v>375.3</v>
      </c>
      <c r="V13" s="7">
        <v>392.3</v>
      </c>
      <c r="W13" s="7">
        <v>368.3</v>
      </c>
      <c r="X13" s="7">
        <v>334</v>
      </c>
      <c r="Y13" s="7">
        <v>336.3</v>
      </c>
      <c r="Z13" s="7">
        <v>376.3</v>
      </c>
      <c r="AA13" s="7">
        <v>374.8</v>
      </c>
      <c r="AB13" s="7">
        <v>368.3</v>
      </c>
      <c r="AC13" s="7">
        <v>392.3</v>
      </c>
      <c r="AD13" s="7">
        <v>437.9</v>
      </c>
    </row>
    <row r="14" spans="1:30" x14ac:dyDescent="0.25">
      <c r="A14" s="19">
        <v>9649</v>
      </c>
      <c r="B14" s="47">
        <v>39.04</v>
      </c>
      <c r="D14" s="44">
        <v>1934</v>
      </c>
      <c r="E14" s="4">
        <v>15.614000000000001</v>
      </c>
      <c r="F14" s="4">
        <v>17.245999999999999</v>
      </c>
      <c r="G14" s="4">
        <v>21.03</v>
      </c>
      <c r="H14" s="4">
        <v>22.161999999999999</v>
      </c>
      <c r="I14" s="4">
        <v>26.97</v>
      </c>
      <c r="J14" s="4">
        <v>29.31</v>
      </c>
      <c r="K14" s="4">
        <v>31.456</v>
      </c>
      <c r="L14" s="4">
        <v>31.170999999999999</v>
      </c>
      <c r="M14" s="4">
        <v>34.329000000000001</v>
      </c>
      <c r="N14" s="4">
        <v>30.643000000000001</v>
      </c>
      <c r="O14" s="4">
        <v>30.545999999999999</v>
      </c>
      <c r="P14" s="4">
        <v>36.296999999999997</v>
      </c>
      <c r="R14" s="1">
        <v>1962</v>
      </c>
      <c r="S14" s="7">
        <v>416.3</v>
      </c>
      <c r="T14" s="7">
        <v>408.3</v>
      </c>
      <c r="U14" s="7">
        <v>432.1</v>
      </c>
      <c r="V14" s="7">
        <v>432.3</v>
      </c>
      <c r="W14" s="7">
        <v>416.3</v>
      </c>
      <c r="X14" s="7">
        <v>390.5</v>
      </c>
      <c r="Y14" s="7">
        <v>400.3</v>
      </c>
      <c r="Z14" s="7">
        <v>416.3</v>
      </c>
      <c r="AA14" s="7">
        <v>391.7</v>
      </c>
      <c r="AB14" s="7">
        <v>392.3</v>
      </c>
      <c r="AC14" s="7">
        <v>432.3</v>
      </c>
      <c r="AD14" s="7">
        <v>454.8</v>
      </c>
    </row>
    <row r="15" spans="1:30" x14ac:dyDescent="0.25">
      <c r="A15" s="19">
        <v>9679</v>
      </c>
      <c r="B15" s="47">
        <v>35.988999999999997</v>
      </c>
      <c r="D15" s="1">
        <v>1935</v>
      </c>
      <c r="E15" s="4">
        <v>50.802</v>
      </c>
      <c r="F15" s="4">
        <v>53.012</v>
      </c>
      <c r="G15" s="4">
        <v>61.276000000000003</v>
      </c>
      <c r="H15" s="4">
        <v>77.894000000000005</v>
      </c>
      <c r="I15" s="4">
        <v>97.256</v>
      </c>
      <c r="J15" s="4">
        <v>92.974999999999994</v>
      </c>
      <c r="K15" s="4">
        <v>95.555999999999997</v>
      </c>
      <c r="L15" s="4">
        <v>98.387</v>
      </c>
      <c r="M15" s="4">
        <v>99.983999999999995</v>
      </c>
      <c r="N15" s="4">
        <v>100.045</v>
      </c>
      <c r="O15" s="4">
        <v>101.651</v>
      </c>
      <c r="P15" s="4">
        <v>93.022000000000006</v>
      </c>
      <c r="R15" s="1">
        <v>1963</v>
      </c>
      <c r="S15" s="7">
        <v>472.4</v>
      </c>
      <c r="T15" s="7">
        <v>488.4</v>
      </c>
      <c r="U15" s="7">
        <v>469.9</v>
      </c>
      <c r="V15" s="7">
        <v>488.4</v>
      </c>
      <c r="W15" s="7">
        <v>480.4</v>
      </c>
      <c r="X15" s="7">
        <v>464.3</v>
      </c>
      <c r="Y15" s="7">
        <v>520.4</v>
      </c>
      <c r="Z15" s="7">
        <v>512.4</v>
      </c>
      <c r="AA15" s="7">
        <v>501.4</v>
      </c>
      <c r="AB15" s="7">
        <v>496.4</v>
      </c>
      <c r="AC15" s="7">
        <v>520.4</v>
      </c>
      <c r="AD15" s="7">
        <v>564.5</v>
      </c>
    </row>
    <row r="16" spans="1:30" x14ac:dyDescent="0.25">
      <c r="A16" s="19">
        <v>9710</v>
      </c>
      <c r="B16" s="47">
        <v>34.101999999999997</v>
      </c>
      <c r="D16" s="1">
        <v>1936</v>
      </c>
      <c r="E16" s="4">
        <v>82.254000000000005</v>
      </c>
      <c r="F16" s="4">
        <v>82.911000000000001</v>
      </c>
      <c r="G16" s="4">
        <v>85.459000000000003</v>
      </c>
      <c r="H16" s="4">
        <v>90.052000000000007</v>
      </c>
      <c r="I16" s="4">
        <v>91.066999999999993</v>
      </c>
      <c r="J16" s="4">
        <v>89.558999999999997</v>
      </c>
      <c r="K16" s="4">
        <v>89.84</v>
      </c>
      <c r="L16" s="4">
        <v>90.06</v>
      </c>
      <c r="M16" s="4">
        <v>92.278999999999996</v>
      </c>
      <c r="N16" s="4">
        <v>88.963999999999999</v>
      </c>
      <c r="O16" s="4">
        <v>85.230999999999995</v>
      </c>
      <c r="P16" s="4">
        <v>89.456000000000003</v>
      </c>
      <c r="R16" s="1">
        <v>1964</v>
      </c>
      <c r="S16" s="7">
        <v>584.4</v>
      </c>
      <c r="T16" s="7">
        <v>592.4</v>
      </c>
      <c r="U16" s="7">
        <v>576.4</v>
      </c>
      <c r="V16" s="7">
        <v>568.4</v>
      </c>
      <c r="W16" s="7">
        <v>536.4</v>
      </c>
      <c r="X16" s="7">
        <v>524.6</v>
      </c>
      <c r="Y16" s="7">
        <v>536.4</v>
      </c>
      <c r="Z16" s="7">
        <v>544.4</v>
      </c>
      <c r="AA16" s="7">
        <v>519.5</v>
      </c>
      <c r="AB16" s="7">
        <v>536.4</v>
      </c>
      <c r="AC16" s="7">
        <v>600.5</v>
      </c>
      <c r="AD16" s="7">
        <v>596.1</v>
      </c>
    </row>
    <row r="17" spans="1:30" x14ac:dyDescent="0.25">
      <c r="A17" s="19">
        <v>9741</v>
      </c>
      <c r="B17" s="47">
        <v>31.866</v>
      </c>
      <c r="D17" s="1">
        <v>1937</v>
      </c>
      <c r="E17" s="4">
        <v>88.712000000000003</v>
      </c>
      <c r="F17" s="4">
        <v>88.05</v>
      </c>
      <c r="G17" s="4">
        <v>86.605999999999995</v>
      </c>
      <c r="H17" s="4">
        <v>85.138000000000005</v>
      </c>
      <c r="I17" s="4">
        <v>81.754000000000005</v>
      </c>
      <c r="J17" s="4">
        <v>77.338999999999999</v>
      </c>
      <c r="K17" s="4">
        <v>76.828999999999994</v>
      </c>
      <c r="L17" s="4">
        <v>74.563999999999993</v>
      </c>
      <c r="M17" s="4">
        <v>69.138000000000005</v>
      </c>
      <c r="N17" s="4">
        <v>64.213999999999999</v>
      </c>
      <c r="O17" s="4">
        <v>61.146999999999998</v>
      </c>
      <c r="P17" s="4">
        <v>56.207999999999998</v>
      </c>
      <c r="R17" s="1">
        <v>1965</v>
      </c>
      <c r="S17" s="7">
        <v>584.4</v>
      </c>
      <c r="T17" s="7">
        <v>584.4</v>
      </c>
      <c r="U17" s="7">
        <v>587.1</v>
      </c>
      <c r="V17" s="7">
        <v>552.4</v>
      </c>
      <c r="W17" s="7">
        <v>544.4</v>
      </c>
      <c r="X17" s="7">
        <v>498.5</v>
      </c>
      <c r="Y17" s="7">
        <v>488.4</v>
      </c>
      <c r="Z17" s="7">
        <v>552.4</v>
      </c>
      <c r="AA17" s="7">
        <v>539.29999999999995</v>
      </c>
      <c r="AB17" s="7">
        <v>528.4</v>
      </c>
      <c r="AC17" s="7">
        <v>552.4</v>
      </c>
      <c r="AD17" s="7">
        <v>575.20000000000005</v>
      </c>
    </row>
    <row r="18" spans="1:30" x14ac:dyDescent="0.25">
      <c r="A18" s="19">
        <v>9771</v>
      </c>
      <c r="B18" s="47">
        <v>26.794</v>
      </c>
      <c r="D18" s="1">
        <v>1938</v>
      </c>
      <c r="E18" s="4">
        <v>52.274000000000001</v>
      </c>
      <c r="F18" s="4">
        <v>30.254999999999999</v>
      </c>
      <c r="G18" s="4">
        <v>35.533000000000001</v>
      </c>
      <c r="H18" s="4">
        <v>30.841000000000001</v>
      </c>
      <c r="I18" s="4">
        <v>29.321000000000002</v>
      </c>
      <c r="J18" s="4">
        <v>27.934000000000001</v>
      </c>
      <c r="K18" s="4">
        <v>27.01</v>
      </c>
      <c r="L18" s="4">
        <v>25.492000000000001</v>
      </c>
      <c r="M18" s="4">
        <v>23.173999999999999</v>
      </c>
      <c r="N18" s="4">
        <v>29.013999999999999</v>
      </c>
      <c r="O18" s="4">
        <v>31.951000000000001</v>
      </c>
      <c r="P18" s="4">
        <v>44.277000000000001</v>
      </c>
      <c r="R18" s="1">
        <v>1966</v>
      </c>
      <c r="S18" s="7">
        <v>552.4</v>
      </c>
      <c r="T18" s="7">
        <v>560.4</v>
      </c>
      <c r="U18" s="7">
        <v>586.1</v>
      </c>
      <c r="V18" s="7">
        <v>576.4</v>
      </c>
      <c r="W18" s="7">
        <v>560.4</v>
      </c>
      <c r="X18" s="7">
        <v>561</v>
      </c>
      <c r="Y18" s="7">
        <v>536.4</v>
      </c>
      <c r="Z18" s="7">
        <v>544.4</v>
      </c>
      <c r="AA18" s="7">
        <v>528.1</v>
      </c>
      <c r="AB18" s="7">
        <v>496.4</v>
      </c>
      <c r="AC18" s="7">
        <v>544.4</v>
      </c>
      <c r="AD18" s="7">
        <v>581.20000000000005</v>
      </c>
    </row>
    <row r="19" spans="1:30" x14ac:dyDescent="0.25">
      <c r="A19" s="19">
        <v>9802</v>
      </c>
      <c r="B19" s="47">
        <v>18.475999999999999</v>
      </c>
      <c r="D19" s="1">
        <v>1939</v>
      </c>
      <c r="E19" s="4">
        <v>43.252000000000002</v>
      </c>
      <c r="F19" s="4">
        <v>45.091000000000001</v>
      </c>
      <c r="G19" s="4">
        <v>55.429000000000002</v>
      </c>
      <c r="H19" s="4">
        <v>43.680999999999997</v>
      </c>
      <c r="I19" s="4">
        <v>44.905999999999999</v>
      </c>
      <c r="J19" s="4">
        <v>40.976999999999997</v>
      </c>
      <c r="K19" s="4">
        <v>45.02</v>
      </c>
      <c r="L19" s="4">
        <v>33.265999999999998</v>
      </c>
      <c r="M19" s="4">
        <v>38.484999999999999</v>
      </c>
      <c r="N19" s="4">
        <v>43.618000000000002</v>
      </c>
      <c r="O19" s="4">
        <v>42.884999999999998</v>
      </c>
      <c r="P19" s="4">
        <v>37.933999999999997</v>
      </c>
      <c r="R19" s="1">
        <v>1967</v>
      </c>
      <c r="S19" s="7">
        <v>584.4</v>
      </c>
      <c r="T19" s="7">
        <v>616.5</v>
      </c>
      <c r="U19" s="7">
        <v>600.29999999999995</v>
      </c>
      <c r="V19" s="7">
        <v>624.5</v>
      </c>
      <c r="W19" s="7">
        <v>624.5</v>
      </c>
      <c r="X19" s="7">
        <v>631.9</v>
      </c>
      <c r="Y19" s="7">
        <v>648.5</v>
      </c>
      <c r="Z19" s="7">
        <v>608.5</v>
      </c>
      <c r="AA19" s="7">
        <v>624.1</v>
      </c>
      <c r="AB19" s="7">
        <v>624.5</v>
      </c>
      <c r="AC19" s="7">
        <v>624.5</v>
      </c>
      <c r="AD19" s="7">
        <v>621</v>
      </c>
    </row>
    <row r="20" spans="1:30" x14ac:dyDescent="0.25">
      <c r="A20" s="19">
        <v>9832</v>
      </c>
      <c r="B20" s="47">
        <v>17.295000000000002</v>
      </c>
      <c r="D20" s="1">
        <v>1940</v>
      </c>
      <c r="E20" s="4">
        <v>32.331000000000003</v>
      </c>
      <c r="F20" s="4">
        <v>34.168999999999997</v>
      </c>
      <c r="G20" s="4">
        <v>36.811</v>
      </c>
      <c r="H20" s="4">
        <v>35.046999999999997</v>
      </c>
      <c r="I20" s="4">
        <v>37.774999999999999</v>
      </c>
      <c r="J20" s="4">
        <v>39.298999999999999</v>
      </c>
      <c r="K20" s="4">
        <v>43.131999999999998</v>
      </c>
      <c r="L20" s="4">
        <v>38.631</v>
      </c>
      <c r="M20" s="4">
        <v>36.325000000000003</v>
      </c>
      <c r="N20" s="4">
        <v>46.19</v>
      </c>
      <c r="O20" s="4">
        <v>58.643999999999998</v>
      </c>
      <c r="P20" s="4">
        <v>63.981000000000002</v>
      </c>
      <c r="R20" s="1">
        <v>1968</v>
      </c>
      <c r="S20" s="7">
        <v>640.5</v>
      </c>
      <c r="T20" s="7">
        <v>632.5</v>
      </c>
      <c r="U20" s="7">
        <v>613.6</v>
      </c>
      <c r="V20" s="7">
        <v>624.5</v>
      </c>
      <c r="W20" s="7">
        <v>664.5</v>
      </c>
      <c r="X20" s="7">
        <v>614.5</v>
      </c>
      <c r="Y20" s="7">
        <v>648.5</v>
      </c>
      <c r="Z20" s="7">
        <v>640.5</v>
      </c>
      <c r="AA20" s="7">
        <v>601.5</v>
      </c>
      <c r="AB20" s="7">
        <v>648.5</v>
      </c>
      <c r="AC20" s="7">
        <v>656.5</v>
      </c>
      <c r="AD20" s="7">
        <v>670</v>
      </c>
    </row>
    <row r="21" spans="1:30" x14ac:dyDescent="0.25">
      <c r="A21" s="19">
        <v>9863</v>
      </c>
      <c r="B21" s="47">
        <v>15.019</v>
      </c>
      <c r="D21" s="1">
        <v>1941</v>
      </c>
      <c r="E21" s="4" t="s">
        <v>5</v>
      </c>
      <c r="F21" s="4" t="s">
        <v>5</v>
      </c>
      <c r="G21" s="4" t="s">
        <v>5</v>
      </c>
      <c r="H21" s="4" t="s">
        <v>5</v>
      </c>
      <c r="I21" s="4" t="s">
        <v>5</v>
      </c>
      <c r="J21" s="4" t="s">
        <v>5</v>
      </c>
      <c r="K21" s="4" t="s">
        <v>5</v>
      </c>
      <c r="L21" s="4" t="s">
        <v>5</v>
      </c>
      <c r="M21" s="4" t="s">
        <v>5</v>
      </c>
      <c r="N21" s="4" t="s">
        <v>5</v>
      </c>
      <c r="O21" s="4" t="s">
        <v>5</v>
      </c>
      <c r="P21" s="4">
        <v>62.3</v>
      </c>
      <c r="R21" s="1">
        <v>1969</v>
      </c>
      <c r="S21" s="7">
        <v>672.5</v>
      </c>
      <c r="T21" s="7">
        <v>672.5</v>
      </c>
      <c r="U21" s="7">
        <v>673.4</v>
      </c>
      <c r="V21" s="7">
        <v>688.5</v>
      </c>
      <c r="W21" s="7">
        <v>704.5</v>
      </c>
      <c r="X21" s="7">
        <v>701</v>
      </c>
      <c r="Y21" s="7">
        <v>712.5</v>
      </c>
      <c r="Z21" s="7">
        <v>664.5</v>
      </c>
      <c r="AA21" s="7">
        <v>670.4</v>
      </c>
      <c r="AB21" s="7">
        <v>704.5</v>
      </c>
      <c r="AC21" s="7">
        <v>688.5</v>
      </c>
      <c r="AD21" s="7">
        <v>718</v>
      </c>
    </row>
    <row r="22" spans="1:30" x14ac:dyDescent="0.25">
      <c r="A22" s="19">
        <v>9894</v>
      </c>
      <c r="B22" s="47">
        <v>16.096</v>
      </c>
      <c r="D22" s="1">
        <v>1942</v>
      </c>
      <c r="E22" s="4" t="s">
        <v>5</v>
      </c>
      <c r="F22" s="4" t="s">
        <v>5</v>
      </c>
      <c r="G22" s="4" t="s">
        <v>5</v>
      </c>
      <c r="H22" s="4" t="s">
        <v>5</v>
      </c>
      <c r="I22" s="4" t="s">
        <v>5</v>
      </c>
      <c r="J22" s="4" t="s">
        <v>5</v>
      </c>
      <c r="K22" s="4" t="s">
        <v>5</v>
      </c>
      <c r="L22" s="4" t="s">
        <v>5</v>
      </c>
      <c r="M22" s="4" t="s">
        <v>5</v>
      </c>
      <c r="N22" s="4" t="s">
        <v>5</v>
      </c>
      <c r="O22" s="4" t="s">
        <v>5</v>
      </c>
      <c r="P22" s="4">
        <v>108.3</v>
      </c>
      <c r="R22" s="1">
        <v>1970</v>
      </c>
      <c r="S22" s="7">
        <v>752.6</v>
      </c>
      <c r="T22" s="7">
        <v>768.6</v>
      </c>
      <c r="U22" s="7">
        <v>769.8</v>
      </c>
      <c r="V22" s="7">
        <v>808.6</v>
      </c>
      <c r="W22" s="7">
        <v>784.6</v>
      </c>
      <c r="X22" s="7">
        <v>742.2</v>
      </c>
      <c r="Y22" s="7">
        <v>760.6</v>
      </c>
      <c r="Z22" s="7">
        <v>768.6</v>
      </c>
      <c r="AA22" s="7">
        <v>728.5</v>
      </c>
      <c r="AB22" s="7">
        <v>704.5</v>
      </c>
      <c r="AC22" s="7">
        <v>744.6</v>
      </c>
      <c r="AD22" s="7">
        <v>820.1</v>
      </c>
    </row>
    <row r="23" spans="1:30" x14ac:dyDescent="0.25">
      <c r="A23" s="19">
        <v>9922</v>
      </c>
      <c r="B23" s="47">
        <v>16.600999999999999</v>
      </c>
      <c r="D23" s="1">
        <v>1943</v>
      </c>
      <c r="E23" s="4" t="s">
        <v>5</v>
      </c>
      <c r="F23" s="4" t="s">
        <v>5</v>
      </c>
      <c r="G23" s="4" t="s">
        <v>5</v>
      </c>
      <c r="H23" s="4" t="s">
        <v>5</v>
      </c>
      <c r="I23" s="4" t="s">
        <v>5</v>
      </c>
      <c r="J23" s="4" t="s">
        <v>5</v>
      </c>
      <c r="K23" s="4" t="s">
        <v>5</v>
      </c>
      <c r="L23" s="4" t="s">
        <v>5</v>
      </c>
      <c r="M23" s="4" t="s">
        <v>5</v>
      </c>
      <c r="N23" s="4" t="s">
        <v>5</v>
      </c>
      <c r="O23" s="4" t="s">
        <v>5</v>
      </c>
      <c r="P23" s="4">
        <v>242.5</v>
      </c>
      <c r="R23" s="1">
        <v>1971</v>
      </c>
      <c r="S23" s="7">
        <v>880.7</v>
      </c>
      <c r="T23" s="7">
        <v>888.7</v>
      </c>
      <c r="U23" s="7">
        <v>920</v>
      </c>
      <c r="V23" s="7">
        <v>936.7</v>
      </c>
      <c r="W23" s="7">
        <v>928.7</v>
      </c>
      <c r="X23" s="7">
        <v>959.9</v>
      </c>
      <c r="Y23" s="7">
        <v>976.7</v>
      </c>
      <c r="Z23" s="7">
        <v>1000.8</v>
      </c>
      <c r="AA23" s="7">
        <v>989.5</v>
      </c>
      <c r="AB23" s="7">
        <v>1096.8</v>
      </c>
      <c r="AC23" s="7">
        <v>1112.8</v>
      </c>
      <c r="AD23" s="7">
        <v>1020</v>
      </c>
    </row>
    <row r="24" spans="1:30" x14ac:dyDescent="0.25">
      <c r="A24" s="19">
        <v>9953</v>
      </c>
      <c r="B24" s="47">
        <v>16.103000000000002</v>
      </c>
      <c r="D24" s="1">
        <v>1944</v>
      </c>
      <c r="E24" s="4" t="s">
        <v>5</v>
      </c>
      <c r="F24" s="4" t="s">
        <v>5</v>
      </c>
      <c r="G24" s="4" t="s">
        <v>5</v>
      </c>
      <c r="H24" s="4" t="s">
        <v>5</v>
      </c>
      <c r="I24" s="4" t="s">
        <v>5</v>
      </c>
      <c r="J24" s="4" t="s">
        <v>5</v>
      </c>
      <c r="K24" s="4" t="s">
        <v>5</v>
      </c>
      <c r="L24" s="4" t="s">
        <v>5</v>
      </c>
      <c r="M24" s="4" t="s">
        <v>5</v>
      </c>
      <c r="N24" s="4" t="s">
        <v>5</v>
      </c>
      <c r="O24" s="4" t="s">
        <v>5</v>
      </c>
      <c r="P24" s="4">
        <v>279.5</v>
      </c>
      <c r="R24" s="1">
        <v>1972</v>
      </c>
      <c r="S24" s="7">
        <v>1265</v>
      </c>
      <c r="T24" s="7">
        <v>1345</v>
      </c>
      <c r="U24" s="7">
        <v>1119.4000000000001</v>
      </c>
      <c r="V24" s="7">
        <v>1329</v>
      </c>
      <c r="W24" s="7">
        <v>1361</v>
      </c>
      <c r="X24" s="7">
        <v>1282.9000000000001</v>
      </c>
      <c r="Y24" s="7">
        <v>1465.1</v>
      </c>
      <c r="Z24" s="7">
        <v>1417.1</v>
      </c>
      <c r="AA24" s="7">
        <v>1252.5999999999999</v>
      </c>
      <c r="AB24" s="7">
        <v>1281</v>
      </c>
      <c r="AC24" s="7">
        <v>1289</v>
      </c>
      <c r="AD24" s="7">
        <v>1284.7</v>
      </c>
    </row>
    <row r="25" spans="1:30" x14ac:dyDescent="0.25">
      <c r="A25" s="19">
        <v>9983</v>
      </c>
      <c r="B25" s="47">
        <v>19.667000000000002</v>
      </c>
      <c r="D25" s="1">
        <v>1945</v>
      </c>
      <c r="E25" s="4" t="s">
        <v>5</v>
      </c>
      <c r="F25" s="4" t="s">
        <v>5</v>
      </c>
      <c r="G25" s="4" t="s">
        <v>5</v>
      </c>
      <c r="H25" s="4" t="s">
        <v>5</v>
      </c>
      <c r="I25" s="4" t="s">
        <v>5</v>
      </c>
      <c r="J25" s="4" t="s">
        <v>5</v>
      </c>
      <c r="K25" s="4" t="s">
        <v>5</v>
      </c>
      <c r="L25" s="4" t="s">
        <v>5</v>
      </c>
      <c r="M25" s="4" t="s">
        <v>5</v>
      </c>
      <c r="N25" s="4" t="s">
        <v>5</v>
      </c>
      <c r="O25" s="4" t="s">
        <v>5</v>
      </c>
      <c r="P25" s="4">
        <v>372.7</v>
      </c>
      <c r="R25" s="1">
        <v>1973</v>
      </c>
      <c r="S25" s="7">
        <v>1489.1</v>
      </c>
      <c r="T25" s="7">
        <v>1529.1</v>
      </c>
      <c r="U25" s="7">
        <v>1323.4</v>
      </c>
      <c r="V25" s="7">
        <v>1505.1</v>
      </c>
      <c r="W25" s="7">
        <v>1457.1</v>
      </c>
      <c r="X25" s="7">
        <v>1270.2</v>
      </c>
      <c r="Y25" s="7">
        <v>1377</v>
      </c>
      <c r="Z25" s="7">
        <v>1465.1</v>
      </c>
      <c r="AA25" s="7">
        <v>1156.5999999999999</v>
      </c>
      <c r="AB25" s="7">
        <v>1208.9000000000001</v>
      </c>
      <c r="AC25" s="7">
        <v>1353</v>
      </c>
      <c r="AD25" s="7">
        <v>1406.9</v>
      </c>
    </row>
    <row r="26" spans="1:30" x14ac:dyDescent="0.25">
      <c r="A26" s="19">
        <v>10014</v>
      </c>
      <c r="B26" s="47">
        <v>18.88</v>
      </c>
      <c r="D26" s="1">
        <v>1946</v>
      </c>
      <c r="E26" s="4" t="s">
        <v>5</v>
      </c>
      <c r="F26" s="4" t="s">
        <v>5</v>
      </c>
      <c r="G26" s="4" t="s">
        <v>5</v>
      </c>
      <c r="H26" s="4" t="s">
        <v>5</v>
      </c>
      <c r="I26" s="4" t="s">
        <v>5</v>
      </c>
      <c r="J26" s="4" t="s">
        <v>5</v>
      </c>
      <c r="K26" s="4" t="s">
        <v>5</v>
      </c>
      <c r="L26" s="4" t="s">
        <v>5</v>
      </c>
      <c r="M26" s="4" t="s">
        <v>5</v>
      </c>
      <c r="N26" s="4" t="s">
        <v>5</v>
      </c>
      <c r="O26" s="4" t="s">
        <v>5</v>
      </c>
      <c r="P26" s="4">
        <v>273.7</v>
      </c>
      <c r="R26" s="1">
        <v>1974</v>
      </c>
      <c r="S26" s="7">
        <v>1457.1</v>
      </c>
      <c r="T26" s="7">
        <v>1473.1</v>
      </c>
      <c r="U26" s="7">
        <v>1595.2</v>
      </c>
      <c r="V26" s="7">
        <v>1713.3</v>
      </c>
      <c r="W26" s="7">
        <v>1721.3</v>
      </c>
      <c r="X26" s="7">
        <v>1589.3</v>
      </c>
      <c r="Y26" s="7">
        <v>1457.1</v>
      </c>
      <c r="Z26" s="7">
        <v>1377</v>
      </c>
      <c r="AA26" s="7">
        <v>1413</v>
      </c>
      <c r="AB26" s="7">
        <v>1401.1</v>
      </c>
      <c r="AC26" s="7">
        <v>1593.2</v>
      </c>
      <c r="AD26" s="7">
        <v>1443.9</v>
      </c>
    </row>
    <row r="27" spans="1:30" x14ac:dyDescent="0.25">
      <c r="A27" s="19">
        <v>10044</v>
      </c>
      <c r="B27" s="47">
        <v>18.076000000000001</v>
      </c>
      <c r="D27" s="1">
        <v>1947</v>
      </c>
      <c r="E27" s="4" t="s">
        <v>5</v>
      </c>
      <c r="F27" s="4" t="s">
        <v>5</v>
      </c>
      <c r="G27" s="4" t="s">
        <v>5</v>
      </c>
      <c r="H27" s="4" t="s">
        <v>5</v>
      </c>
      <c r="I27" s="4" t="s">
        <v>5</v>
      </c>
      <c r="J27" s="4" t="s">
        <v>5</v>
      </c>
      <c r="K27" s="4" t="s">
        <v>5</v>
      </c>
      <c r="L27" s="4" t="s">
        <v>5</v>
      </c>
      <c r="M27" s="4" t="s">
        <v>5</v>
      </c>
      <c r="N27" s="4" t="s">
        <v>5</v>
      </c>
      <c r="O27" s="4" t="s">
        <v>5</v>
      </c>
      <c r="P27" s="4">
        <v>162.9</v>
      </c>
      <c r="R27" s="1">
        <v>1975</v>
      </c>
      <c r="S27" s="7">
        <v>1465.1</v>
      </c>
      <c r="T27" s="7">
        <v>1601.2</v>
      </c>
      <c r="U27" s="7">
        <v>1539.8</v>
      </c>
      <c r="V27" s="7">
        <v>1593.2</v>
      </c>
      <c r="W27" s="7">
        <v>1569.2</v>
      </c>
      <c r="X27" s="7">
        <v>1443.9</v>
      </c>
      <c r="Y27" s="7">
        <v>1657.2</v>
      </c>
      <c r="Z27" s="7">
        <v>1537.2</v>
      </c>
      <c r="AA27" s="7">
        <v>1372.1</v>
      </c>
      <c r="AB27" s="7">
        <v>1529.1</v>
      </c>
      <c r="AC27" s="7">
        <v>1857.4</v>
      </c>
      <c r="AD27" s="7">
        <v>1608.9</v>
      </c>
    </row>
    <row r="28" spans="1:30" x14ac:dyDescent="0.25">
      <c r="A28" s="19">
        <v>10075</v>
      </c>
      <c r="B28" s="47">
        <v>19.420000000000002</v>
      </c>
      <c r="D28" s="1">
        <v>1948</v>
      </c>
      <c r="E28" s="4" t="s">
        <v>5</v>
      </c>
      <c r="F28" s="4" t="s">
        <v>5</v>
      </c>
      <c r="G28" s="4" t="s">
        <v>5</v>
      </c>
      <c r="H28" s="4" t="s">
        <v>5</v>
      </c>
      <c r="I28" s="4" t="s">
        <v>5</v>
      </c>
      <c r="J28" s="4" t="s">
        <v>5</v>
      </c>
      <c r="K28" s="4" t="s">
        <v>5</v>
      </c>
      <c r="L28" s="4" t="s">
        <v>5</v>
      </c>
      <c r="M28" s="4" t="s">
        <v>5</v>
      </c>
      <c r="N28" s="4" t="s">
        <v>5</v>
      </c>
      <c r="O28" s="4" t="s">
        <v>5</v>
      </c>
      <c r="P28" s="4">
        <v>122.6</v>
      </c>
      <c r="R28" s="1">
        <v>1976</v>
      </c>
      <c r="S28" s="7">
        <v>1529.1</v>
      </c>
      <c r="T28" s="7">
        <v>1705.3</v>
      </c>
      <c r="U28" s="7">
        <v>1617.2</v>
      </c>
      <c r="V28" s="7">
        <v>1857.4</v>
      </c>
      <c r="W28" s="7">
        <v>1841.4</v>
      </c>
      <c r="X28" s="7">
        <v>1841.4</v>
      </c>
      <c r="Y28" s="7">
        <v>1465.1</v>
      </c>
      <c r="Z28" s="7">
        <v>1441.1</v>
      </c>
      <c r="AA28" s="7">
        <v>1143.8</v>
      </c>
      <c r="AB28" s="7">
        <v>855.3</v>
      </c>
      <c r="AC28" s="7">
        <v>1581.1</v>
      </c>
      <c r="AD28" s="7">
        <v>1411.3</v>
      </c>
    </row>
    <row r="29" spans="1:30" x14ac:dyDescent="0.25">
      <c r="A29" s="19">
        <v>10106</v>
      </c>
      <c r="B29" s="47">
        <v>18.260000000000002</v>
      </c>
      <c r="D29" s="1">
        <v>1949</v>
      </c>
      <c r="E29" s="4" t="s">
        <v>5</v>
      </c>
      <c r="F29" s="4" t="s">
        <v>5</v>
      </c>
      <c r="G29" s="4" t="s">
        <v>5</v>
      </c>
      <c r="H29" s="4" t="s">
        <v>5</v>
      </c>
      <c r="I29" s="4" t="s">
        <v>5</v>
      </c>
      <c r="J29" s="4" t="s">
        <v>5</v>
      </c>
      <c r="K29" s="4" t="s">
        <v>5</v>
      </c>
      <c r="L29" s="4" t="s">
        <v>5</v>
      </c>
      <c r="M29" s="4" t="s">
        <v>5</v>
      </c>
      <c r="N29" s="4" t="s">
        <v>5</v>
      </c>
      <c r="O29" s="4" t="s">
        <v>5</v>
      </c>
      <c r="P29" s="4">
        <v>164</v>
      </c>
      <c r="R29" s="1">
        <v>1977</v>
      </c>
      <c r="S29" s="7">
        <v>1654.9</v>
      </c>
      <c r="T29" s="7">
        <v>1620.5</v>
      </c>
      <c r="U29" s="7">
        <v>1617.7</v>
      </c>
      <c r="V29" s="7">
        <v>1687.5</v>
      </c>
      <c r="W29" s="7">
        <v>1482.6</v>
      </c>
      <c r="X29" s="7">
        <v>1639.5</v>
      </c>
      <c r="Y29" s="7">
        <v>1797.8</v>
      </c>
      <c r="Z29" s="7">
        <v>1797.4</v>
      </c>
      <c r="AA29" s="7">
        <v>1872.7</v>
      </c>
      <c r="AB29" s="7">
        <v>1954.5</v>
      </c>
      <c r="AC29" s="7">
        <v>1929</v>
      </c>
      <c r="AD29" s="7">
        <v>1967.8</v>
      </c>
    </row>
    <row r="30" spans="1:30" x14ac:dyDescent="0.25">
      <c r="A30" s="19">
        <v>10136</v>
      </c>
      <c r="B30" s="47">
        <v>15.105</v>
      </c>
      <c r="D30" s="1">
        <v>1950</v>
      </c>
      <c r="E30" s="4">
        <v>165.26666666666668</v>
      </c>
      <c r="F30" s="4">
        <v>166.53333333333336</v>
      </c>
      <c r="G30" s="4">
        <v>167.8</v>
      </c>
      <c r="H30" s="4">
        <v>161.80000000000001</v>
      </c>
      <c r="I30" s="4">
        <v>155.80000000000001</v>
      </c>
      <c r="J30" s="4">
        <v>149.80000000000001</v>
      </c>
      <c r="K30" s="4">
        <v>174.46666666666667</v>
      </c>
      <c r="L30" s="4">
        <v>199.13333333333333</v>
      </c>
      <c r="M30" s="4">
        <v>223.8</v>
      </c>
      <c r="N30" s="4">
        <v>261.2</v>
      </c>
      <c r="O30" s="4">
        <v>298.59999999999997</v>
      </c>
      <c r="P30" s="4">
        <v>336</v>
      </c>
      <c r="R30" s="1">
        <v>1978</v>
      </c>
      <c r="S30" s="7">
        <v>2178.1</v>
      </c>
      <c r="T30" s="7">
        <v>2022.8</v>
      </c>
      <c r="U30" s="7">
        <v>2049</v>
      </c>
      <c r="V30" s="7">
        <v>2070.9</v>
      </c>
      <c r="W30" s="7">
        <v>2046.7</v>
      </c>
      <c r="X30" s="7">
        <v>2007.3</v>
      </c>
      <c r="Y30" s="7">
        <v>2053.6</v>
      </c>
      <c r="Z30" s="7">
        <v>2119.1999999999998</v>
      </c>
      <c r="AA30" s="7">
        <v>2129.1</v>
      </c>
      <c r="AB30" s="7">
        <v>2124</v>
      </c>
      <c r="AC30" s="7">
        <v>2159.5</v>
      </c>
      <c r="AD30" s="7">
        <v>2303.1999999999998</v>
      </c>
    </row>
    <row r="31" spans="1:30" x14ac:dyDescent="0.25">
      <c r="A31" s="19">
        <v>10167</v>
      </c>
      <c r="B31" s="47">
        <v>16.233000000000001</v>
      </c>
      <c r="D31" s="1">
        <v>1951</v>
      </c>
      <c r="E31" s="4">
        <v>347.6</v>
      </c>
      <c r="F31" s="4">
        <v>359.20000000000005</v>
      </c>
      <c r="G31" s="4">
        <v>370.8</v>
      </c>
      <c r="H31" s="4">
        <v>342.83333333333331</v>
      </c>
      <c r="I31" s="4">
        <v>314.86666666666662</v>
      </c>
      <c r="J31" s="4">
        <v>286.89999999999998</v>
      </c>
      <c r="K31" s="4">
        <v>293.33333333333331</v>
      </c>
      <c r="L31" s="4">
        <v>299.76666666666665</v>
      </c>
      <c r="M31" s="4">
        <v>306.2</v>
      </c>
      <c r="N31" s="4">
        <v>313.59999999999997</v>
      </c>
      <c r="O31" s="4">
        <v>320.99999999999994</v>
      </c>
      <c r="P31" s="4">
        <v>328.4</v>
      </c>
      <c r="R31" s="1">
        <v>1979</v>
      </c>
      <c r="S31" s="7">
        <v>2456.3000000000002</v>
      </c>
      <c r="T31" s="7">
        <v>2508.9</v>
      </c>
      <c r="U31" s="7">
        <v>2549.6</v>
      </c>
      <c r="V31" s="7">
        <v>2609.3000000000002</v>
      </c>
      <c r="W31" s="7">
        <v>2521.9</v>
      </c>
      <c r="X31" s="7">
        <v>2552.5</v>
      </c>
      <c r="Y31" s="7">
        <v>2601.5</v>
      </c>
      <c r="Z31" s="7">
        <v>2640</v>
      </c>
      <c r="AA31" s="7">
        <v>2700.8</v>
      </c>
      <c r="AB31" s="7">
        <v>2781.8</v>
      </c>
      <c r="AC31" s="7">
        <v>2782.9</v>
      </c>
      <c r="AD31" s="7">
        <v>3087.6</v>
      </c>
    </row>
    <row r="32" spans="1:30" x14ac:dyDescent="0.25">
      <c r="A32" s="19">
        <v>10197</v>
      </c>
      <c r="B32" s="47">
        <v>16.297000000000001</v>
      </c>
      <c r="D32" s="81">
        <v>1952</v>
      </c>
      <c r="E32" s="9">
        <v>318.76666666666665</v>
      </c>
      <c r="F32" s="9">
        <v>309.13333333333333</v>
      </c>
      <c r="G32" s="9">
        <v>299.5</v>
      </c>
      <c r="H32" s="9">
        <v>264.9666666666667</v>
      </c>
      <c r="I32" s="9">
        <v>230.43333333333337</v>
      </c>
      <c r="J32" s="9">
        <v>195.9</v>
      </c>
      <c r="K32" s="9">
        <v>215.76666666666668</v>
      </c>
      <c r="L32" s="9">
        <v>235.63333333333335</v>
      </c>
      <c r="M32" s="9">
        <v>255.5</v>
      </c>
      <c r="N32" s="9">
        <v>272.96666666666664</v>
      </c>
      <c r="O32" s="9">
        <v>290.43333333333328</v>
      </c>
      <c r="P32" s="9">
        <v>307.89999999999998</v>
      </c>
      <c r="R32" s="1">
        <v>1980</v>
      </c>
      <c r="S32" s="7">
        <v>3162.9</v>
      </c>
      <c r="T32" s="7">
        <v>3190.8</v>
      </c>
      <c r="U32" s="7">
        <v>3247.1</v>
      </c>
      <c r="V32" s="7">
        <v>3295.6</v>
      </c>
      <c r="W32" s="7">
        <v>3395</v>
      </c>
      <c r="X32" s="7">
        <v>3475.8</v>
      </c>
      <c r="Y32" s="7">
        <v>3531.4</v>
      </c>
      <c r="Z32" s="7">
        <v>3601.2</v>
      </c>
      <c r="AA32" s="7">
        <v>3703.4</v>
      </c>
      <c r="AB32" s="7">
        <v>3776.9</v>
      </c>
      <c r="AC32" s="7">
        <v>3919.1</v>
      </c>
      <c r="AD32" s="7">
        <v>4003</v>
      </c>
    </row>
    <row r="33" spans="1:30" x14ac:dyDescent="0.25">
      <c r="A33" s="19">
        <v>10228</v>
      </c>
      <c r="B33" s="47">
        <v>16.756</v>
      </c>
      <c r="R33" s="1">
        <v>1981</v>
      </c>
      <c r="S33" s="7">
        <v>4096</v>
      </c>
      <c r="T33" s="7">
        <v>4165.2</v>
      </c>
      <c r="U33" s="7">
        <v>4270.1000000000004</v>
      </c>
      <c r="V33" s="7">
        <v>4398.3</v>
      </c>
      <c r="W33" s="7">
        <v>4536.2</v>
      </c>
      <c r="X33" s="7">
        <v>3708</v>
      </c>
      <c r="Y33" s="7">
        <v>4041.9</v>
      </c>
      <c r="Z33" s="7">
        <v>4798.8999999999996</v>
      </c>
      <c r="AA33" s="7">
        <v>3952.4</v>
      </c>
      <c r="AB33" s="7">
        <v>3790.5</v>
      </c>
      <c r="AC33" s="7">
        <v>4139.8</v>
      </c>
      <c r="AD33" s="7">
        <v>5035.1000000000004</v>
      </c>
    </row>
    <row r="34" spans="1:30" x14ac:dyDescent="0.25">
      <c r="A34" s="19">
        <v>10259</v>
      </c>
      <c r="B34" s="47">
        <v>15.778</v>
      </c>
      <c r="R34" s="1">
        <v>1982</v>
      </c>
      <c r="S34" s="7">
        <v>3614.5</v>
      </c>
      <c r="T34" s="7">
        <v>2345.5</v>
      </c>
      <c r="U34" s="7">
        <v>3331.4</v>
      </c>
      <c r="V34" s="7">
        <v>2318.8000000000002</v>
      </c>
      <c r="W34" s="7">
        <v>3901.7</v>
      </c>
      <c r="X34" s="7">
        <v>2160.6999999999998</v>
      </c>
      <c r="Y34" s="7">
        <v>2295.5</v>
      </c>
      <c r="Z34" s="7">
        <v>2122.3000000000002</v>
      </c>
      <c r="AA34" s="7">
        <v>1955.4</v>
      </c>
      <c r="AB34" s="7">
        <v>2632</v>
      </c>
      <c r="AC34" s="7">
        <v>2480</v>
      </c>
      <c r="AD34" s="7">
        <v>1832.3</v>
      </c>
    </row>
    <row r="35" spans="1:30" x14ac:dyDescent="0.25">
      <c r="A35" s="19">
        <v>10288</v>
      </c>
      <c r="B35" s="47">
        <v>18.904</v>
      </c>
    </row>
    <row r="36" spans="1:30" x14ac:dyDescent="0.25">
      <c r="A36" s="19">
        <v>10319</v>
      </c>
      <c r="B36" s="47">
        <v>19.088999999999999</v>
      </c>
    </row>
    <row r="37" spans="1:30" x14ac:dyDescent="0.25">
      <c r="A37" s="19">
        <v>10349</v>
      </c>
      <c r="B37" s="47">
        <v>19.786999999999999</v>
      </c>
    </row>
    <row r="38" spans="1:30" x14ac:dyDescent="0.25">
      <c r="A38" s="19">
        <v>10380</v>
      </c>
      <c r="B38" s="47">
        <v>18.766999999999999</v>
      </c>
    </row>
    <row r="39" spans="1:30" x14ac:dyDescent="0.25">
      <c r="A39" s="19">
        <v>10410</v>
      </c>
      <c r="B39" s="47">
        <v>17.591999999999999</v>
      </c>
    </row>
    <row r="40" spans="1:30" x14ac:dyDescent="0.25">
      <c r="A40" s="19">
        <v>10441</v>
      </c>
      <c r="B40" s="47">
        <v>17.103999999999999</v>
      </c>
    </row>
    <row r="41" spans="1:30" x14ac:dyDescent="0.25">
      <c r="A41" s="19">
        <v>10472</v>
      </c>
      <c r="B41" s="47">
        <v>17.856000000000002</v>
      </c>
    </row>
    <row r="42" spans="1:30" x14ac:dyDescent="0.25">
      <c r="A42" s="19">
        <v>10502</v>
      </c>
      <c r="B42" s="47">
        <v>17.041</v>
      </c>
    </row>
    <row r="43" spans="1:30" x14ac:dyDescent="0.25">
      <c r="A43" s="19">
        <v>10533</v>
      </c>
      <c r="B43" s="47">
        <v>18.396999999999998</v>
      </c>
    </row>
    <row r="44" spans="1:30" x14ac:dyDescent="0.25">
      <c r="A44" s="19">
        <v>10563</v>
      </c>
      <c r="B44" s="47">
        <v>20.061</v>
      </c>
    </row>
    <row r="45" spans="1:30" x14ac:dyDescent="0.25">
      <c r="A45" s="19">
        <v>10594</v>
      </c>
      <c r="B45" s="47">
        <v>23.547999999999998</v>
      </c>
    </row>
    <row r="46" spans="1:30" x14ac:dyDescent="0.25">
      <c r="A46" s="19">
        <v>10625</v>
      </c>
      <c r="B46" s="47">
        <v>22.824999999999999</v>
      </c>
    </row>
    <row r="47" spans="1:30" x14ac:dyDescent="0.25">
      <c r="A47" s="19">
        <v>10653</v>
      </c>
      <c r="B47" s="47">
        <v>17.384</v>
      </c>
    </row>
    <row r="48" spans="1:30" x14ac:dyDescent="0.25">
      <c r="A48" s="19">
        <v>10684</v>
      </c>
      <c r="B48" s="47">
        <v>18.149999999999999</v>
      </c>
    </row>
    <row r="49" spans="1:2" x14ac:dyDescent="0.25">
      <c r="A49" s="19">
        <v>10714</v>
      </c>
      <c r="B49" s="47">
        <v>20.146999999999998</v>
      </c>
    </row>
    <row r="50" spans="1:2" x14ac:dyDescent="0.25">
      <c r="A50" s="19">
        <v>10745</v>
      </c>
      <c r="B50" s="47">
        <v>21.5</v>
      </c>
    </row>
    <row r="51" spans="1:2" x14ac:dyDescent="0.25">
      <c r="A51" s="19">
        <v>10775</v>
      </c>
      <c r="B51" s="47">
        <v>23.834</v>
      </c>
    </row>
    <row r="52" spans="1:2" x14ac:dyDescent="0.25">
      <c r="A52" s="19">
        <v>10806</v>
      </c>
      <c r="B52" s="47">
        <v>23.262</v>
      </c>
    </row>
    <row r="53" spans="1:2" x14ac:dyDescent="0.25">
      <c r="A53" s="19">
        <v>10837</v>
      </c>
      <c r="B53" s="47">
        <v>26.393999999999998</v>
      </c>
    </row>
    <row r="54" spans="1:2" x14ac:dyDescent="0.25">
      <c r="A54" s="19">
        <v>10867</v>
      </c>
      <c r="B54" s="47">
        <v>24.738</v>
      </c>
    </row>
    <row r="55" spans="1:2" x14ac:dyDescent="0.25">
      <c r="A55" s="19">
        <v>10898</v>
      </c>
      <c r="B55" s="47">
        <v>26.613</v>
      </c>
    </row>
    <row r="56" spans="1:2" x14ac:dyDescent="0.25">
      <c r="A56" s="19">
        <v>10928</v>
      </c>
      <c r="B56" s="47">
        <v>26.099</v>
      </c>
    </row>
    <row r="57" spans="1:2" x14ac:dyDescent="0.25">
      <c r="A57" s="19">
        <v>10959</v>
      </c>
      <c r="B57" s="47">
        <v>28.456</v>
      </c>
    </row>
    <row r="58" spans="1:2" x14ac:dyDescent="0.25">
      <c r="A58" s="19">
        <v>10990</v>
      </c>
      <c r="B58" s="47">
        <v>28.677</v>
      </c>
    </row>
    <row r="59" spans="1:2" x14ac:dyDescent="0.25">
      <c r="A59" s="19">
        <v>11018</v>
      </c>
      <c r="B59" s="47">
        <v>30.510999999999999</v>
      </c>
    </row>
    <row r="60" spans="1:2" x14ac:dyDescent="0.25">
      <c r="A60" s="19">
        <v>11049</v>
      </c>
      <c r="B60" s="47">
        <v>29.722999999999999</v>
      </c>
    </row>
    <row r="61" spans="1:2" x14ac:dyDescent="0.25">
      <c r="A61" s="19">
        <v>11079</v>
      </c>
      <c r="B61" s="47">
        <v>28.747</v>
      </c>
    </row>
    <row r="62" spans="1:2" x14ac:dyDescent="0.25">
      <c r="A62" s="19">
        <v>11110</v>
      </c>
      <c r="B62" s="47">
        <v>28.175999999999998</v>
      </c>
    </row>
    <row r="63" spans="1:2" x14ac:dyDescent="0.25">
      <c r="A63" s="19">
        <v>11140</v>
      </c>
      <c r="B63" s="47">
        <v>26.821000000000002</v>
      </c>
    </row>
    <row r="64" spans="1:2" x14ac:dyDescent="0.25">
      <c r="A64" s="19">
        <v>11171</v>
      </c>
      <c r="B64" s="47">
        <v>21.736000000000001</v>
      </c>
    </row>
    <row r="65" spans="1:2" x14ac:dyDescent="0.25">
      <c r="A65" s="19">
        <v>11202</v>
      </c>
      <c r="B65" s="47">
        <v>20.251999999999999</v>
      </c>
    </row>
    <row r="66" spans="1:2" x14ac:dyDescent="0.25">
      <c r="A66" s="19">
        <v>11232</v>
      </c>
      <c r="B66" s="47">
        <v>14.57</v>
      </c>
    </row>
    <row r="67" spans="1:2" x14ac:dyDescent="0.25">
      <c r="A67" s="19">
        <v>11263</v>
      </c>
      <c r="B67" s="47">
        <v>13.781000000000001</v>
      </c>
    </row>
    <row r="68" spans="1:2" x14ac:dyDescent="0.25">
      <c r="A68" s="19">
        <v>11293</v>
      </c>
      <c r="B68" s="47">
        <v>13.076000000000001</v>
      </c>
    </row>
    <row r="69" spans="1:2" x14ac:dyDescent="0.25">
      <c r="A69" s="19">
        <v>11324</v>
      </c>
      <c r="B69" s="47">
        <v>13.827999999999999</v>
      </c>
    </row>
    <row r="70" spans="1:2" x14ac:dyDescent="0.25">
      <c r="A70" s="19">
        <v>11355</v>
      </c>
      <c r="B70" s="47">
        <v>12.785</v>
      </c>
    </row>
    <row r="71" spans="1:2" x14ac:dyDescent="0.25">
      <c r="A71" s="19">
        <v>11383</v>
      </c>
      <c r="B71" s="47">
        <v>11.173</v>
      </c>
    </row>
    <row r="72" spans="1:2" x14ac:dyDescent="0.25">
      <c r="A72" s="19">
        <v>11414</v>
      </c>
      <c r="B72" s="47">
        <v>12.548</v>
      </c>
    </row>
    <row r="73" spans="1:2" x14ac:dyDescent="0.25">
      <c r="A73" s="19">
        <v>11444</v>
      </c>
      <c r="B73" s="47">
        <v>11.865</v>
      </c>
    </row>
    <row r="74" spans="1:2" x14ac:dyDescent="0.25">
      <c r="A74" s="19">
        <v>11475</v>
      </c>
      <c r="B74" s="47">
        <v>11.484999999999999</v>
      </c>
    </row>
    <row r="75" spans="1:2" x14ac:dyDescent="0.25">
      <c r="A75" s="19">
        <v>11505</v>
      </c>
      <c r="B75" s="47">
        <v>8.3580000000000005</v>
      </c>
    </row>
    <row r="76" spans="1:2" x14ac:dyDescent="0.25">
      <c r="A76" s="19">
        <v>11536</v>
      </c>
      <c r="B76" s="47">
        <v>7.58</v>
      </c>
    </row>
    <row r="77" spans="1:2" x14ac:dyDescent="0.25">
      <c r="A77" s="19">
        <v>11567</v>
      </c>
      <c r="B77" s="47">
        <v>9.2870000000000008</v>
      </c>
    </row>
    <row r="78" spans="1:2" x14ac:dyDescent="0.25">
      <c r="A78" s="19">
        <v>11597</v>
      </c>
      <c r="B78" s="47">
        <v>12.215999999999999</v>
      </c>
    </row>
    <row r="79" spans="1:2" x14ac:dyDescent="0.25">
      <c r="A79" s="19">
        <v>11628</v>
      </c>
      <c r="B79" s="47">
        <v>9.8740000000000006</v>
      </c>
    </row>
    <row r="80" spans="1:2" x14ac:dyDescent="0.25">
      <c r="A80" s="19">
        <v>11658</v>
      </c>
      <c r="B80" s="47">
        <v>8.8480000000000008</v>
      </c>
    </row>
    <row r="81" spans="1:2" x14ac:dyDescent="0.25">
      <c r="A81" s="19">
        <v>11689</v>
      </c>
      <c r="B81" s="47">
        <v>9.3789999999999996</v>
      </c>
    </row>
    <row r="82" spans="1:2" x14ac:dyDescent="0.25">
      <c r="A82" s="19">
        <v>11720</v>
      </c>
      <c r="B82" s="47">
        <v>12.335000000000001</v>
      </c>
    </row>
    <row r="83" spans="1:2" x14ac:dyDescent="0.25">
      <c r="A83" s="19">
        <v>11749</v>
      </c>
      <c r="B83" s="47">
        <v>12.372</v>
      </c>
    </row>
    <row r="84" spans="1:2" x14ac:dyDescent="0.25">
      <c r="A84" s="19">
        <v>11780</v>
      </c>
      <c r="B84" s="47">
        <v>14.042</v>
      </c>
    </row>
    <row r="85" spans="1:2" x14ac:dyDescent="0.25">
      <c r="A85" s="19">
        <v>11810</v>
      </c>
      <c r="B85" s="47">
        <v>11.983000000000001</v>
      </c>
    </row>
    <row r="86" spans="1:2" x14ac:dyDescent="0.25">
      <c r="A86" s="19">
        <v>11841</v>
      </c>
      <c r="B86" s="47">
        <v>13.504</v>
      </c>
    </row>
    <row r="87" spans="1:2" x14ac:dyDescent="0.25">
      <c r="A87" s="19">
        <v>11871</v>
      </c>
      <c r="B87" s="47">
        <v>15.086</v>
      </c>
    </row>
    <row r="88" spans="1:2" x14ac:dyDescent="0.25">
      <c r="A88" s="19">
        <v>11902</v>
      </c>
      <c r="B88" s="47">
        <v>17.276</v>
      </c>
    </row>
    <row r="89" spans="1:2" x14ac:dyDescent="0.25">
      <c r="A89" s="19">
        <v>11933</v>
      </c>
      <c r="B89" s="47">
        <v>19.155999999999999</v>
      </c>
    </row>
    <row r="90" spans="1:2" x14ac:dyDescent="0.25">
      <c r="A90" s="19">
        <v>11963</v>
      </c>
      <c r="B90" s="47">
        <v>21.257999999999999</v>
      </c>
    </row>
    <row r="91" spans="1:2" x14ac:dyDescent="0.25">
      <c r="A91" s="19">
        <v>11994</v>
      </c>
      <c r="B91" s="47">
        <v>31.722999999999999</v>
      </c>
    </row>
    <row r="92" spans="1:2" x14ac:dyDescent="0.25">
      <c r="A92" s="19">
        <v>12024</v>
      </c>
      <c r="B92" s="47">
        <v>31.637</v>
      </c>
    </row>
    <row r="93" spans="1:2" x14ac:dyDescent="0.25">
      <c r="A93" s="19">
        <v>12055</v>
      </c>
      <c r="B93" s="47">
        <v>15.614000000000001</v>
      </c>
    </row>
    <row r="94" spans="1:2" x14ac:dyDescent="0.25">
      <c r="A94" s="19">
        <v>12086</v>
      </c>
      <c r="B94" s="47">
        <v>17.245999999999999</v>
      </c>
    </row>
    <row r="95" spans="1:2" x14ac:dyDescent="0.25">
      <c r="A95" s="19">
        <v>12114</v>
      </c>
      <c r="B95" s="47">
        <v>21.03</v>
      </c>
    </row>
    <row r="96" spans="1:2" x14ac:dyDescent="0.25">
      <c r="A96" s="19">
        <v>12145</v>
      </c>
      <c r="B96" s="47">
        <v>22.161999999999999</v>
      </c>
    </row>
    <row r="97" spans="1:2" x14ac:dyDescent="0.25">
      <c r="A97" s="19">
        <v>12175</v>
      </c>
      <c r="B97" s="47">
        <v>26.97</v>
      </c>
    </row>
    <row r="98" spans="1:2" x14ac:dyDescent="0.25">
      <c r="A98" s="19">
        <v>12206</v>
      </c>
      <c r="B98" s="47">
        <v>29.31</v>
      </c>
    </row>
    <row r="99" spans="1:2" x14ac:dyDescent="0.25">
      <c r="A99" s="19">
        <v>12236</v>
      </c>
      <c r="B99" s="47">
        <v>31.456</v>
      </c>
    </row>
    <row r="100" spans="1:2" x14ac:dyDescent="0.25">
      <c r="A100" s="19">
        <v>12267</v>
      </c>
      <c r="B100" s="47">
        <v>31.170999999999999</v>
      </c>
    </row>
    <row r="101" spans="1:2" x14ac:dyDescent="0.25">
      <c r="A101" s="19">
        <v>12298</v>
      </c>
      <c r="B101" s="47">
        <v>34.329000000000001</v>
      </c>
    </row>
    <row r="102" spans="1:2" x14ac:dyDescent="0.25">
      <c r="A102" s="19">
        <v>12328</v>
      </c>
      <c r="B102" s="47">
        <v>30.643000000000001</v>
      </c>
    </row>
    <row r="103" spans="1:2" x14ac:dyDescent="0.25">
      <c r="A103" s="19">
        <v>12359</v>
      </c>
      <c r="B103" s="47">
        <v>30.545999999999999</v>
      </c>
    </row>
    <row r="104" spans="1:2" x14ac:dyDescent="0.25">
      <c r="A104" s="19">
        <v>12389</v>
      </c>
      <c r="B104" s="47">
        <v>36.296999999999997</v>
      </c>
    </row>
    <row r="105" spans="1:2" x14ac:dyDescent="0.25">
      <c r="A105" s="19">
        <v>12420</v>
      </c>
      <c r="B105" s="47">
        <v>36.43</v>
      </c>
    </row>
    <row r="106" spans="1:2" x14ac:dyDescent="0.25">
      <c r="A106" s="19">
        <v>12451</v>
      </c>
      <c r="B106" s="47">
        <v>41.865000000000002</v>
      </c>
    </row>
    <row r="107" spans="1:2" x14ac:dyDescent="0.25">
      <c r="A107" s="19">
        <v>12479</v>
      </c>
      <c r="B107" s="47">
        <v>45.158999999999999</v>
      </c>
    </row>
    <row r="108" spans="1:2" x14ac:dyDescent="0.25">
      <c r="A108" s="19">
        <v>12510</v>
      </c>
      <c r="B108" s="47">
        <v>47.186</v>
      </c>
    </row>
    <row r="109" spans="1:2" x14ac:dyDescent="0.25">
      <c r="A109" s="19">
        <v>12540</v>
      </c>
      <c r="B109" s="47">
        <v>48.298000000000002</v>
      </c>
    </row>
    <row r="110" spans="1:2" x14ac:dyDescent="0.25">
      <c r="A110" s="19">
        <v>12571</v>
      </c>
      <c r="B110" s="47">
        <v>50.652000000000001</v>
      </c>
    </row>
    <row r="111" spans="1:2" x14ac:dyDescent="0.25">
      <c r="A111" s="19">
        <v>12601</v>
      </c>
      <c r="B111" s="47">
        <v>52.381</v>
      </c>
    </row>
    <row r="112" spans="1:2" x14ac:dyDescent="0.25">
      <c r="A112" s="19">
        <v>12632</v>
      </c>
      <c r="B112" s="47">
        <v>52.795999999999999</v>
      </c>
    </row>
    <row r="113" spans="1:2" x14ac:dyDescent="0.25">
      <c r="A113" s="19">
        <v>12663</v>
      </c>
      <c r="B113" s="47">
        <v>86.197999999999993</v>
      </c>
    </row>
    <row r="114" spans="1:2" x14ac:dyDescent="0.25">
      <c r="A114" s="19">
        <v>12693</v>
      </c>
      <c r="B114" s="47">
        <v>55.851999999999997</v>
      </c>
    </row>
    <row r="115" spans="1:2" ht="17.25" customHeight="1" x14ac:dyDescent="0.25">
      <c r="A115" s="19">
        <v>12724</v>
      </c>
      <c r="B115" s="47">
        <v>53.875999999999998</v>
      </c>
    </row>
    <row r="116" spans="1:2" ht="17.25" customHeight="1" x14ac:dyDescent="0.25">
      <c r="A116" s="19">
        <v>12754</v>
      </c>
      <c r="B116" s="47">
        <v>52.790999999999997</v>
      </c>
    </row>
    <row r="117" spans="1:2" s="44" customFormat="1" x14ac:dyDescent="0.25">
      <c r="A117" s="19">
        <v>12785</v>
      </c>
      <c r="B117" s="47">
        <v>50.802</v>
      </c>
    </row>
    <row r="118" spans="1:2" s="44" customFormat="1" x14ac:dyDescent="0.25">
      <c r="A118" s="19">
        <v>12816</v>
      </c>
      <c r="B118" s="47">
        <v>53.012</v>
      </c>
    </row>
    <row r="119" spans="1:2" s="44" customFormat="1" x14ac:dyDescent="0.25">
      <c r="A119" s="19">
        <v>12844</v>
      </c>
      <c r="B119" s="47">
        <v>61.276000000000003</v>
      </c>
    </row>
    <row r="120" spans="1:2" s="44" customFormat="1" x14ac:dyDescent="0.25">
      <c r="A120" s="19">
        <v>12875</v>
      </c>
      <c r="B120" s="47">
        <v>77.894000000000005</v>
      </c>
    </row>
    <row r="121" spans="1:2" s="44" customFormat="1" x14ac:dyDescent="0.25">
      <c r="A121" s="19">
        <v>12905</v>
      </c>
      <c r="B121" s="47">
        <v>97.256</v>
      </c>
    </row>
    <row r="122" spans="1:2" s="44" customFormat="1" x14ac:dyDescent="0.25">
      <c r="A122" s="19">
        <v>12936</v>
      </c>
      <c r="B122" s="47">
        <v>92.974999999999994</v>
      </c>
    </row>
    <row r="123" spans="1:2" s="44" customFormat="1" x14ac:dyDescent="0.25">
      <c r="A123" s="19">
        <v>12966</v>
      </c>
      <c r="B123" s="47">
        <v>95.555999999999997</v>
      </c>
    </row>
    <row r="124" spans="1:2" s="44" customFormat="1" x14ac:dyDescent="0.25">
      <c r="A124" s="19">
        <v>12997</v>
      </c>
      <c r="B124" s="47">
        <v>98.387</v>
      </c>
    </row>
    <row r="125" spans="1:2" s="44" customFormat="1" x14ac:dyDescent="0.25">
      <c r="A125" s="19">
        <v>13028</v>
      </c>
      <c r="B125" s="47">
        <v>99.983999999999995</v>
      </c>
    </row>
    <row r="126" spans="1:2" s="44" customFormat="1" x14ac:dyDescent="0.25">
      <c r="A126" s="19">
        <v>13058</v>
      </c>
      <c r="B126" s="47">
        <v>100.045</v>
      </c>
    </row>
    <row r="127" spans="1:2" s="44" customFormat="1" x14ac:dyDescent="0.25">
      <c r="A127" s="19">
        <v>13089</v>
      </c>
      <c r="B127" s="47">
        <v>101.651</v>
      </c>
    </row>
    <row r="128" spans="1:2" s="44" customFormat="1" x14ac:dyDescent="0.25">
      <c r="A128" s="19">
        <v>13119</v>
      </c>
      <c r="B128" s="47">
        <v>93.022000000000006</v>
      </c>
    </row>
    <row r="129" spans="1:2" s="44" customFormat="1" x14ac:dyDescent="0.25">
      <c r="A129" s="19">
        <v>13150</v>
      </c>
      <c r="B129" s="47">
        <v>82.254000000000005</v>
      </c>
    </row>
    <row r="130" spans="1:2" s="44" customFormat="1" x14ac:dyDescent="0.25">
      <c r="A130" s="19">
        <v>13181</v>
      </c>
      <c r="B130" s="47">
        <v>82.911000000000001</v>
      </c>
    </row>
    <row r="131" spans="1:2" s="44" customFormat="1" x14ac:dyDescent="0.25">
      <c r="A131" s="19">
        <v>13210</v>
      </c>
      <c r="B131" s="47">
        <v>85.459000000000003</v>
      </c>
    </row>
    <row r="132" spans="1:2" s="44" customFormat="1" x14ac:dyDescent="0.25">
      <c r="A132" s="19">
        <v>13241</v>
      </c>
      <c r="B132" s="47">
        <v>90.052000000000007</v>
      </c>
    </row>
    <row r="133" spans="1:2" s="44" customFormat="1" x14ac:dyDescent="0.25">
      <c r="A133" s="19">
        <v>13271</v>
      </c>
      <c r="B133" s="47">
        <v>91.066999999999993</v>
      </c>
    </row>
    <row r="134" spans="1:2" s="44" customFormat="1" x14ac:dyDescent="0.25">
      <c r="A134" s="19">
        <v>13302</v>
      </c>
      <c r="B134" s="47">
        <v>89.558999999999997</v>
      </c>
    </row>
    <row r="135" spans="1:2" s="44" customFormat="1" x14ac:dyDescent="0.25">
      <c r="A135" s="19">
        <v>13332</v>
      </c>
      <c r="B135" s="47">
        <v>89.84</v>
      </c>
    </row>
    <row r="136" spans="1:2" s="44" customFormat="1" x14ac:dyDescent="0.25">
      <c r="A136" s="19">
        <v>13363</v>
      </c>
      <c r="B136" s="47">
        <v>90.06</v>
      </c>
    </row>
    <row r="137" spans="1:2" s="44" customFormat="1" x14ac:dyDescent="0.25">
      <c r="A137" s="19">
        <v>13394</v>
      </c>
      <c r="B137" s="47">
        <v>92.278999999999996</v>
      </c>
    </row>
    <row r="138" spans="1:2" s="44" customFormat="1" x14ac:dyDescent="0.25">
      <c r="A138" s="19">
        <v>13424</v>
      </c>
      <c r="B138" s="47">
        <v>88.963999999999999</v>
      </c>
    </row>
    <row r="139" spans="1:2" s="44" customFormat="1" x14ac:dyDescent="0.25">
      <c r="A139" s="19">
        <v>13455</v>
      </c>
      <c r="B139" s="47">
        <v>85.230999999999995</v>
      </c>
    </row>
    <row r="140" spans="1:2" s="44" customFormat="1" x14ac:dyDescent="0.25">
      <c r="A140" s="19">
        <v>13485</v>
      </c>
      <c r="B140" s="47">
        <v>89.456000000000003</v>
      </c>
    </row>
    <row r="141" spans="1:2" s="44" customFormat="1" x14ac:dyDescent="0.25">
      <c r="A141" s="19">
        <v>13516</v>
      </c>
      <c r="B141" s="47">
        <v>88.712000000000003</v>
      </c>
    </row>
    <row r="142" spans="1:2" s="44" customFormat="1" x14ac:dyDescent="0.25">
      <c r="A142" s="19">
        <v>13547</v>
      </c>
      <c r="B142" s="47">
        <v>88.05</v>
      </c>
    </row>
    <row r="143" spans="1:2" s="44" customFormat="1" x14ac:dyDescent="0.25">
      <c r="A143" s="19">
        <v>13575</v>
      </c>
      <c r="B143" s="47">
        <v>86.605999999999995</v>
      </c>
    </row>
    <row r="144" spans="1:2" s="44" customFormat="1" x14ac:dyDescent="0.25">
      <c r="A144" s="19">
        <v>13606</v>
      </c>
      <c r="B144" s="47">
        <v>85.138000000000005</v>
      </c>
    </row>
    <row r="145" spans="1:2" s="44" customFormat="1" x14ac:dyDescent="0.25">
      <c r="A145" s="19">
        <v>13636</v>
      </c>
      <c r="B145" s="47">
        <v>81.754000000000005</v>
      </c>
    </row>
    <row r="146" spans="1:2" s="44" customFormat="1" x14ac:dyDescent="0.25">
      <c r="A146" s="19">
        <v>13667</v>
      </c>
      <c r="B146" s="47">
        <v>77.338999999999999</v>
      </c>
    </row>
    <row r="147" spans="1:2" s="44" customFormat="1" x14ac:dyDescent="0.25">
      <c r="A147" s="19">
        <v>13697</v>
      </c>
      <c r="B147" s="47">
        <v>76.828999999999994</v>
      </c>
    </row>
    <row r="148" spans="1:2" s="44" customFormat="1" x14ac:dyDescent="0.25">
      <c r="A148" s="19">
        <v>13728</v>
      </c>
      <c r="B148" s="47">
        <v>74.563999999999993</v>
      </c>
    </row>
    <row r="149" spans="1:2" s="44" customFormat="1" x14ac:dyDescent="0.25">
      <c r="A149" s="19">
        <v>13759</v>
      </c>
      <c r="B149" s="47">
        <v>69.138000000000005</v>
      </c>
    </row>
    <row r="150" spans="1:2" s="44" customFormat="1" x14ac:dyDescent="0.25">
      <c r="A150" s="19">
        <v>13789</v>
      </c>
      <c r="B150" s="47">
        <v>64.213999999999999</v>
      </c>
    </row>
    <row r="151" spans="1:2" s="44" customFormat="1" x14ac:dyDescent="0.25">
      <c r="A151" s="19">
        <v>13820</v>
      </c>
      <c r="B151" s="47">
        <v>61.146999999999998</v>
      </c>
    </row>
    <row r="152" spans="1:2" s="44" customFormat="1" x14ac:dyDescent="0.25">
      <c r="A152" s="19">
        <v>13850</v>
      </c>
      <c r="B152" s="47">
        <v>56.207999999999998</v>
      </c>
    </row>
    <row r="153" spans="1:2" s="44" customFormat="1" x14ac:dyDescent="0.25">
      <c r="A153" s="19">
        <v>13881</v>
      </c>
      <c r="B153" s="47">
        <v>52.274000000000001</v>
      </c>
    </row>
    <row r="154" spans="1:2" s="44" customFormat="1" x14ac:dyDescent="0.25">
      <c r="A154" s="19">
        <v>13912</v>
      </c>
      <c r="B154" s="47">
        <v>30.254999999999999</v>
      </c>
    </row>
    <row r="155" spans="1:2" s="44" customFormat="1" x14ac:dyDescent="0.25">
      <c r="A155" s="19">
        <v>13940</v>
      </c>
      <c r="B155" s="47">
        <v>35.533000000000001</v>
      </c>
    </row>
    <row r="156" spans="1:2" s="44" customFormat="1" x14ac:dyDescent="0.25">
      <c r="A156" s="19">
        <v>13971</v>
      </c>
      <c r="B156" s="47">
        <v>30.841000000000001</v>
      </c>
    </row>
    <row r="157" spans="1:2" s="44" customFormat="1" x14ac:dyDescent="0.25">
      <c r="A157" s="19">
        <v>14001</v>
      </c>
      <c r="B157" s="47">
        <v>29.321000000000002</v>
      </c>
    </row>
    <row r="158" spans="1:2" s="44" customFormat="1" x14ac:dyDescent="0.25">
      <c r="A158" s="19">
        <v>14032</v>
      </c>
      <c r="B158" s="47">
        <v>27.934000000000001</v>
      </c>
    </row>
    <row r="159" spans="1:2" s="44" customFormat="1" x14ac:dyDescent="0.25">
      <c r="A159" s="19">
        <v>14062</v>
      </c>
      <c r="B159" s="47">
        <v>27.01</v>
      </c>
    </row>
    <row r="160" spans="1:2" s="44" customFormat="1" x14ac:dyDescent="0.25">
      <c r="A160" s="19">
        <v>14093</v>
      </c>
      <c r="B160" s="47">
        <v>25.492000000000001</v>
      </c>
    </row>
    <row r="161" spans="1:2" s="44" customFormat="1" x14ac:dyDescent="0.25">
      <c r="A161" s="19">
        <v>14124</v>
      </c>
      <c r="B161" s="47">
        <v>23.173999999999999</v>
      </c>
    </row>
    <row r="162" spans="1:2" s="44" customFormat="1" x14ac:dyDescent="0.25">
      <c r="A162" s="19">
        <v>14154</v>
      </c>
      <c r="B162" s="47">
        <v>29.013999999999999</v>
      </c>
    </row>
    <row r="163" spans="1:2" s="44" customFormat="1" x14ac:dyDescent="0.25">
      <c r="A163" s="19">
        <v>14185</v>
      </c>
      <c r="B163" s="47">
        <v>31.951000000000001</v>
      </c>
    </row>
    <row r="164" spans="1:2" s="44" customFormat="1" x14ac:dyDescent="0.25">
      <c r="A164" s="19">
        <v>14215</v>
      </c>
      <c r="B164" s="47">
        <v>44.277000000000001</v>
      </c>
    </row>
    <row r="165" spans="1:2" s="44" customFormat="1" x14ac:dyDescent="0.25">
      <c r="A165" s="19">
        <v>14246</v>
      </c>
      <c r="B165" s="47">
        <v>43.252000000000002</v>
      </c>
    </row>
    <row r="166" spans="1:2" s="44" customFormat="1" x14ac:dyDescent="0.25">
      <c r="A166" s="19">
        <v>14277</v>
      </c>
      <c r="B166" s="47">
        <v>45.091000000000001</v>
      </c>
    </row>
    <row r="167" spans="1:2" s="44" customFormat="1" x14ac:dyDescent="0.25">
      <c r="A167" s="19">
        <v>14305</v>
      </c>
      <c r="B167" s="47">
        <v>55.429000000000002</v>
      </c>
    </row>
    <row r="168" spans="1:2" s="44" customFormat="1" x14ac:dyDescent="0.25">
      <c r="A168" s="19">
        <v>14336</v>
      </c>
      <c r="B168" s="47">
        <v>43.680999999999997</v>
      </c>
    </row>
    <row r="169" spans="1:2" s="44" customFormat="1" x14ac:dyDescent="0.25">
      <c r="A169" s="19">
        <v>14366</v>
      </c>
      <c r="B169" s="47">
        <v>44.905999999999999</v>
      </c>
    </row>
    <row r="170" spans="1:2" s="44" customFormat="1" x14ac:dyDescent="0.25">
      <c r="A170" s="19">
        <v>14397</v>
      </c>
      <c r="B170" s="47">
        <v>40.976999999999997</v>
      </c>
    </row>
    <row r="171" spans="1:2" s="44" customFormat="1" x14ac:dyDescent="0.25">
      <c r="A171" s="19">
        <v>14427</v>
      </c>
      <c r="B171" s="47">
        <v>45.02</v>
      </c>
    </row>
    <row r="172" spans="1:2" s="44" customFormat="1" x14ac:dyDescent="0.25">
      <c r="A172" s="19">
        <v>14458</v>
      </c>
      <c r="B172" s="47">
        <v>33.265999999999998</v>
      </c>
    </row>
    <row r="173" spans="1:2" s="44" customFormat="1" x14ac:dyDescent="0.25">
      <c r="A173" s="19">
        <v>14489</v>
      </c>
      <c r="B173" s="47">
        <v>38.484999999999999</v>
      </c>
    </row>
    <row r="174" spans="1:2" s="44" customFormat="1" x14ac:dyDescent="0.25">
      <c r="A174" s="19">
        <v>14519</v>
      </c>
      <c r="B174" s="47">
        <v>43.618000000000002</v>
      </c>
    </row>
    <row r="175" spans="1:2" s="44" customFormat="1" x14ac:dyDescent="0.25">
      <c r="A175" s="19">
        <v>14550</v>
      </c>
      <c r="B175" s="47">
        <v>42.884999999999998</v>
      </c>
    </row>
    <row r="176" spans="1:2" s="44" customFormat="1" x14ac:dyDescent="0.25">
      <c r="A176" s="19">
        <v>14580</v>
      </c>
      <c r="B176" s="47">
        <v>37.933999999999997</v>
      </c>
    </row>
    <row r="177" spans="1:2" s="44" customFormat="1" x14ac:dyDescent="0.25">
      <c r="A177" s="19">
        <v>14611</v>
      </c>
      <c r="B177" s="47">
        <v>32.331000000000003</v>
      </c>
    </row>
    <row r="178" spans="1:2" s="44" customFormat="1" x14ac:dyDescent="0.25">
      <c r="A178" s="19">
        <v>14642</v>
      </c>
      <c r="B178" s="47">
        <v>34.168999999999997</v>
      </c>
    </row>
    <row r="179" spans="1:2" s="44" customFormat="1" ht="15.95" customHeight="1" x14ac:dyDescent="0.25">
      <c r="A179" s="19">
        <v>14671</v>
      </c>
      <c r="B179" s="47">
        <v>36.811</v>
      </c>
    </row>
    <row r="180" spans="1:2" s="44" customFormat="1" x14ac:dyDescent="0.25">
      <c r="A180" s="19">
        <v>14702</v>
      </c>
      <c r="B180" s="47">
        <v>35.046999999999997</v>
      </c>
    </row>
    <row r="181" spans="1:2" s="44" customFormat="1" x14ac:dyDescent="0.25">
      <c r="A181" s="19">
        <v>14732</v>
      </c>
      <c r="B181" s="47">
        <v>37.774999999999999</v>
      </c>
    </row>
    <row r="182" spans="1:2" s="44" customFormat="1" x14ac:dyDescent="0.25">
      <c r="A182" s="19">
        <v>14763</v>
      </c>
      <c r="B182" s="47">
        <v>39.298999999999999</v>
      </c>
    </row>
    <row r="183" spans="1:2" s="44" customFormat="1" x14ac:dyDescent="0.25">
      <c r="A183" s="19">
        <v>14793</v>
      </c>
      <c r="B183" s="47">
        <v>43.131999999999998</v>
      </c>
    </row>
    <row r="184" spans="1:2" s="44" customFormat="1" x14ac:dyDescent="0.25">
      <c r="A184" s="19">
        <v>14824</v>
      </c>
      <c r="B184" s="47">
        <v>38.631</v>
      </c>
    </row>
    <row r="185" spans="1:2" s="44" customFormat="1" x14ac:dyDescent="0.25">
      <c r="A185" s="19">
        <v>14855</v>
      </c>
      <c r="B185" s="47">
        <v>36.325000000000003</v>
      </c>
    </row>
    <row r="186" spans="1:2" s="44" customFormat="1" x14ac:dyDescent="0.25">
      <c r="A186" s="19">
        <v>14885</v>
      </c>
      <c r="B186" s="47">
        <v>46.19</v>
      </c>
    </row>
    <row r="187" spans="1:2" s="44" customFormat="1" x14ac:dyDescent="0.25">
      <c r="A187" s="19">
        <v>14916</v>
      </c>
      <c r="B187" s="47">
        <v>58.643999999999998</v>
      </c>
    </row>
    <row r="188" spans="1:2" s="44" customFormat="1" x14ac:dyDescent="0.25">
      <c r="A188" s="19">
        <v>14946</v>
      </c>
      <c r="B188" s="47">
        <v>63.981000000000002</v>
      </c>
    </row>
    <row r="189" spans="1:2" s="44" customFormat="1" x14ac:dyDescent="0.25">
      <c r="A189" s="19">
        <v>14977</v>
      </c>
      <c r="B189" s="48" t="s">
        <v>5</v>
      </c>
    </row>
    <row r="190" spans="1:2" s="44" customFormat="1" x14ac:dyDescent="0.25">
      <c r="A190" s="19">
        <v>15008</v>
      </c>
      <c r="B190" s="48" t="s">
        <v>5</v>
      </c>
    </row>
    <row r="191" spans="1:2" s="44" customFormat="1" x14ac:dyDescent="0.25">
      <c r="A191" s="19">
        <v>15036</v>
      </c>
      <c r="B191" s="48" t="s">
        <v>5</v>
      </c>
    </row>
    <row r="192" spans="1:2" s="44" customFormat="1" x14ac:dyDescent="0.25">
      <c r="A192" s="19">
        <v>15067</v>
      </c>
      <c r="B192" s="48" t="s">
        <v>5</v>
      </c>
    </row>
    <row r="193" spans="1:2" s="44" customFormat="1" x14ac:dyDescent="0.25">
      <c r="A193" s="19">
        <v>15097</v>
      </c>
      <c r="B193" s="48" t="s">
        <v>5</v>
      </c>
    </row>
    <row r="194" spans="1:2" s="44" customFormat="1" x14ac:dyDescent="0.25">
      <c r="A194" s="19">
        <v>15128</v>
      </c>
      <c r="B194" s="48" t="s">
        <v>5</v>
      </c>
    </row>
    <row r="195" spans="1:2" s="44" customFormat="1" x14ac:dyDescent="0.25">
      <c r="A195" s="19">
        <v>15158</v>
      </c>
      <c r="B195" s="48" t="s">
        <v>5</v>
      </c>
    </row>
    <row r="196" spans="1:2" s="44" customFormat="1" x14ac:dyDescent="0.25">
      <c r="A196" s="19">
        <v>15189</v>
      </c>
      <c r="B196" s="48" t="s">
        <v>5</v>
      </c>
    </row>
    <row r="197" spans="1:2" s="44" customFormat="1" x14ac:dyDescent="0.25">
      <c r="A197" s="19">
        <v>15220</v>
      </c>
      <c r="B197" s="48" t="s">
        <v>5</v>
      </c>
    </row>
    <row r="198" spans="1:2" s="44" customFormat="1" x14ac:dyDescent="0.25">
      <c r="A198" s="19">
        <v>15250</v>
      </c>
      <c r="B198" s="48" t="s">
        <v>5</v>
      </c>
    </row>
    <row r="199" spans="1:2" s="44" customFormat="1" x14ac:dyDescent="0.25">
      <c r="A199" s="19">
        <v>15281</v>
      </c>
      <c r="B199" s="48" t="s">
        <v>5</v>
      </c>
    </row>
    <row r="200" spans="1:2" s="44" customFormat="1" x14ac:dyDescent="0.25">
      <c r="A200" s="19">
        <v>15311</v>
      </c>
      <c r="B200" s="48">
        <v>62.3</v>
      </c>
    </row>
    <row r="201" spans="1:2" s="44" customFormat="1" x14ac:dyDescent="0.25">
      <c r="A201" s="19">
        <v>15342</v>
      </c>
      <c r="B201" s="48" t="s">
        <v>5</v>
      </c>
    </row>
    <row r="202" spans="1:2" s="44" customFormat="1" x14ac:dyDescent="0.25">
      <c r="A202" s="19">
        <v>15373</v>
      </c>
      <c r="B202" s="48" t="s">
        <v>5</v>
      </c>
    </row>
    <row r="203" spans="1:2" s="44" customFormat="1" x14ac:dyDescent="0.25">
      <c r="A203" s="19">
        <v>15401</v>
      </c>
      <c r="B203" s="48" t="s">
        <v>5</v>
      </c>
    </row>
    <row r="204" spans="1:2" s="44" customFormat="1" x14ac:dyDescent="0.25">
      <c r="A204" s="19">
        <v>15432</v>
      </c>
      <c r="B204" s="48" t="s">
        <v>5</v>
      </c>
    </row>
    <row r="205" spans="1:2" s="44" customFormat="1" x14ac:dyDescent="0.25">
      <c r="A205" s="19">
        <v>15462</v>
      </c>
      <c r="B205" s="48" t="s">
        <v>5</v>
      </c>
    </row>
    <row r="206" spans="1:2" s="44" customFormat="1" x14ac:dyDescent="0.25">
      <c r="A206" s="19">
        <v>15493</v>
      </c>
      <c r="B206" s="48" t="s">
        <v>5</v>
      </c>
    </row>
    <row r="207" spans="1:2" s="44" customFormat="1" x14ac:dyDescent="0.25">
      <c r="A207" s="19">
        <v>15523</v>
      </c>
      <c r="B207" s="48" t="s">
        <v>5</v>
      </c>
    </row>
    <row r="208" spans="1:2" s="44" customFormat="1" x14ac:dyDescent="0.25">
      <c r="A208" s="19">
        <v>15554</v>
      </c>
      <c r="B208" s="48" t="s">
        <v>5</v>
      </c>
    </row>
    <row r="209" spans="1:2" s="44" customFormat="1" x14ac:dyDescent="0.25">
      <c r="A209" s="19">
        <v>15585</v>
      </c>
      <c r="B209" s="48" t="s">
        <v>5</v>
      </c>
    </row>
    <row r="210" spans="1:2" s="44" customFormat="1" x14ac:dyDescent="0.25">
      <c r="A210" s="19">
        <v>15615</v>
      </c>
      <c r="B210" s="48" t="s">
        <v>5</v>
      </c>
    </row>
    <row r="211" spans="1:2" s="44" customFormat="1" x14ac:dyDescent="0.25">
      <c r="A211" s="19">
        <v>15646</v>
      </c>
      <c r="B211" s="48" t="s">
        <v>5</v>
      </c>
    </row>
    <row r="212" spans="1:2" s="44" customFormat="1" x14ac:dyDescent="0.25">
      <c r="A212" s="19">
        <v>15676</v>
      </c>
      <c r="B212" s="48">
        <v>108.3</v>
      </c>
    </row>
    <row r="213" spans="1:2" s="44" customFormat="1" x14ac:dyDescent="0.25">
      <c r="A213" s="19">
        <v>15707</v>
      </c>
      <c r="B213" s="48" t="s">
        <v>5</v>
      </c>
    </row>
    <row r="214" spans="1:2" s="44" customFormat="1" x14ac:dyDescent="0.25">
      <c r="A214" s="19">
        <v>15738</v>
      </c>
      <c r="B214" s="48" t="s">
        <v>5</v>
      </c>
    </row>
    <row r="215" spans="1:2" s="44" customFormat="1" x14ac:dyDescent="0.25">
      <c r="A215" s="19">
        <v>15766</v>
      </c>
      <c r="B215" s="48" t="s">
        <v>5</v>
      </c>
    </row>
    <row r="216" spans="1:2" s="44" customFormat="1" x14ac:dyDescent="0.25">
      <c r="A216" s="19">
        <v>15797</v>
      </c>
      <c r="B216" s="48" t="s">
        <v>5</v>
      </c>
    </row>
    <row r="217" spans="1:2" s="44" customFormat="1" x14ac:dyDescent="0.25">
      <c r="A217" s="19">
        <v>15827</v>
      </c>
      <c r="B217" s="48" t="s">
        <v>5</v>
      </c>
    </row>
    <row r="218" spans="1:2" s="44" customFormat="1" x14ac:dyDescent="0.25">
      <c r="A218" s="19">
        <v>15858</v>
      </c>
      <c r="B218" s="48" t="s">
        <v>5</v>
      </c>
    </row>
    <row r="219" spans="1:2" s="44" customFormat="1" x14ac:dyDescent="0.25">
      <c r="A219" s="19">
        <v>15888</v>
      </c>
      <c r="B219" s="48" t="s">
        <v>5</v>
      </c>
    </row>
    <row r="220" spans="1:2" s="44" customFormat="1" x14ac:dyDescent="0.25">
      <c r="A220" s="19">
        <v>15919</v>
      </c>
      <c r="B220" s="48" t="s">
        <v>5</v>
      </c>
    </row>
    <row r="221" spans="1:2" s="44" customFormat="1" x14ac:dyDescent="0.25">
      <c r="A221" s="19">
        <v>15950</v>
      </c>
      <c r="B221" s="48" t="s">
        <v>5</v>
      </c>
    </row>
    <row r="222" spans="1:2" s="44" customFormat="1" x14ac:dyDescent="0.25">
      <c r="A222" s="19">
        <v>15980</v>
      </c>
      <c r="B222" s="48" t="s">
        <v>5</v>
      </c>
    </row>
    <row r="223" spans="1:2" s="44" customFormat="1" x14ac:dyDescent="0.25">
      <c r="A223" s="19">
        <v>16011</v>
      </c>
      <c r="B223" s="48" t="s">
        <v>5</v>
      </c>
    </row>
    <row r="224" spans="1:2" s="44" customFormat="1" x14ac:dyDescent="0.25">
      <c r="A224" s="19">
        <v>16041</v>
      </c>
      <c r="B224" s="48">
        <v>242.5</v>
      </c>
    </row>
    <row r="225" spans="1:2" s="44" customFormat="1" x14ac:dyDescent="0.25">
      <c r="A225" s="19">
        <v>16072</v>
      </c>
      <c r="B225" s="48" t="s">
        <v>5</v>
      </c>
    </row>
    <row r="226" spans="1:2" s="44" customFormat="1" x14ac:dyDescent="0.25">
      <c r="A226" s="19">
        <v>16103</v>
      </c>
      <c r="B226" s="48" t="s">
        <v>5</v>
      </c>
    </row>
    <row r="227" spans="1:2" s="44" customFormat="1" x14ac:dyDescent="0.25">
      <c r="A227" s="19">
        <v>16132</v>
      </c>
      <c r="B227" s="48" t="s">
        <v>5</v>
      </c>
    </row>
    <row r="228" spans="1:2" s="44" customFormat="1" x14ac:dyDescent="0.25">
      <c r="A228" s="19">
        <v>16163</v>
      </c>
      <c r="B228" s="48" t="s">
        <v>5</v>
      </c>
    </row>
    <row r="229" spans="1:2" s="44" customFormat="1" x14ac:dyDescent="0.25">
      <c r="A229" s="19">
        <v>16193</v>
      </c>
      <c r="B229" s="48" t="s">
        <v>5</v>
      </c>
    </row>
    <row r="230" spans="1:2" s="44" customFormat="1" x14ac:dyDescent="0.25">
      <c r="A230" s="19">
        <v>16224</v>
      </c>
      <c r="B230" s="48" t="s">
        <v>5</v>
      </c>
    </row>
    <row r="231" spans="1:2" s="44" customFormat="1" x14ac:dyDescent="0.25">
      <c r="A231" s="19">
        <v>16254</v>
      </c>
      <c r="B231" s="48" t="s">
        <v>5</v>
      </c>
    </row>
    <row r="232" spans="1:2" s="44" customFormat="1" x14ac:dyDescent="0.25">
      <c r="A232" s="19">
        <v>16285</v>
      </c>
      <c r="B232" s="48" t="s">
        <v>5</v>
      </c>
    </row>
    <row r="233" spans="1:2" s="44" customFormat="1" x14ac:dyDescent="0.25">
      <c r="A233" s="19">
        <v>16316</v>
      </c>
      <c r="B233" s="48" t="s">
        <v>5</v>
      </c>
    </row>
    <row r="234" spans="1:2" s="44" customFormat="1" x14ac:dyDescent="0.25">
      <c r="A234" s="19">
        <v>16346</v>
      </c>
      <c r="B234" s="48" t="s">
        <v>5</v>
      </c>
    </row>
    <row r="235" spans="1:2" s="44" customFormat="1" x14ac:dyDescent="0.25">
      <c r="A235" s="19">
        <v>16377</v>
      </c>
      <c r="B235" s="48" t="s">
        <v>5</v>
      </c>
    </row>
    <row r="236" spans="1:2" s="44" customFormat="1" x14ac:dyDescent="0.25">
      <c r="A236" s="19">
        <v>16407</v>
      </c>
      <c r="B236" s="48">
        <v>279.5</v>
      </c>
    </row>
    <row r="237" spans="1:2" s="44" customFormat="1" x14ac:dyDescent="0.25">
      <c r="A237" s="19">
        <v>16438</v>
      </c>
      <c r="B237" s="48" t="s">
        <v>5</v>
      </c>
    </row>
    <row r="238" spans="1:2" s="44" customFormat="1" x14ac:dyDescent="0.25">
      <c r="A238" s="19">
        <v>16469</v>
      </c>
      <c r="B238" s="48" t="s">
        <v>5</v>
      </c>
    </row>
    <row r="239" spans="1:2" s="44" customFormat="1" x14ac:dyDescent="0.25">
      <c r="A239" s="19">
        <v>16497</v>
      </c>
      <c r="B239" s="48" t="s">
        <v>5</v>
      </c>
    </row>
    <row r="240" spans="1:2" s="44" customFormat="1" x14ac:dyDescent="0.25">
      <c r="A240" s="19">
        <v>16528</v>
      </c>
      <c r="B240" s="48" t="s">
        <v>5</v>
      </c>
    </row>
    <row r="241" spans="1:2" s="44" customFormat="1" x14ac:dyDescent="0.25">
      <c r="A241" s="19">
        <v>16558</v>
      </c>
      <c r="B241" s="48" t="s">
        <v>5</v>
      </c>
    </row>
    <row r="242" spans="1:2" s="44" customFormat="1" x14ac:dyDescent="0.25">
      <c r="A242" s="19">
        <v>16589</v>
      </c>
      <c r="B242" s="48" t="s">
        <v>5</v>
      </c>
    </row>
    <row r="243" spans="1:2" s="44" customFormat="1" x14ac:dyDescent="0.25">
      <c r="A243" s="19">
        <v>16619</v>
      </c>
      <c r="B243" s="48" t="s">
        <v>5</v>
      </c>
    </row>
    <row r="244" spans="1:2" s="44" customFormat="1" x14ac:dyDescent="0.25">
      <c r="A244" s="19">
        <v>16650</v>
      </c>
      <c r="B244" s="48" t="s">
        <v>5</v>
      </c>
    </row>
    <row r="245" spans="1:2" s="44" customFormat="1" x14ac:dyDescent="0.25">
      <c r="A245" s="19">
        <v>16681</v>
      </c>
      <c r="B245" s="48" t="s">
        <v>5</v>
      </c>
    </row>
    <row r="246" spans="1:2" s="44" customFormat="1" x14ac:dyDescent="0.25">
      <c r="A246" s="19">
        <v>16711</v>
      </c>
      <c r="B246" s="48" t="s">
        <v>5</v>
      </c>
    </row>
    <row r="247" spans="1:2" s="44" customFormat="1" x14ac:dyDescent="0.25">
      <c r="A247" s="19">
        <v>16742</v>
      </c>
      <c r="B247" s="48" t="s">
        <v>5</v>
      </c>
    </row>
    <row r="248" spans="1:2" s="44" customFormat="1" x14ac:dyDescent="0.25">
      <c r="A248" s="19">
        <v>16772</v>
      </c>
      <c r="B248" s="48">
        <v>372.7</v>
      </c>
    </row>
    <row r="249" spans="1:2" s="44" customFormat="1" x14ac:dyDescent="0.25">
      <c r="A249" s="19">
        <v>16803</v>
      </c>
      <c r="B249" s="48" t="s">
        <v>5</v>
      </c>
    </row>
    <row r="250" spans="1:2" s="44" customFormat="1" x14ac:dyDescent="0.25">
      <c r="A250" s="19">
        <v>16834</v>
      </c>
      <c r="B250" s="48" t="s">
        <v>5</v>
      </c>
    </row>
    <row r="251" spans="1:2" s="44" customFormat="1" x14ac:dyDescent="0.25">
      <c r="A251" s="19">
        <v>16862</v>
      </c>
      <c r="B251" s="48" t="s">
        <v>5</v>
      </c>
    </row>
    <row r="252" spans="1:2" s="44" customFormat="1" x14ac:dyDescent="0.25">
      <c r="A252" s="19">
        <v>16893</v>
      </c>
      <c r="B252" s="48" t="s">
        <v>5</v>
      </c>
    </row>
    <row r="253" spans="1:2" s="44" customFormat="1" x14ac:dyDescent="0.25">
      <c r="A253" s="19">
        <v>16923</v>
      </c>
      <c r="B253" s="48" t="s">
        <v>5</v>
      </c>
    </row>
    <row r="254" spans="1:2" s="44" customFormat="1" x14ac:dyDescent="0.25">
      <c r="A254" s="19">
        <v>16954</v>
      </c>
      <c r="B254" s="48" t="s">
        <v>5</v>
      </c>
    </row>
    <row r="255" spans="1:2" s="44" customFormat="1" x14ac:dyDescent="0.25">
      <c r="A255" s="19">
        <v>16984</v>
      </c>
      <c r="B255" s="48" t="s">
        <v>5</v>
      </c>
    </row>
    <row r="256" spans="1:2" s="44" customFormat="1" x14ac:dyDescent="0.25">
      <c r="A256" s="19">
        <v>17015</v>
      </c>
      <c r="B256" s="48" t="s">
        <v>5</v>
      </c>
    </row>
    <row r="257" spans="1:2" s="44" customFormat="1" x14ac:dyDescent="0.25">
      <c r="A257" s="19">
        <v>17046</v>
      </c>
      <c r="B257" s="48" t="s">
        <v>5</v>
      </c>
    </row>
    <row r="258" spans="1:2" s="44" customFormat="1" x14ac:dyDescent="0.25">
      <c r="A258" s="19">
        <v>17076</v>
      </c>
      <c r="B258" s="48" t="s">
        <v>5</v>
      </c>
    </row>
    <row r="259" spans="1:2" s="44" customFormat="1" x14ac:dyDescent="0.25">
      <c r="A259" s="19">
        <v>17107</v>
      </c>
      <c r="B259" s="48" t="s">
        <v>5</v>
      </c>
    </row>
    <row r="260" spans="1:2" s="44" customFormat="1" x14ac:dyDescent="0.25">
      <c r="A260" s="19">
        <v>17137</v>
      </c>
      <c r="B260" s="48">
        <v>273.7</v>
      </c>
    </row>
    <row r="261" spans="1:2" s="44" customFormat="1" x14ac:dyDescent="0.25">
      <c r="A261" s="19">
        <v>17168</v>
      </c>
      <c r="B261" s="48" t="s">
        <v>5</v>
      </c>
    </row>
    <row r="262" spans="1:2" s="44" customFormat="1" x14ac:dyDescent="0.25">
      <c r="A262" s="19">
        <v>17199</v>
      </c>
      <c r="B262" s="48" t="s">
        <v>5</v>
      </c>
    </row>
    <row r="263" spans="1:2" s="44" customFormat="1" x14ac:dyDescent="0.25">
      <c r="A263" s="19">
        <v>17227</v>
      </c>
      <c r="B263" s="48" t="s">
        <v>5</v>
      </c>
    </row>
    <row r="264" spans="1:2" s="44" customFormat="1" x14ac:dyDescent="0.25">
      <c r="A264" s="19">
        <v>17258</v>
      </c>
      <c r="B264" s="48" t="s">
        <v>5</v>
      </c>
    </row>
    <row r="265" spans="1:2" s="44" customFormat="1" x14ac:dyDescent="0.25">
      <c r="A265" s="19">
        <v>17288</v>
      </c>
      <c r="B265" s="48" t="s">
        <v>5</v>
      </c>
    </row>
    <row r="266" spans="1:2" s="44" customFormat="1" x14ac:dyDescent="0.25">
      <c r="A266" s="19">
        <v>17319</v>
      </c>
      <c r="B266" s="48" t="s">
        <v>5</v>
      </c>
    </row>
    <row r="267" spans="1:2" s="44" customFormat="1" x14ac:dyDescent="0.25">
      <c r="A267" s="19">
        <v>17349</v>
      </c>
      <c r="B267" s="48" t="s">
        <v>5</v>
      </c>
    </row>
    <row r="268" spans="1:2" s="44" customFormat="1" x14ac:dyDescent="0.25">
      <c r="A268" s="19">
        <v>17380</v>
      </c>
      <c r="B268" s="48" t="s">
        <v>5</v>
      </c>
    </row>
    <row r="269" spans="1:2" s="44" customFormat="1" x14ac:dyDescent="0.25">
      <c r="A269" s="19">
        <v>17411</v>
      </c>
      <c r="B269" s="48" t="s">
        <v>5</v>
      </c>
    </row>
    <row r="270" spans="1:2" s="44" customFormat="1" x14ac:dyDescent="0.25">
      <c r="A270" s="19">
        <v>17441</v>
      </c>
      <c r="B270" s="48" t="s">
        <v>5</v>
      </c>
    </row>
    <row r="271" spans="1:2" s="44" customFormat="1" x14ac:dyDescent="0.25">
      <c r="A271" s="19">
        <v>17472</v>
      </c>
      <c r="B271" s="48" t="s">
        <v>5</v>
      </c>
    </row>
    <row r="272" spans="1:2" s="44" customFormat="1" x14ac:dyDescent="0.25">
      <c r="A272" s="19">
        <v>17502</v>
      </c>
      <c r="B272" s="48">
        <v>162.9</v>
      </c>
    </row>
    <row r="273" spans="1:2" s="44" customFormat="1" x14ac:dyDescent="0.25">
      <c r="A273" s="19">
        <v>17533</v>
      </c>
      <c r="B273" s="48" t="s">
        <v>5</v>
      </c>
    </row>
    <row r="274" spans="1:2" s="44" customFormat="1" x14ac:dyDescent="0.25">
      <c r="A274" s="19">
        <v>17564</v>
      </c>
      <c r="B274" s="48" t="s">
        <v>5</v>
      </c>
    </row>
    <row r="275" spans="1:2" s="44" customFormat="1" x14ac:dyDescent="0.25">
      <c r="A275" s="19">
        <v>17593</v>
      </c>
      <c r="B275" s="48" t="s">
        <v>5</v>
      </c>
    </row>
    <row r="276" spans="1:2" s="44" customFormat="1" x14ac:dyDescent="0.25">
      <c r="A276" s="19">
        <v>17624</v>
      </c>
      <c r="B276" s="48" t="s">
        <v>5</v>
      </c>
    </row>
    <row r="277" spans="1:2" s="44" customFormat="1" x14ac:dyDescent="0.25">
      <c r="A277" s="19">
        <v>17654</v>
      </c>
      <c r="B277" s="48" t="s">
        <v>5</v>
      </c>
    </row>
    <row r="278" spans="1:2" s="44" customFormat="1" x14ac:dyDescent="0.25">
      <c r="A278" s="19">
        <v>17685</v>
      </c>
      <c r="B278" s="48" t="s">
        <v>5</v>
      </c>
    </row>
    <row r="279" spans="1:2" s="44" customFormat="1" x14ac:dyDescent="0.25">
      <c r="A279" s="19">
        <v>17715</v>
      </c>
      <c r="B279" s="48" t="s">
        <v>5</v>
      </c>
    </row>
    <row r="280" spans="1:2" s="44" customFormat="1" x14ac:dyDescent="0.25">
      <c r="A280" s="19">
        <v>17746</v>
      </c>
      <c r="B280" s="48" t="s">
        <v>5</v>
      </c>
    </row>
    <row r="281" spans="1:2" s="44" customFormat="1" x14ac:dyDescent="0.25">
      <c r="A281" s="19">
        <v>17777</v>
      </c>
      <c r="B281" s="48" t="s">
        <v>5</v>
      </c>
    </row>
    <row r="282" spans="1:2" s="44" customFormat="1" x14ac:dyDescent="0.25">
      <c r="A282" s="19">
        <v>17807</v>
      </c>
      <c r="B282" s="48" t="s">
        <v>5</v>
      </c>
    </row>
    <row r="283" spans="1:2" s="44" customFormat="1" x14ac:dyDescent="0.25">
      <c r="A283" s="19">
        <v>17838</v>
      </c>
      <c r="B283" s="48" t="s">
        <v>5</v>
      </c>
    </row>
    <row r="284" spans="1:2" s="44" customFormat="1" x14ac:dyDescent="0.25">
      <c r="A284" s="19">
        <v>17868</v>
      </c>
      <c r="B284" s="48">
        <v>122.6</v>
      </c>
    </row>
    <row r="285" spans="1:2" s="44" customFormat="1" x14ac:dyDescent="0.25">
      <c r="A285" s="19">
        <v>17899</v>
      </c>
      <c r="B285" s="48" t="s">
        <v>5</v>
      </c>
    </row>
    <row r="286" spans="1:2" s="44" customFormat="1" x14ac:dyDescent="0.25">
      <c r="A286" s="19">
        <v>17930</v>
      </c>
      <c r="B286" s="48" t="s">
        <v>5</v>
      </c>
    </row>
    <row r="287" spans="1:2" s="44" customFormat="1" x14ac:dyDescent="0.25">
      <c r="A287" s="19">
        <v>17958</v>
      </c>
      <c r="B287" s="48" t="s">
        <v>5</v>
      </c>
    </row>
    <row r="288" spans="1:2" s="44" customFormat="1" x14ac:dyDescent="0.25">
      <c r="A288" s="19">
        <v>17989</v>
      </c>
      <c r="B288" s="48" t="s">
        <v>5</v>
      </c>
    </row>
    <row r="289" spans="1:2" s="44" customFormat="1" x14ac:dyDescent="0.25">
      <c r="A289" s="19">
        <v>18019</v>
      </c>
      <c r="B289" s="48" t="s">
        <v>5</v>
      </c>
    </row>
    <row r="290" spans="1:2" s="44" customFormat="1" x14ac:dyDescent="0.25">
      <c r="A290" s="19">
        <v>18050</v>
      </c>
      <c r="B290" s="48" t="s">
        <v>5</v>
      </c>
    </row>
    <row r="291" spans="1:2" s="44" customFormat="1" x14ac:dyDescent="0.25">
      <c r="A291" s="19">
        <v>18080</v>
      </c>
      <c r="B291" s="48" t="s">
        <v>5</v>
      </c>
    </row>
    <row r="292" spans="1:2" s="44" customFormat="1" x14ac:dyDescent="0.25">
      <c r="A292" s="19">
        <v>18111</v>
      </c>
      <c r="B292" s="48" t="s">
        <v>5</v>
      </c>
    </row>
    <row r="293" spans="1:2" s="44" customFormat="1" x14ac:dyDescent="0.25">
      <c r="A293" s="19">
        <v>18142</v>
      </c>
      <c r="B293" s="48" t="s">
        <v>5</v>
      </c>
    </row>
    <row r="294" spans="1:2" s="44" customFormat="1" x14ac:dyDescent="0.25">
      <c r="A294" s="19">
        <v>18172</v>
      </c>
      <c r="B294" s="48" t="s">
        <v>5</v>
      </c>
    </row>
    <row r="295" spans="1:2" s="44" customFormat="1" x14ac:dyDescent="0.25">
      <c r="A295" s="19">
        <v>18203</v>
      </c>
      <c r="B295" s="48" t="s">
        <v>5</v>
      </c>
    </row>
    <row r="296" spans="1:2" s="44" customFormat="1" ht="15" customHeight="1" x14ac:dyDescent="0.25">
      <c r="A296" s="19">
        <v>18233</v>
      </c>
      <c r="B296" s="49">
        <v>164</v>
      </c>
    </row>
    <row r="297" spans="1:2" s="44" customFormat="1" x14ac:dyDescent="0.25">
      <c r="A297" s="19">
        <v>18264</v>
      </c>
      <c r="B297" s="49">
        <v>165.26666666666668</v>
      </c>
    </row>
    <row r="298" spans="1:2" s="44" customFormat="1" x14ac:dyDescent="0.25">
      <c r="A298" s="19">
        <v>18295</v>
      </c>
      <c r="B298" s="49">
        <v>166.53333333333336</v>
      </c>
    </row>
    <row r="299" spans="1:2" s="44" customFormat="1" x14ac:dyDescent="0.25">
      <c r="A299" s="19">
        <v>18323</v>
      </c>
      <c r="B299" s="49">
        <v>167.8</v>
      </c>
    </row>
    <row r="300" spans="1:2" s="44" customFormat="1" x14ac:dyDescent="0.25">
      <c r="A300" s="19">
        <v>18354</v>
      </c>
      <c r="B300" s="49">
        <v>161.80000000000001</v>
      </c>
    </row>
    <row r="301" spans="1:2" s="44" customFormat="1" x14ac:dyDescent="0.25">
      <c r="A301" s="19">
        <v>18384</v>
      </c>
      <c r="B301" s="49">
        <v>155.80000000000001</v>
      </c>
    </row>
    <row r="302" spans="1:2" s="44" customFormat="1" x14ac:dyDescent="0.25">
      <c r="A302" s="19">
        <v>18415</v>
      </c>
      <c r="B302" s="49">
        <v>149.80000000000001</v>
      </c>
    </row>
    <row r="303" spans="1:2" s="44" customFormat="1" x14ac:dyDescent="0.25">
      <c r="A303" s="19">
        <v>18445</v>
      </c>
      <c r="B303" s="49">
        <v>174.46666666666667</v>
      </c>
    </row>
    <row r="304" spans="1:2" s="44" customFormat="1" x14ac:dyDescent="0.25">
      <c r="A304" s="19">
        <v>18476</v>
      </c>
      <c r="B304" s="49">
        <v>199.13333333333333</v>
      </c>
    </row>
    <row r="305" spans="1:2" s="44" customFormat="1" x14ac:dyDescent="0.25">
      <c r="A305" s="19">
        <v>18507</v>
      </c>
      <c r="B305" s="49">
        <v>223.8</v>
      </c>
    </row>
    <row r="306" spans="1:2" s="44" customFormat="1" x14ac:dyDescent="0.25">
      <c r="A306" s="19">
        <v>18537</v>
      </c>
      <c r="B306" s="49">
        <v>261.2</v>
      </c>
    </row>
    <row r="307" spans="1:2" s="44" customFormat="1" x14ac:dyDescent="0.25">
      <c r="A307" s="19">
        <v>18568</v>
      </c>
      <c r="B307" s="49">
        <v>298.59999999999997</v>
      </c>
    </row>
    <row r="308" spans="1:2" s="44" customFormat="1" x14ac:dyDescent="0.25">
      <c r="A308" s="19">
        <v>18598</v>
      </c>
      <c r="B308" s="49">
        <v>336</v>
      </c>
    </row>
    <row r="309" spans="1:2" s="44" customFormat="1" x14ac:dyDescent="0.25">
      <c r="A309" s="19">
        <v>18629</v>
      </c>
      <c r="B309" s="49">
        <v>347.6</v>
      </c>
    </row>
    <row r="310" spans="1:2" s="44" customFormat="1" x14ac:dyDescent="0.25">
      <c r="A310" s="19">
        <v>18660</v>
      </c>
      <c r="B310" s="49">
        <v>359.20000000000005</v>
      </c>
    </row>
    <row r="311" spans="1:2" s="44" customFormat="1" x14ac:dyDescent="0.25">
      <c r="A311" s="19">
        <v>18688</v>
      </c>
      <c r="B311" s="49">
        <v>370.8</v>
      </c>
    </row>
    <row r="312" spans="1:2" s="44" customFormat="1" x14ac:dyDescent="0.25">
      <c r="A312" s="19">
        <v>18719</v>
      </c>
      <c r="B312" s="49">
        <v>342.83333333333331</v>
      </c>
    </row>
    <row r="313" spans="1:2" s="44" customFormat="1" x14ac:dyDescent="0.25">
      <c r="A313" s="19">
        <v>18749</v>
      </c>
      <c r="B313" s="49">
        <v>314.86666666666662</v>
      </c>
    </row>
    <row r="314" spans="1:2" s="44" customFormat="1" x14ac:dyDescent="0.25">
      <c r="A314" s="19">
        <v>18780</v>
      </c>
      <c r="B314" s="49">
        <v>286.89999999999998</v>
      </c>
    </row>
    <row r="315" spans="1:2" s="44" customFormat="1" x14ac:dyDescent="0.25">
      <c r="A315" s="19">
        <v>18810</v>
      </c>
      <c r="B315" s="49">
        <v>293.33333333333331</v>
      </c>
    </row>
    <row r="316" spans="1:2" s="44" customFormat="1" x14ac:dyDescent="0.25">
      <c r="A316" s="19">
        <v>18841</v>
      </c>
      <c r="B316" s="49">
        <v>299.76666666666665</v>
      </c>
    </row>
    <row r="317" spans="1:2" s="44" customFormat="1" x14ac:dyDescent="0.25">
      <c r="A317" s="19">
        <v>18872</v>
      </c>
      <c r="B317" s="49">
        <v>306.2</v>
      </c>
    </row>
    <row r="318" spans="1:2" s="44" customFormat="1" x14ac:dyDescent="0.25">
      <c r="A318" s="19">
        <v>18902</v>
      </c>
      <c r="B318" s="49">
        <v>313.59999999999997</v>
      </c>
    </row>
    <row r="319" spans="1:2" s="44" customFormat="1" x14ac:dyDescent="0.25">
      <c r="A319" s="19">
        <v>18933</v>
      </c>
      <c r="B319" s="49">
        <v>320.99999999999994</v>
      </c>
    </row>
    <row r="320" spans="1:2" s="44" customFormat="1" x14ac:dyDescent="0.25">
      <c r="A320" s="19">
        <v>18963</v>
      </c>
      <c r="B320" s="49">
        <v>328.4</v>
      </c>
    </row>
    <row r="321" spans="1:2" s="44" customFormat="1" x14ac:dyDescent="0.25">
      <c r="A321" s="19">
        <v>18994</v>
      </c>
      <c r="B321" s="49">
        <v>318.76666666666665</v>
      </c>
    </row>
    <row r="322" spans="1:2" s="44" customFormat="1" x14ac:dyDescent="0.25">
      <c r="A322" s="19">
        <v>19025</v>
      </c>
      <c r="B322" s="49">
        <v>309.13333333333333</v>
      </c>
    </row>
    <row r="323" spans="1:2" s="44" customFormat="1" x14ac:dyDescent="0.25">
      <c r="A323" s="19">
        <v>19054</v>
      </c>
      <c r="B323" s="49">
        <v>299.5</v>
      </c>
    </row>
    <row r="324" spans="1:2" s="44" customFormat="1" x14ac:dyDescent="0.25">
      <c r="A324" s="19">
        <v>19085</v>
      </c>
      <c r="B324" s="49">
        <v>264.9666666666667</v>
      </c>
    </row>
    <row r="325" spans="1:2" s="44" customFormat="1" x14ac:dyDescent="0.25">
      <c r="A325" s="19">
        <v>19115</v>
      </c>
      <c r="B325" s="49">
        <v>230.43333333333337</v>
      </c>
    </row>
    <row r="326" spans="1:2" s="44" customFormat="1" x14ac:dyDescent="0.25">
      <c r="A326" s="19">
        <v>19146</v>
      </c>
      <c r="B326" s="49">
        <v>195.9</v>
      </c>
    </row>
    <row r="327" spans="1:2" s="44" customFormat="1" x14ac:dyDescent="0.25">
      <c r="A327" s="19">
        <v>19176</v>
      </c>
      <c r="B327" s="49">
        <v>215.76666666666668</v>
      </c>
    </row>
    <row r="328" spans="1:2" s="44" customFormat="1" x14ac:dyDescent="0.25">
      <c r="A328" s="19">
        <v>19207</v>
      </c>
      <c r="B328" s="49">
        <v>235.63333333333335</v>
      </c>
    </row>
    <row r="329" spans="1:2" s="44" customFormat="1" x14ac:dyDescent="0.25">
      <c r="A329" s="19">
        <v>19238</v>
      </c>
      <c r="B329" s="49">
        <v>255.5</v>
      </c>
    </row>
    <row r="330" spans="1:2" s="44" customFormat="1" x14ac:dyDescent="0.25">
      <c r="A330" s="19">
        <v>19268</v>
      </c>
      <c r="B330" s="49">
        <v>272.96666666666664</v>
      </c>
    </row>
    <row r="331" spans="1:2" s="44" customFormat="1" x14ac:dyDescent="0.25">
      <c r="A331" s="19">
        <v>19299</v>
      </c>
      <c r="B331" s="49">
        <v>290.43333333333328</v>
      </c>
    </row>
    <row r="332" spans="1:2" s="44" customFormat="1" x14ac:dyDescent="0.25">
      <c r="A332" s="19">
        <v>19329</v>
      </c>
      <c r="B332" s="49">
        <v>307.89999999999998</v>
      </c>
    </row>
    <row r="333" spans="1:2" s="44" customFormat="1" x14ac:dyDescent="0.25">
      <c r="A333" s="19">
        <v>19360</v>
      </c>
      <c r="B333" s="49">
        <v>308.56666666666666</v>
      </c>
    </row>
    <row r="334" spans="1:2" s="44" customFormat="1" x14ac:dyDescent="0.25">
      <c r="A334" s="19">
        <v>19391</v>
      </c>
      <c r="B334" s="49">
        <v>309.23333333333335</v>
      </c>
    </row>
    <row r="335" spans="1:2" s="44" customFormat="1" x14ac:dyDescent="0.25">
      <c r="A335" s="19">
        <v>19419</v>
      </c>
      <c r="B335" s="49">
        <v>309.89999999999998</v>
      </c>
    </row>
    <row r="336" spans="1:2" s="44" customFormat="1" x14ac:dyDescent="0.25">
      <c r="A336" s="19">
        <v>19450</v>
      </c>
      <c r="B336" s="49">
        <v>293.83333333333331</v>
      </c>
    </row>
    <row r="337" spans="1:2" s="44" customFormat="1" x14ac:dyDescent="0.25">
      <c r="A337" s="19">
        <v>19480</v>
      </c>
      <c r="B337" s="49">
        <v>277.76666666666665</v>
      </c>
    </row>
    <row r="338" spans="1:2" s="44" customFormat="1" x14ac:dyDescent="0.25">
      <c r="A338" s="19">
        <v>19511</v>
      </c>
      <c r="B338" s="49">
        <v>261.7</v>
      </c>
    </row>
    <row r="339" spans="1:2" s="44" customFormat="1" x14ac:dyDescent="0.25">
      <c r="A339" s="19">
        <v>19541</v>
      </c>
      <c r="B339" s="49">
        <v>254.16666666666666</v>
      </c>
    </row>
    <row r="340" spans="1:2" s="44" customFormat="1" x14ac:dyDescent="0.25">
      <c r="A340" s="19">
        <v>19572</v>
      </c>
      <c r="B340" s="49">
        <v>246.63333333333333</v>
      </c>
    </row>
    <row r="341" spans="1:2" s="44" customFormat="1" x14ac:dyDescent="0.25">
      <c r="A341" s="19">
        <v>19603</v>
      </c>
      <c r="B341" s="49">
        <v>239.1</v>
      </c>
    </row>
    <row r="342" spans="1:2" s="44" customFormat="1" x14ac:dyDescent="0.25">
      <c r="A342" s="19">
        <v>19633</v>
      </c>
      <c r="B342" s="49">
        <v>248.06666666666666</v>
      </c>
    </row>
    <row r="343" spans="1:2" s="44" customFormat="1" x14ac:dyDescent="0.25">
      <c r="A343" s="19">
        <v>19664</v>
      </c>
      <c r="B343" s="49">
        <v>257.0333333333333</v>
      </c>
    </row>
    <row r="344" spans="1:2" s="44" customFormat="1" x14ac:dyDescent="0.25">
      <c r="A344" s="19">
        <v>19694</v>
      </c>
      <c r="B344" s="49">
        <v>266</v>
      </c>
    </row>
    <row r="345" spans="1:2" s="44" customFormat="1" x14ac:dyDescent="0.25">
      <c r="A345" s="19">
        <v>19725</v>
      </c>
      <c r="B345" s="49">
        <v>262.13333333333333</v>
      </c>
    </row>
    <row r="346" spans="1:2" s="44" customFormat="1" x14ac:dyDescent="0.25">
      <c r="A346" s="19">
        <v>19756</v>
      </c>
      <c r="B346" s="49">
        <v>258.26666666666665</v>
      </c>
    </row>
    <row r="347" spans="1:2" s="44" customFormat="1" x14ac:dyDescent="0.25">
      <c r="A347" s="19">
        <v>19784</v>
      </c>
      <c r="B347" s="49">
        <v>254.4</v>
      </c>
    </row>
    <row r="348" spans="1:2" s="44" customFormat="1" x14ac:dyDescent="0.25">
      <c r="A348" s="19">
        <v>19815</v>
      </c>
      <c r="B348" s="49">
        <v>215.73333333333335</v>
      </c>
    </row>
    <row r="349" spans="1:2" s="44" customFormat="1" x14ac:dyDescent="0.25">
      <c r="A349" s="19">
        <v>19845</v>
      </c>
      <c r="B349" s="49">
        <v>177.06666666666669</v>
      </c>
    </row>
    <row r="350" spans="1:2" s="44" customFormat="1" x14ac:dyDescent="0.25">
      <c r="A350" s="19">
        <v>19876</v>
      </c>
      <c r="B350" s="49">
        <v>138.4</v>
      </c>
    </row>
    <row r="351" spans="1:2" s="44" customFormat="1" x14ac:dyDescent="0.25">
      <c r="A351" s="19">
        <v>19906</v>
      </c>
      <c r="B351" s="49">
        <v>151</v>
      </c>
    </row>
    <row r="352" spans="1:2" s="44" customFormat="1" x14ac:dyDescent="0.25">
      <c r="A352" s="19">
        <v>19937</v>
      </c>
      <c r="B352" s="49">
        <v>163.6</v>
      </c>
    </row>
    <row r="353" spans="1:2" s="44" customFormat="1" x14ac:dyDescent="0.25">
      <c r="A353" s="19">
        <v>19968</v>
      </c>
      <c r="B353" s="49">
        <v>176.2</v>
      </c>
    </row>
    <row r="354" spans="1:2" s="44" customFormat="1" x14ac:dyDescent="0.25">
      <c r="A354" s="19">
        <v>19998</v>
      </c>
      <c r="B354" s="49">
        <v>197.46666666666667</v>
      </c>
    </row>
    <row r="355" spans="1:2" s="44" customFormat="1" x14ac:dyDescent="0.25">
      <c r="A355" s="19">
        <v>20029</v>
      </c>
      <c r="B355" s="49">
        <v>218.73333333333335</v>
      </c>
    </row>
    <row r="356" spans="1:2" s="44" customFormat="1" x14ac:dyDescent="0.25">
      <c r="A356" s="19">
        <v>20059</v>
      </c>
      <c r="B356" s="49">
        <v>240</v>
      </c>
    </row>
    <row r="357" spans="1:2" s="44" customFormat="1" x14ac:dyDescent="0.25">
      <c r="A357" s="19">
        <v>20090</v>
      </c>
      <c r="B357" s="49">
        <v>258.26666666666665</v>
      </c>
    </row>
    <row r="358" spans="1:2" s="44" customFormat="1" x14ac:dyDescent="0.25">
      <c r="A358" s="19">
        <v>20121</v>
      </c>
      <c r="B358" s="49">
        <v>276.5333333333333</v>
      </c>
    </row>
    <row r="359" spans="1:2" s="44" customFormat="1" x14ac:dyDescent="0.25">
      <c r="A359" s="19">
        <v>20149</v>
      </c>
      <c r="B359" s="49">
        <v>294.8</v>
      </c>
    </row>
    <row r="360" spans="1:2" s="44" customFormat="1" x14ac:dyDescent="0.25">
      <c r="A360" s="19">
        <v>20180</v>
      </c>
      <c r="B360" s="49">
        <v>301.4666666666667</v>
      </c>
    </row>
    <row r="361" spans="1:2" s="44" customFormat="1" x14ac:dyDescent="0.25">
      <c r="A361" s="19">
        <v>20210</v>
      </c>
      <c r="B361" s="49">
        <v>308.13333333333338</v>
      </c>
    </row>
    <row r="362" spans="1:2" s="44" customFormat="1" x14ac:dyDescent="0.25">
      <c r="A362" s="19">
        <v>20241</v>
      </c>
      <c r="B362" s="49">
        <v>314.8</v>
      </c>
    </row>
    <row r="363" spans="1:2" s="44" customFormat="1" x14ac:dyDescent="0.25">
      <c r="A363" s="19">
        <v>20271</v>
      </c>
      <c r="B363" s="49">
        <v>333.40000000000003</v>
      </c>
    </row>
    <row r="364" spans="1:2" s="44" customFormat="1" x14ac:dyDescent="0.25">
      <c r="A364" s="19">
        <v>20302</v>
      </c>
      <c r="B364" s="49">
        <v>352.00000000000006</v>
      </c>
    </row>
    <row r="365" spans="1:2" s="44" customFormat="1" x14ac:dyDescent="0.25">
      <c r="A365" s="19">
        <v>20333</v>
      </c>
      <c r="B365" s="49">
        <v>370.6</v>
      </c>
    </row>
    <row r="366" spans="1:2" s="44" customFormat="1" x14ac:dyDescent="0.25">
      <c r="A366" s="19">
        <v>20363</v>
      </c>
      <c r="B366" s="49">
        <v>394.20000000000005</v>
      </c>
    </row>
    <row r="367" spans="1:2" s="44" customFormat="1" x14ac:dyDescent="0.25">
      <c r="A367" s="19">
        <v>20394</v>
      </c>
      <c r="B367" s="49">
        <v>417.80000000000007</v>
      </c>
    </row>
    <row r="368" spans="1:2" s="44" customFormat="1" x14ac:dyDescent="0.25">
      <c r="A368" s="19">
        <v>20424</v>
      </c>
      <c r="B368" s="49">
        <v>441.40000000000003</v>
      </c>
    </row>
    <row r="369" spans="1:2" s="44" customFormat="1" x14ac:dyDescent="0.25">
      <c r="A369" s="19">
        <v>20455</v>
      </c>
      <c r="B369" s="49">
        <v>445.43333333333339</v>
      </c>
    </row>
    <row r="370" spans="1:2" s="44" customFormat="1" x14ac:dyDescent="0.25">
      <c r="A370" s="19">
        <v>20486</v>
      </c>
      <c r="B370" s="49">
        <v>449.46666666666675</v>
      </c>
    </row>
    <row r="371" spans="1:2" s="44" customFormat="1" x14ac:dyDescent="0.25">
      <c r="A371" s="19">
        <v>20515</v>
      </c>
      <c r="B371" s="49">
        <v>453.50000000000006</v>
      </c>
    </row>
    <row r="372" spans="1:2" s="44" customFormat="1" x14ac:dyDescent="0.25">
      <c r="A372" s="19">
        <v>20546</v>
      </c>
      <c r="B372" s="49">
        <v>441.23333333333341</v>
      </c>
    </row>
    <row r="373" spans="1:2" s="44" customFormat="1" x14ac:dyDescent="0.25">
      <c r="A373" s="19">
        <v>20576</v>
      </c>
      <c r="B373" s="49">
        <v>428.96666666666675</v>
      </c>
    </row>
    <row r="374" spans="1:2" s="44" customFormat="1" x14ac:dyDescent="0.25">
      <c r="A374" s="19">
        <v>20607</v>
      </c>
      <c r="B374" s="49">
        <v>416.70000000000005</v>
      </c>
    </row>
    <row r="375" spans="1:2" s="44" customFormat="1" x14ac:dyDescent="0.25">
      <c r="A375" s="19">
        <v>20637</v>
      </c>
      <c r="B375" s="49">
        <v>427.73333333333341</v>
      </c>
    </row>
    <row r="376" spans="1:2" s="44" customFormat="1" x14ac:dyDescent="0.25">
      <c r="A376" s="19">
        <v>20668</v>
      </c>
      <c r="B376" s="49">
        <v>438.76666666666677</v>
      </c>
    </row>
    <row r="377" spans="1:2" s="44" customFormat="1" x14ac:dyDescent="0.25">
      <c r="A377" s="19">
        <v>20699</v>
      </c>
      <c r="B377" s="49">
        <v>449.80000000000007</v>
      </c>
    </row>
    <row r="378" spans="1:2" s="44" customFormat="1" x14ac:dyDescent="0.25">
      <c r="A378" s="19">
        <v>20729</v>
      </c>
      <c r="B378" s="49">
        <v>467.43333333333339</v>
      </c>
    </row>
    <row r="379" spans="1:2" s="44" customFormat="1" x14ac:dyDescent="0.25">
      <c r="A379" s="19">
        <v>20760</v>
      </c>
      <c r="B379" s="49">
        <v>485.06666666666672</v>
      </c>
    </row>
    <row r="380" spans="1:2" s="44" customFormat="1" x14ac:dyDescent="0.25">
      <c r="A380" s="19">
        <v>20790</v>
      </c>
      <c r="B380" s="49">
        <v>502.70000000000005</v>
      </c>
    </row>
    <row r="381" spans="1:2" s="44" customFormat="1" x14ac:dyDescent="0.25">
      <c r="A381" s="19">
        <v>20821</v>
      </c>
      <c r="B381" s="49">
        <v>498.93333333333339</v>
      </c>
    </row>
    <row r="382" spans="1:2" s="44" customFormat="1" x14ac:dyDescent="0.25">
      <c r="A382" s="19">
        <v>20852</v>
      </c>
      <c r="B382" s="49">
        <v>495.16666666666674</v>
      </c>
    </row>
    <row r="383" spans="1:2" s="44" customFormat="1" x14ac:dyDescent="0.25">
      <c r="A383" s="19">
        <v>20880</v>
      </c>
      <c r="B383" s="49">
        <v>491.40000000000003</v>
      </c>
    </row>
    <row r="384" spans="1:2" s="44" customFormat="1" x14ac:dyDescent="0.25">
      <c r="A384" s="19">
        <v>20911</v>
      </c>
      <c r="B384" s="49">
        <v>473.66666666666669</v>
      </c>
    </row>
    <row r="385" spans="1:2" s="44" customFormat="1" x14ac:dyDescent="0.25">
      <c r="A385" s="19">
        <v>20941</v>
      </c>
      <c r="B385" s="49">
        <v>455.93333333333334</v>
      </c>
    </row>
    <row r="386" spans="1:2" s="44" customFormat="1" x14ac:dyDescent="0.25">
      <c r="A386" s="19">
        <v>20972</v>
      </c>
      <c r="B386" s="49">
        <v>438.20000000000005</v>
      </c>
    </row>
    <row r="387" spans="1:2" s="44" customFormat="1" x14ac:dyDescent="0.25">
      <c r="A387" s="19">
        <v>21002</v>
      </c>
      <c r="B387" s="49">
        <v>445.56666666666672</v>
      </c>
    </row>
    <row r="388" spans="1:2" s="44" customFormat="1" x14ac:dyDescent="0.25">
      <c r="A388" s="19">
        <v>21033</v>
      </c>
      <c r="B388" s="49">
        <v>452.93333333333339</v>
      </c>
    </row>
    <row r="389" spans="1:2" s="44" customFormat="1" x14ac:dyDescent="0.25">
      <c r="A389" s="19">
        <v>21064</v>
      </c>
      <c r="B389" s="49">
        <v>460.30000000000007</v>
      </c>
    </row>
    <row r="390" spans="1:2" s="44" customFormat="1" x14ac:dyDescent="0.25">
      <c r="A390" s="19">
        <v>21094</v>
      </c>
      <c r="B390" s="49">
        <v>469.90000000000009</v>
      </c>
    </row>
    <row r="391" spans="1:2" s="44" customFormat="1" x14ac:dyDescent="0.25">
      <c r="A391" s="19">
        <v>21125</v>
      </c>
      <c r="B391" s="49">
        <v>479.50000000000011</v>
      </c>
    </row>
    <row r="392" spans="1:2" s="44" customFormat="1" x14ac:dyDescent="0.25">
      <c r="A392" s="19">
        <v>21155</v>
      </c>
      <c r="B392" s="49">
        <v>489.10000000000008</v>
      </c>
    </row>
    <row r="393" spans="1:2" s="44" customFormat="1" x14ac:dyDescent="0.25">
      <c r="A393" s="19">
        <v>21186</v>
      </c>
      <c r="B393" s="49">
        <v>471.06666666666672</v>
      </c>
    </row>
    <row r="394" spans="1:2" s="44" customFormat="1" x14ac:dyDescent="0.25">
      <c r="A394" s="19">
        <v>21217</v>
      </c>
      <c r="B394" s="49">
        <v>453.03333333333336</v>
      </c>
    </row>
    <row r="395" spans="1:2" s="44" customFormat="1" x14ac:dyDescent="0.25">
      <c r="A395" s="19">
        <v>21245</v>
      </c>
      <c r="B395" s="49">
        <v>435.00000000000006</v>
      </c>
    </row>
    <row r="396" spans="1:2" s="44" customFormat="1" x14ac:dyDescent="0.25">
      <c r="A396" s="19">
        <v>21276</v>
      </c>
      <c r="B396" s="49">
        <v>413.9666666666667</v>
      </c>
    </row>
    <row r="397" spans="1:2" s="44" customFormat="1" x14ac:dyDescent="0.25">
      <c r="A397" s="19">
        <v>21306</v>
      </c>
      <c r="B397" s="49">
        <v>392.93333333333334</v>
      </c>
    </row>
    <row r="398" spans="1:2" s="44" customFormat="1" x14ac:dyDescent="0.25">
      <c r="A398" s="19">
        <v>21337</v>
      </c>
      <c r="B398" s="49">
        <v>371.90000000000003</v>
      </c>
    </row>
    <row r="399" spans="1:2" s="44" customFormat="1" x14ac:dyDescent="0.25">
      <c r="A399" s="19">
        <v>21367</v>
      </c>
      <c r="B399" s="49">
        <v>375.90000000000003</v>
      </c>
    </row>
    <row r="400" spans="1:2" s="44" customFormat="1" x14ac:dyDescent="0.25">
      <c r="A400" s="19">
        <v>21398</v>
      </c>
      <c r="B400" s="49">
        <v>379.90000000000003</v>
      </c>
    </row>
    <row r="401" spans="1:2" s="44" customFormat="1" x14ac:dyDescent="0.25">
      <c r="A401" s="19">
        <v>21429</v>
      </c>
      <c r="B401" s="49">
        <v>383.90000000000003</v>
      </c>
    </row>
    <row r="402" spans="1:2" s="44" customFormat="1" x14ac:dyDescent="0.25">
      <c r="A402" s="19">
        <v>21459</v>
      </c>
      <c r="B402" s="49">
        <v>393.20000000000005</v>
      </c>
    </row>
    <row r="403" spans="1:2" s="44" customFormat="1" x14ac:dyDescent="0.25">
      <c r="A403" s="19">
        <v>21490</v>
      </c>
      <c r="B403" s="49">
        <v>402.50000000000006</v>
      </c>
    </row>
    <row r="404" spans="1:2" s="44" customFormat="1" x14ac:dyDescent="0.25">
      <c r="A404" s="19">
        <v>21520</v>
      </c>
      <c r="B404" s="49">
        <v>411.8</v>
      </c>
    </row>
    <row r="405" spans="1:2" s="44" customFormat="1" x14ac:dyDescent="0.25">
      <c r="A405" s="19">
        <v>21551</v>
      </c>
      <c r="B405" s="49">
        <v>406.76666666666665</v>
      </c>
    </row>
    <row r="406" spans="1:2" s="44" customFormat="1" x14ac:dyDescent="0.25">
      <c r="A406" s="19">
        <v>21582</v>
      </c>
      <c r="B406" s="49">
        <v>401.73333333333329</v>
      </c>
    </row>
    <row r="407" spans="1:2" s="44" customFormat="1" x14ac:dyDescent="0.25">
      <c r="A407" s="19">
        <v>21610</v>
      </c>
      <c r="B407" s="49">
        <v>396.7</v>
      </c>
    </row>
    <row r="408" spans="1:2" s="44" customFormat="1" x14ac:dyDescent="0.25">
      <c r="A408" s="19">
        <v>21641</v>
      </c>
      <c r="B408" s="49">
        <v>401.06666666666666</v>
      </c>
    </row>
    <row r="409" spans="1:2" s="44" customFormat="1" x14ac:dyDescent="0.25">
      <c r="A409" s="19">
        <v>21671</v>
      </c>
      <c r="B409" s="49">
        <v>405.43333333333334</v>
      </c>
    </row>
    <row r="410" spans="1:2" s="44" customFormat="1" x14ac:dyDescent="0.25">
      <c r="A410" s="19">
        <v>21702</v>
      </c>
      <c r="B410" s="49">
        <v>409.8</v>
      </c>
    </row>
    <row r="411" spans="1:2" s="44" customFormat="1" x14ac:dyDescent="0.25">
      <c r="A411" s="19">
        <v>21732</v>
      </c>
      <c r="B411" s="49">
        <v>412.8</v>
      </c>
    </row>
    <row r="412" spans="1:2" s="44" customFormat="1" x14ac:dyDescent="0.25">
      <c r="A412" s="19">
        <v>21763</v>
      </c>
      <c r="B412" s="49">
        <v>415.8</v>
      </c>
    </row>
    <row r="413" spans="1:2" s="44" customFormat="1" x14ac:dyDescent="0.25">
      <c r="A413" s="19">
        <v>21794</v>
      </c>
      <c r="B413" s="49">
        <v>418.8</v>
      </c>
    </row>
    <row r="414" spans="1:2" s="44" customFormat="1" x14ac:dyDescent="0.25">
      <c r="A414" s="19">
        <v>21824</v>
      </c>
      <c r="B414" s="49">
        <v>435.13333333333333</v>
      </c>
    </row>
    <row r="415" spans="1:2" s="44" customFormat="1" x14ac:dyDescent="0.25">
      <c r="A415" s="19">
        <v>21855</v>
      </c>
      <c r="B415" s="49">
        <v>451.46666666666664</v>
      </c>
    </row>
    <row r="416" spans="1:2" s="44" customFormat="1" x14ac:dyDescent="0.25">
      <c r="A416" s="19">
        <v>21885</v>
      </c>
      <c r="B416" s="49">
        <v>467.8</v>
      </c>
    </row>
    <row r="417" spans="1:2" s="44" customFormat="1" x14ac:dyDescent="0.25">
      <c r="A417" s="19">
        <v>21916</v>
      </c>
      <c r="B417" s="45">
        <v>448.3</v>
      </c>
    </row>
    <row r="418" spans="1:2" s="44" customFormat="1" x14ac:dyDescent="0.25">
      <c r="A418" s="19">
        <v>21947</v>
      </c>
      <c r="B418" s="45">
        <v>464.3</v>
      </c>
    </row>
    <row r="419" spans="1:2" s="44" customFormat="1" x14ac:dyDescent="0.25">
      <c r="A419" s="19">
        <v>21976</v>
      </c>
      <c r="B419" s="45">
        <v>478.6</v>
      </c>
    </row>
    <row r="420" spans="1:2" s="44" customFormat="1" x14ac:dyDescent="0.25">
      <c r="A420" s="19">
        <v>22007</v>
      </c>
      <c r="B420" s="45">
        <v>472.4</v>
      </c>
    </row>
    <row r="421" spans="1:2" s="44" customFormat="1" x14ac:dyDescent="0.25">
      <c r="A421" s="19">
        <v>22037</v>
      </c>
      <c r="B421" s="45">
        <v>456.3</v>
      </c>
    </row>
    <row r="422" spans="1:2" s="44" customFormat="1" x14ac:dyDescent="0.25">
      <c r="A422" s="19">
        <v>22068</v>
      </c>
      <c r="B422" s="45">
        <v>446.6</v>
      </c>
    </row>
    <row r="423" spans="1:2" s="44" customFormat="1" x14ac:dyDescent="0.25">
      <c r="A423" s="19">
        <v>22098</v>
      </c>
      <c r="B423" s="45">
        <v>424.3</v>
      </c>
    </row>
    <row r="424" spans="1:2" s="44" customFormat="1" x14ac:dyDescent="0.25">
      <c r="A424" s="19">
        <v>22129</v>
      </c>
      <c r="B424" s="45">
        <v>432.3</v>
      </c>
    </row>
    <row r="425" spans="1:2" s="44" customFormat="1" x14ac:dyDescent="0.25">
      <c r="A425" s="19">
        <v>22160</v>
      </c>
      <c r="B425" s="45">
        <v>408.4</v>
      </c>
    </row>
    <row r="426" spans="1:2" s="44" customFormat="1" x14ac:dyDescent="0.25">
      <c r="A426" s="19">
        <v>22190</v>
      </c>
      <c r="B426" s="45">
        <v>424.3</v>
      </c>
    </row>
    <row r="427" spans="1:2" s="44" customFormat="1" x14ac:dyDescent="0.25">
      <c r="A427" s="19">
        <v>22221</v>
      </c>
      <c r="B427" s="45">
        <v>424.3</v>
      </c>
    </row>
    <row r="428" spans="1:2" s="44" customFormat="1" x14ac:dyDescent="0.25">
      <c r="A428" s="19">
        <v>22251</v>
      </c>
      <c r="B428" s="45">
        <v>459.4</v>
      </c>
    </row>
    <row r="429" spans="1:2" s="44" customFormat="1" x14ac:dyDescent="0.25">
      <c r="A429" s="19">
        <v>22282</v>
      </c>
      <c r="B429" s="45">
        <v>424.3</v>
      </c>
    </row>
    <row r="430" spans="1:2" s="44" customFormat="1" x14ac:dyDescent="0.25">
      <c r="A430" s="19">
        <v>22313</v>
      </c>
      <c r="B430" s="45">
        <v>392.3</v>
      </c>
    </row>
    <row r="431" spans="1:2" s="44" customFormat="1" x14ac:dyDescent="0.25">
      <c r="A431" s="19">
        <v>22341</v>
      </c>
      <c r="B431" s="45">
        <v>375.3</v>
      </c>
    </row>
    <row r="432" spans="1:2" s="44" customFormat="1" x14ac:dyDescent="0.25">
      <c r="A432" s="19">
        <v>22372</v>
      </c>
      <c r="B432" s="45">
        <v>392.3</v>
      </c>
    </row>
    <row r="433" spans="1:2" s="44" customFormat="1" x14ac:dyDescent="0.25">
      <c r="A433" s="19">
        <v>22402</v>
      </c>
      <c r="B433" s="45">
        <v>368.3</v>
      </c>
    </row>
    <row r="434" spans="1:2" s="44" customFormat="1" x14ac:dyDescent="0.25">
      <c r="A434" s="19">
        <v>22433</v>
      </c>
      <c r="B434" s="45">
        <v>334</v>
      </c>
    </row>
    <row r="435" spans="1:2" s="44" customFormat="1" x14ac:dyDescent="0.25">
      <c r="A435" s="19">
        <v>22463</v>
      </c>
      <c r="B435" s="45">
        <v>336.3</v>
      </c>
    </row>
    <row r="436" spans="1:2" s="44" customFormat="1" x14ac:dyDescent="0.25">
      <c r="A436" s="19">
        <v>22494</v>
      </c>
      <c r="B436" s="45">
        <v>376.3</v>
      </c>
    </row>
    <row r="437" spans="1:2" s="44" customFormat="1" x14ac:dyDescent="0.25">
      <c r="A437" s="19">
        <v>22525</v>
      </c>
      <c r="B437" s="45">
        <v>374.8</v>
      </c>
    </row>
    <row r="438" spans="1:2" s="44" customFormat="1" x14ac:dyDescent="0.25">
      <c r="A438" s="19">
        <v>22555</v>
      </c>
      <c r="B438" s="45">
        <v>368.3</v>
      </c>
    </row>
    <row r="439" spans="1:2" s="44" customFormat="1" x14ac:dyDescent="0.25">
      <c r="A439" s="19">
        <v>22586</v>
      </c>
      <c r="B439" s="45">
        <v>392.3</v>
      </c>
    </row>
    <row r="440" spans="1:2" s="44" customFormat="1" x14ac:dyDescent="0.25">
      <c r="A440" s="19">
        <v>22616</v>
      </c>
      <c r="B440" s="45">
        <v>437.9</v>
      </c>
    </row>
    <row r="441" spans="1:2" s="44" customFormat="1" x14ac:dyDescent="0.25">
      <c r="A441" s="19">
        <v>22647</v>
      </c>
      <c r="B441" s="45">
        <v>416.3</v>
      </c>
    </row>
    <row r="442" spans="1:2" s="44" customFormat="1" x14ac:dyDescent="0.25">
      <c r="A442" s="19">
        <v>22678</v>
      </c>
      <c r="B442" s="45">
        <v>408.3</v>
      </c>
    </row>
    <row r="443" spans="1:2" s="44" customFormat="1" x14ac:dyDescent="0.25">
      <c r="A443" s="19">
        <v>22706</v>
      </c>
      <c r="B443" s="45">
        <v>432.1</v>
      </c>
    </row>
    <row r="444" spans="1:2" s="44" customFormat="1" x14ac:dyDescent="0.25">
      <c r="A444" s="19">
        <v>22737</v>
      </c>
      <c r="B444" s="45">
        <v>432.3</v>
      </c>
    </row>
    <row r="445" spans="1:2" s="44" customFormat="1" x14ac:dyDescent="0.25">
      <c r="A445" s="19">
        <v>22767</v>
      </c>
      <c r="B445" s="45">
        <v>416.3</v>
      </c>
    </row>
    <row r="446" spans="1:2" s="44" customFormat="1" x14ac:dyDescent="0.25">
      <c r="A446" s="19">
        <v>22798</v>
      </c>
      <c r="B446" s="45">
        <v>390.5</v>
      </c>
    </row>
    <row r="447" spans="1:2" s="44" customFormat="1" x14ac:dyDescent="0.25">
      <c r="A447" s="19">
        <v>22828</v>
      </c>
      <c r="B447" s="45">
        <v>400.3</v>
      </c>
    </row>
    <row r="448" spans="1:2" s="44" customFormat="1" x14ac:dyDescent="0.25">
      <c r="A448" s="19">
        <v>22859</v>
      </c>
      <c r="B448" s="45">
        <v>416.3</v>
      </c>
    </row>
    <row r="449" spans="1:2" s="44" customFormat="1" x14ac:dyDescent="0.25">
      <c r="A449" s="19">
        <v>22890</v>
      </c>
      <c r="B449" s="45">
        <v>391.7</v>
      </c>
    </row>
    <row r="450" spans="1:2" s="44" customFormat="1" x14ac:dyDescent="0.25">
      <c r="A450" s="19">
        <v>22920</v>
      </c>
      <c r="B450" s="45">
        <v>392.3</v>
      </c>
    </row>
    <row r="451" spans="1:2" s="44" customFormat="1" x14ac:dyDescent="0.25">
      <c r="A451" s="19">
        <v>22951</v>
      </c>
      <c r="B451" s="45">
        <v>432.3</v>
      </c>
    </row>
    <row r="452" spans="1:2" s="44" customFormat="1" x14ac:dyDescent="0.25">
      <c r="A452" s="19">
        <v>22981</v>
      </c>
      <c r="B452" s="45">
        <v>454.8</v>
      </c>
    </row>
    <row r="453" spans="1:2" s="44" customFormat="1" x14ac:dyDescent="0.25">
      <c r="A453" s="19">
        <v>23012</v>
      </c>
      <c r="B453" s="45">
        <v>472.4</v>
      </c>
    </row>
    <row r="454" spans="1:2" s="44" customFormat="1" x14ac:dyDescent="0.25">
      <c r="A454" s="19">
        <v>23043</v>
      </c>
      <c r="B454" s="45">
        <v>488.4</v>
      </c>
    </row>
    <row r="455" spans="1:2" s="44" customFormat="1" x14ac:dyDescent="0.25">
      <c r="A455" s="19">
        <v>23071</v>
      </c>
      <c r="B455" s="45">
        <v>469.9</v>
      </c>
    </row>
    <row r="456" spans="1:2" s="44" customFormat="1" x14ac:dyDescent="0.25">
      <c r="A456" s="19">
        <v>23102</v>
      </c>
      <c r="B456" s="45">
        <v>488.4</v>
      </c>
    </row>
    <row r="457" spans="1:2" s="44" customFormat="1" x14ac:dyDescent="0.25">
      <c r="A457" s="19">
        <v>23132</v>
      </c>
      <c r="B457" s="45">
        <v>480.4</v>
      </c>
    </row>
    <row r="458" spans="1:2" s="44" customFormat="1" x14ac:dyDescent="0.25">
      <c r="A458" s="19">
        <v>23163</v>
      </c>
      <c r="B458" s="45">
        <v>464.3</v>
      </c>
    </row>
    <row r="459" spans="1:2" s="44" customFormat="1" x14ac:dyDescent="0.25">
      <c r="A459" s="19">
        <v>23193</v>
      </c>
      <c r="B459" s="45">
        <v>520.4</v>
      </c>
    </row>
    <row r="460" spans="1:2" s="44" customFormat="1" x14ac:dyDescent="0.25">
      <c r="A460" s="19">
        <v>23224</v>
      </c>
      <c r="B460" s="45">
        <v>512.4</v>
      </c>
    </row>
    <row r="461" spans="1:2" s="44" customFormat="1" x14ac:dyDescent="0.25">
      <c r="A461" s="19">
        <v>23255</v>
      </c>
      <c r="B461" s="45">
        <v>501.4</v>
      </c>
    </row>
    <row r="462" spans="1:2" s="44" customFormat="1" x14ac:dyDescent="0.25">
      <c r="A462" s="19">
        <v>23285</v>
      </c>
      <c r="B462" s="45">
        <v>496.4</v>
      </c>
    </row>
    <row r="463" spans="1:2" s="44" customFormat="1" x14ac:dyDescent="0.25">
      <c r="A463" s="19">
        <v>23316</v>
      </c>
      <c r="B463" s="45">
        <v>520.4</v>
      </c>
    </row>
    <row r="464" spans="1:2" s="44" customFormat="1" x14ac:dyDescent="0.25">
      <c r="A464" s="19">
        <v>23346</v>
      </c>
      <c r="B464" s="45">
        <v>564.5</v>
      </c>
    </row>
    <row r="465" spans="1:2" s="44" customFormat="1" x14ac:dyDescent="0.25">
      <c r="A465" s="19">
        <v>23377</v>
      </c>
      <c r="B465" s="45">
        <v>584.4</v>
      </c>
    </row>
    <row r="466" spans="1:2" s="44" customFormat="1" x14ac:dyDescent="0.25">
      <c r="A466" s="19">
        <v>23408</v>
      </c>
      <c r="B466" s="45">
        <v>592.4</v>
      </c>
    </row>
    <row r="467" spans="1:2" s="44" customFormat="1" x14ac:dyDescent="0.25">
      <c r="A467" s="19">
        <v>23437</v>
      </c>
      <c r="B467" s="45">
        <v>576.4</v>
      </c>
    </row>
    <row r="468" spans="1:2" s="44" customFormat="1" x14ac:dyDescent="0.25">
      <c r="A468" s="19">
        <v>23468</v>
      </c>
      <c r="B468" s="45">
        <v>568.4</v>
      </c>
    </row>
    <row r="469" spans="1:2" s="44" customFormat="1" x14ac:dyDescent="0.25">
      <c r="A469" s="19">
        <v>23498</v>
      </c>
      <c r="B469" s="45">
        <v>536.4</v>
      </c>
    </row>
    <row r="470" spans="1:2" s="44" customFormat="1" x14ac:dyDescent="0.25">
      <c r="A470" s="19">
        <v>23529</v>
      </c>
      <c r="B470" s="45">
        <v>524.6</v>
      </c>
    </row>
    <row r="471" spans="1:2" s="44" customFormat="1" x14ac:dyDescent="0.25">
      <c r="A471" s="19">
        <v>23559</v>
      </c>
      <c r="B471" s="45">
        <v>536.4</v>
      </c>
    </row>
    <row r="472" spans="1:2" s="44" customFormat="1" x14ac:dyDescent="0.25">
      <c r="A472" s="19">
        <v>23590</v>
      </c>
      <c r="B472" s="45">
        <v>544.4</v>
      </c>
    </row>
    <row r="473" spans="1:2" s="44" customFormat="1" x14ac:dyDescent="0.25">
      <c r="A473" s="19">
        <v>23621</v>
      </c>
      <c r="B473" s="45">
        <v>519.5</v>
      </c>
    </row>
    <row r="474" spans="1:2" s="44" customFormat="1" x14ac:dyDescent="0.25">
      <c r="A474" s="19">
        <v>23651</v>
      </c>
      <c r="B474" s="45">
        <v>536.4</v>
      </c>
    </row>
    <row r="475" spans="1:2" s="44" customFormat="1" x14ac:dyDescent="0.25">
      <c r="A475" s="19">
        <v>23682</v>
      </c>
      <c r="B475" s="45">
        <v>600.5</v>
      </c>
    </row>
    <row r="476" spans="1:2" s="44" customFormat="1" x14ac:dyDescent="0.25">
      <c r="A476" s="19">
        <v>23712</v>
      </c>
      <c r="B476" s="45">
        <v>596.1</v>
      </c>
    </row>
    <row r="477" spans="1:2" s="44" customFormat="1" x14ac:dyDescent="0.25">
      <c r="A477" s="19">
        <v>23743</v>
      </c>
      <c r="B477" s="45">
        <v>584.4</v>
      </c>
    </row>
    <row r="478" spans="1:2" s="44" customFormat="1" x14ac:dyDescent="0.25">
      <c r="A478" s="19">
        <v>23774</v>
      </c>
      <c r="B478" s="45">
        <v>584.4</v>
      </c>
    </row>
    <row r="479" spans="1:2" s="44" customFormat="1" x14ac:dyDescent="0.25">
      <c r="A479" s="19">
        <v>23802</v>
      </c>
      <c r="B479" s="45">
        <v>587.1</v>
      </c>
    </row>
    <row r="480" spans="1:2" s="44" customFormat="1" x14ac:dyDescent="0.25">
      <c r="A480" s="19">
        <v>23833</v>
      </c>
      <c r="B480" s="45">
        <v>552.4</v>
      </c>
    </row>
    <row r="481" spans="1:2" s="44" customFormat="1" x14ac:dyDescent="0.25">
      <c r="A481" s="19">
        <v>23863</v>
      </c>
      <c r="B481" s="45">
        <v>544.4</v>
      </c>
    </row>
    <row r="482" spans="1:2" s="44" customFormat="1" x14ac:dyDescent="0.25">
      <c r="A482" s="19">
        <v>23894</v>
      </c>
      <c r="B482" s="45">
        <v>498.5</v>
      </c>
    </row>
    <row r="483" spans="1:2" s="44" customFormat="1" x14ac:dyDescent="0.25">
      <c r="A483" s="19">
        <v>23924</v>
      </c>
      <c r="B483" s="45">
        <v>488.4</v>
      </c>
    </row>
    <row r="484" spans="1:2" s="44" customFormat="1" x14ac:dyDescent="0.25">
      <c r="A484" s="19">
        <v>23955</v>
      </c>
      <c r="B484" s="45">
        <v>552.4</v>
      </c>
    </row>
    <row r="485" spans="1:2" s="44" customFormat="1" x14ac:dyDescent="0.25">
      <c r="A485" s="19">
        <v>23986</v>
      </c>
      <c r="B485" s="45">
        <v>539.29999999999995</v>
      </c>
    </row>
    <row r="486" spans="1:2" s="44" customFormat="1" x14ac:dyDescent="0.25">
      <c r="A486" s="19">
        <v>24016</v>
      </c>
      <c r="B486" s="45">
        <v>528.4</v>
      </c>
    </row>
    <row r="487" spans="1:2" s="44" customFormat="1" x14ac:dyDescent="0.25">
      <c r="A487" s="19">
        <v>24047</v>
      </c>
      <c r="B487" s="45">
        <v>552.4</v>
      </c>
    </row>
    <row r="488" spans="1:2" s="44" customFormat="1" x14ac:dyDescent="0.25">
      <c r="A488" s="19">
        <v>24077</v>
      </c>
      <c r="B488" s="45">
        <v>575.20000000000005</v>
      </c>
    </row>
    <row r="489" spans="1:2" s="44" customFormat="1" x14ac:dyDescent="0.25">
      <c r="A489" s="19">
        <v>24108</v>
      </c>
      <c r="B489" s="45">
        <v>552.4</v>
      </c>
    </row>
    <row r="490" spans="1:2" s="44" customFormat="1" x14ac:dyDescent="0.25">
      <c r="A490" s="19">
        <v>24139</v>
      </c>
      <c r="B490" s="45">
        <v>560.4</v>
      </c>
    </row>
    <row r="491" spans="1:2" s="44" customFormat="1" x14ac:dyDescent="0.25">
      <c r="A491" s="19">
        <v>24167</v>
      </c>
      <c r="B491" s="45">
        <v>586.1</v>
      </c>
    </row>
    <row r="492" spans="1:2" s="44" customFormat="1" x14ac:dyDescent="0.25">
      <c r="A492" s="19">
        <v>24198</v>
      </c>
      <c r="B492" s="45">
        <v>576.4</v>
      </c>
    </row>
    <row r="493" spans="1:2" s="44" customFormat="1" x14ac:dyDescent="0.25">
      <c r="A493" s="19">
        <v>24228</v>
      </c>
      <c r="B493" s="45">
        <v>560.4</v>
      </c>
    </row>
    <row r="494" spans="1:2" s="44" customFormat="1" x14ac:dyDescent="0.25">
      <c r="A494" s="19">
        <v>24259</v>
      </c>
      <c r="B494" s="45">
        <v>561</v>
      </c>
    </row>
    <row r="495" spans="1:2" s="44" customFormat="1" x14ac:dyDescent="0.25">
      <c r="A495" s="19">
        <v>24289</v>
      </c>
      <c r="B495" s="45">
        <v>536.4</v>
      </c>
    </row>
    <row r="496" spans="1:2" s="44" customFormat="1" x14ac:dyDescent="0.25">
      <c r="A496" s="19">
        <v>24320</v>
      </c>
      <c r="B496" s="45">
        <v>544.4</v>
      </c>
    </row>
    <row r="497" spans="1:2" s="44" customFormat="1" x14ac:dyDescent="0.25">
      <c r="A497" s="19">
        <v>24351</v>
      </c>
      <c r="B497" s="45">
        <v>528.1</v>
      </c>
    </row>
    <row r="498" spans="1:2" s="44" customFormat="1" x14ac:dyDescent="0.25">
      <c r="A498" s="19">
        <v>24381</v>
      </c>
      <c r="B498" s="45">
        <v>496.4</v>
      </c>
    </row>
    <row r="499" spans="1:2" s="44" customFormat="1" x14ac:dyDescent="0.25">
      <c r="A499" s="19">
        <v>24412</v>
      </c>
      <c r="B499" s="45">
        <v>544.4</v>
      </c>
    </row>
    <row r="500" spans="1:2" s="44" customFormat="1" x14ac:dyDescent="0.25">
      <c r="A500" s="19">
        <v>24442</v>
      </c>
      <c r="B500" s="45">
        <v>581.20000000000005</v>
      </c>
    </row>
    <row r="501" spans="1:2" s="44" customFormat="1" x14ac:dyDescent="0.25">
      <c r="A501" s="19">
        <v>24473</v>
      </c>
      <c r="B501" s="45">
        <v>584.4</v>
      </c>
    </row>
    <row r="502" spans="1:2" s="44" customFormat="1" x14ac:dyDescent="0.25">
      <c r="A502" s="19">
        <v>24504</v>
      </c>
      <c r="B502" s="45">
        <v>616.5</v>
      </c>
    </row>
    <row r="503" spans="1:2" s="44" customFormat="1" x14ac:dyDescent="0.25">
      <c r="A503" s="19">
        <v>24532</v>
      </c>
      <c r="B503" s="45">
        <v>600.29999999999995</v>
      </c>
    </row>
    <row r="504" spans="1:2" s="44" customFormat="1" x14ac:dyDescent="0.25">
      <c r="A504" s="19">
        <v>24563</v>
      </c>
      <c r="B504" s="45">
        <v>624.5</v>
      </c>
    </row>
    <row r="505" spans="1:2" s="44" customFormat="1" x14ac:dyDescent="0.25">
      <c r="A505" s="19">
        <v>24593</v>
      </c>
      <c r="B505" s="45">
        <v>624.5</v>
      </c>
    </row>
    <row r="506" spans="1:2" s="44" customFormat="1" x14ac:dyDescent="0.25">
      <c r="A506" s="19">
        <v>24624</v>
      </c>
      <c r="B506" s="45">
        <v>631.9</v>
      </c>
    </row>
    <row r="507" spans="1:2" s="44" customFormat="1" x14ac:dyDescent="0.25">
      <c r="A507" s="19">
        <v>24654</v>
      </c>
      <c r="B507" s="45">
        <v>648.5</v>
      </c>
    </row>
    <row r="508" spans="1:2" s="44" customFormat="1" x14ac:dyDescent="0.25">
      <c r="A508" s="19">
        <v>24685</v>
      </c>
      <c r="B508" s="45">
        <v>608.5</v>
      </c>
    </row>
    <row r="509" spans="1:2" s="44" customFormat="1" x14ac:dyDescent="0.25">
      <c r="A509" s="19">
        <v>24716</v>
      </c>
      <c r="B509" s="45">
        <v>624.1</v>
      </c>
    </row>
    <row r="510" spans="1:2" s="44" customFormat="1" x14ac:dyDescent="0.25">
      <c r="A510" s="19">
        <v>24746</v>
      </c>
      <c r="B510" s="45">
        <v>624.5</v>
      </c>
    </row>
    <row r="511" spans="1:2" s="44" customFormat="1" x14ac:dyDescent="0.25">
      <c r="A511" s="19">
        <v>24777</v>
      </c>
      <c r="B511" s="45">
        <v>624.5</v>
      </c>
    </row>
    <row r="512" spans="1:2" s="44" customFormat="1" x14ac:dyDescent="0.25">
      <c r="A512" s="19">
        <v>24807</v>
      </c>
      <c r="B512" s="45">
        <v>621</v>
      </c>
    </row>
    <row r="513" spans="1:2" s="44" customFormat="1" x14ac:dyDescent="0.25">
      <c r="A513" s="19">
        <v>24838</v>
      </c>
      <c r="B513" s="45">
        <v>640.5</v>
      </c>
    </row>
    <row r="514" spans="1:2" s="44" customFormat="1" x14ac:dyDescent="0.25">
      <c r="A514" s="19">
        <v>24869</v>
      </c>
      <c r="B514" s="45">
        <v>632.5</v>
      </c>
    </row>
    <row r="515" spans="1:2" s="44" customFormat="1" x14ac:dyDescent="0.25">
      <c r="A515" s="19">
        <v>24898</v>
      </c>
      <c r="B515" s="45">
        <v>613.6</v>
      </c>
    </row>
    <row r="516" spans="1:2" s="44" customFormat="1" x14ac:dyDescent="0.25">
      <c r="A516" s="19">
        <v>24929</v>
      </c>
      <c r="B516" s="45">
        <v>624.5</v>
      </c>
    </row>
    <row r="517" spans="1:2" s="44" customFormat="1" x14ac:dyDescent="0.25">
      <c r="A517" s="19">
        <v>24959</v>
      </c>
      <c r="B517" s="45">
        <v>664.5</v>
      </c>
    </row>
    <row r="518" spans="1:2" s="44" customFormat="1" x14ac:dyDescent="0.25">
      <c r="A518" s="19">
        <v>24990</v>
      </c>
      <c r="B518" s="45">
        <v>614.5</v>
      </c>
    </row>
    <row r="519" spans="1:2" s="44" customFormat="1" x14ac:dyDescent="0.25">
      <c r="A519" s="19">
        <v>25020</v>
      </c>
      <c r="B519" s="45">
        <v>648.5</v>
      </c>
    </row>
    <row r="520" spans="1:2" s="44" customFormat="1" x14ac:dyDescent="0.25">
      <c r="A520" s="19">
        <v>25051</v>
      </c>
      <c r="B520" s="45">
        <v>640.5</v>
      </c>
    </row>
    <row r="521" spans="1:2" s="44" customFormat="1" x14ac:dyDescent="0.25">
      <c r="A521" s="19">
        <v>25082</v>
      </c>
      <c r="B521" s="45">
        <v>601.5</v>
      </c>
    </row>
    <row r="522" spans="1:2" s="44" customFormat="1" x14ac:dyDescent="0.25">
      <c r="A522" s="19">
        <v>25112</v>
      </c>
      <c r="B522" s="45">
        <v>648.5</v>
      </c>
    </row>
    <row r="523" spans="1:2" s="44" customFormat="1" x14ac:dyDescent="0.25">
      <c r="A523" s="19">
        <v>25143</v>
      </c>
      <c r="B523" s="45">
        <v>656.5</v>
      </c>
    </row>
    <row r="524" spans="1:2" s="44" customFormat="1" x14ac:dyDescent="0.25">
      <c r="A524" s="19">
        <v>25173</v>
      </c>
      <c r="B524" s="45">
        <v>670</v>
      </c>
    </row>
    <row r="525" spans="1:2" s="44" customFormat="1" x14ac:dyDescent="0.25">
      <c r="A525" s="19">
        <v>25204</v>
      </c>
      <c r="B525" s="45">
        <v>672.5</v>
      </c>
    </row>
    <row r="526" spans="1:2" s="44" customFormat="1" x14ac:dyDescent="0.25">
      <c r="A526" s="19">
        <v>25235</v>
      </c>
      <c r="B526" s="45">
        <v>672.5</v>
      </c>
    </row>
    <row r="527" spans="1:2" s="44" customFormat="1" x14ac:dyDescent="0.25">
      <c r="A527" s="19">
        <v>25263</v>
      </c>
      <c r="B527" s="45">
        <v>673.4</v>
      </c>
    </row>
    <row r="528" spans="1:2" s="44" customFormat="1" x14ac:dyDescent="0.25">
      <c r="A528" s="19">
        <v>25294</v>
      </c>
      <c r="B528" s="45">
        <v>688.5</v>
      </c>
    </row>
    <row r="529" spans="1:2" s="44" customFormat="1" x14ac:dyDescent="0.25">
      <c r="A529" s="19">
        <v>25324</v>
      </c>
      <c r="B529" s="45">
        <v>704.5</v>
      </c>
    </row>
    <row r="530" spans="1:2" s="44" customFormat="1" x14ac:dyDescent="0.25">
      <c r="A530" s="19">
        <v>25355</v>
      </c>
      <c r="B530" s="45">
        <v>701</v>
      </c>
    </row>
    <row r="531" spans="1:2" s="44" customFormat="1" x14ac:dyDescent="0.25">
      <c r="A531" s="19">
        <v>25385</v>
      </c>
      <c r="B531" s="45">
        <v>712.5</v>
      </c>
    </row>
    <row r="532" spans="1:2" s="44" customFormat="1" x14ac:dyDescent="0.25">
      <c r="A532" s="19">
        <v>25416</v>
      </c>
      <c r="B532" s="45">
        <v>664.5</v>
      </c>
    </row>
    <row r="533" spans="1:2" s="44" customFormat="1" x14ac:dyDescent="0.25">
      <c r="A533" s="19">
        <v>25447</v>
      </c>
      <c r="B533" s="45">
        <v>670.4</v>
      </c>
    </row>
    <row r="534" spans="1:2" s="44" customFormat="1" x14ac:dyDescent="0.25">
      <c r="A534" s="19">
        <v>25477</v>
      </c>
      <c r="B534" s="45">
        <v>704.5</v>
      </c>
    </row>
    <row r="535" spans="1:2" s="44" customFormat="1" x14ac:dyDescent="0.25">
      <c r="A535" s="19">
        <v>25508</v>
      </c>
      <c r="B535" s="45">
        <v>688.5</v>
      </c>
    </row>
    <row r="536" spans="1:2" s="44" customFormat="1" x14ac:dyDescent="0.25">
      <c r="A536" s="19">
        <v>25538</v>
      </c>
      <c r="B536" s="45">
        <v>718</v>
      </c>
    </row>
    <row r="537" spans="1:2" s="44" customFormat="1" x14ac:dyDescent="0.25">
      <c r="A537" s="19">
        <v>25569</v>
      </c>
      <c r="B537" s="45">
        <v>752.6</v>
      </c>
    </row>
    <row r="538" spans="1:2" s="44" customFormat="1" x14ac:dyDescent="0.25">
      <c r="A538" s="19">
        <v>25600</v>
      </c>
      <c r="B538" s="45">
        <v>768.6</v>
      </c>
    </row>
    <row r="539" spans="1:2" s="44" customFormat="1" x14ac:dyDescent="0.25">
      <c r="A539" s="19">
        <v>25628</v>
      </c>
      <c r="B539" s="45">
        <v>769.8</v>
      </c>
    </row>
    <row r="540" spans="1:2" s="44" customFormat="1" x14ac:dyDescent="0.25">
      <c r="A540" s="19">
        <v>25659</v>
      </c>
      <c r="B540" s="45">
        <v>808.6</v>
      </c>
    </row>
    <row r="541" spans="1:2" s="44" customFormat="1" x14ac:dyDescent="0.25">
      <c r="A541" s="19">
        <v>25689</v>
      </c>
      <c r="B541" s="45">
        <v>784.6</v>
      </c>
    </row>
    <row r="542" spans="1:2" s="44" customFormat="1" x14ac:dyDescent="0.25">
      <c r="A542" s="19">
        <v>25720</v>
      </c>
      <c r="B542" s="45">
        <v>742.2</v>
      </c>
    </row>
    <row r="543" spans="1:2" s="44" customFormat="1" x14ac:dyDescent="0.25">
      <c r="A543" s="19">
        <v>25750</v>
      </c>
      <c r="B543" s="45">
        <v>760.6</v>
      </c>
    </row>
    <row r="544" spans="1:2" s="44" customFormat="1" x14ac:dyDescent="0.25">
      <c r="A544" s="19">
        <v>25781</v>
      </c>
      <c r="B544" s="45">
        <v>768.6</v>
      </c>
    </row>
    <row r="545" spans="1:2" s="44" customFormat="1" x14ac:dyDescent="0.25">
      <c r="A545" s="19">
        <v>25812</v>
      </c>
      <c r="B545" s="45">
        <v>728.5</v>
      </c>
    </row>
    <row r="546" spans="1:2" s="44" customFormat="1" x14ac:dyDescent="0.25">
      <c r="A546" s="19">
        <v>25842</v>
      </c>
      <c r="B546" s="45">
        <v>704.5</v>
      </c>
    </row>
    <row r="547" spans="1:2" s="44" customFormat="1" x14ac:dyDescent="0.25">
      <c r="A547" s="19">
        <v>25873</v>
      </c>
      <c r="B547" s="45">
        <v>744.6</v>
      </c>
    </row>
    <row r="548" spans="1:2" s="44" customFormat="1" x14ac:dyDescent="0.25">
      <c r="A548" s="19">
        <v>25903</v>
      </c>
      <c r="B548" s="45">
        <v>820.1</v>
      </c>
    </row>
    <row r="549" spans="1:2" s="44" customFormat="1" x14ac:dyDescent="0.25">
      <c r="A549" s="19">
        <v>25934</v>
      </c>
      <c r="B549" s="45">
        <v>880.7</v>
      </c>
    </row>
    <row r="550" spans="1:2" s="44" customFormat="1" x14ac:dyDescent="0.25">
      <c r="A550" s="19">
        <v>25965</v>
      </c>
      <c r="B550" s="45">
        <v>888.7</v>
      </c>
    </row>
    <row r="551" spans="1:2" s="44" customFormat="1" x14ac:dyDescent="0.25">
      <c r="A551" s="19">
        <v>25993</v>
      </c>
      <c r="B551" s="45">
        <v>920</v>
      </c>
    </row>
    <row r="552" spans="1:2" s="44" customFormat="1" x14ac:dyDescent="0.25">
      <c r="A552" s="19">
        <v>26024</v>
      </c>
      <c r="B552" s="45">
        <v>936.7</v>
      </c>
    </row>
    <row r="553" spans="1:2" s="44" customFormat="1" x14ac:dyDescent="0.25">
      <c r="A553" s="19">
        <v>26054</v>
      </c>
      <c r="B553" s="45">
        <v>928.7</v>
      </c>
    </row>
    <row r="554" spans="1:2" s="44" customFormat="1" x14ac:dyDescent="0.25">
      <c r="A554" s="19">
        <v>26085</v>
      </c>
      <c r="B554" s="45">
        <v>959.9</v>
      </c>
    </row>
    <row r="555" spans="1:2" s="44" customFormat="1" x14ac:dyDescent="0.25">
      <c r="A555" s="19">
        <v>26115</v>
      </c>
      <c r="B555" s="45">
        <v>976.7</v>
      </c>
    </row>
    <row r="556" spans="1:2" s="44" customFormat="1" x14ac:dyDescent="0.25">
      <c r="A556" s="19">
        <v>26146</v>
      </c>
      <c r="B556" s="45">
        <v>1000.8</v>
      </c>
    </row>
    <row r="557" spans="1:2" s="44" customFormat="1" x14ac:dyDescent="0.25">
      <c r="A557" s="19">
        <v>26177</v>
      </c>
      <c r="B557" s="45">
        <v>989.5</v>
      </c>
    </row>
    <row r="558" spans="1:2" s="44" customFormat="1" x14ac:dyDescent="0.25">
      <c r="A558" s="19">
        <v>26207</v>
      </c>
      <c r="B558" s="45">
        <v>1096.8</v>
      </c>
    </row>
    <row r="559" spans="1:2" s="44" customFormat="1" x14ac:dyDescent="0.25">
      <c r="A559" s="19">
        <v>26238</v>
      </c>
      <c r="B559" s="45">
        <v>1112.8</v>
      </c>
    </row>
    <row r="560" spans="1:2" s="44" customFormat="1" x14ac:dyDescent="0.25">
      <c r="A560" s="19">
        <v>26268</v>
      </c>
      <c r="B560" s="45">
        <v>1020</v>
      </c>
    </row>
    <row r="561" spans="1:2" s="44" customFormat="1" x14ac:dyDescent="0.25">
      <c r="A561" s="19">
        <v>26299</v>
      </c>
      <c r="B561" s="45">
        <v>1265</v>
      </c>
    </row>
    <row r="562" spans="1:2" s="44" customFormat="1" x14ac:dyDescent="0.25">
      <c r="A562" s="19">
        <v>26330</v>
      </c>
      <c r="B562" s="45">
        <v>1345</v>
      </c>
    </row>
    <row r="563" spans="1:2" s="44" customFormat="1" x14ac:dyDescent="0.25">
      <c r="A563" s="19">
        <v>26359</v>
      </c>
      <c r="B563" s="45">
        <v>1119.4000000000001</v>
      </c>
    </row>
    <row r="564" spans="1:2" s="44" customFormat="1" x14ac:dyDescent="0.25">
      <c r="A564" s="19">
        <v>26390</v>
      </c>
      <c r="B564" s="45">
        <v>1329</v>
      </c>
    </row>
    <row r="565" spans="1:2" s="44" customFormat="1" x14ac:dyDescent="0.25">
      <c r="A565" s="19">
        <v>26420</v>
      </c>
      <c r="B565" s="45">
        <v>1361</v>
      </c>
    </row>
    <row r="566" spans="1:2" s="44" customFormat="1" x14ac:dyDescent="0.25">
      <c r="A566" s="19">
        <v>26451</v>
      </c>
      <c r="B566" s="45">
        <v>1282.9000000000001</v>
      </c>
    </row>
    <row r="567" spans="1:2" s="44" customFormat="1" x14ac:dyDescent="0.25">
      <c r="A567" s="19">
        <v>26481</v>
      </c>
      <c r="B567" s="45">
        <v>1465.1</v>
      </c>
    </row>
    <row r="568" spans="1:2" s="44" customFormat="1" x14ac:dyDescent="0.25">
      <c r="A568" s="19">
        <v>26512</v>
      </c>
      <c r="B568" s="45">
        <v>1417.1</v>
      </c>
    </row>
    <row r="569" spans="1:2" s="44" customFormat="1" x14ac:dyDescent="0.25">
      <c r="A569" s="19">
        <v>26543</v>
      </c>
      <c r="B569" s="45">
        <v>1252.5999999999999</v>
      </c>
    </row>
    <row r="570" spans="1:2" s="44" customFormat="1" x14ac:dyDescent="0.25">
      <c r="A570" s="19">
        <v>26573</v>
      </c>
      <c r="B570" s="45">
        <v>1281</v>
      </c>
    </row>
    <row r="571" spans="1:2" s="44" customFormat="1" x14ac:dyDescent="0.25">
      <c r="A571" s="19">
        <v>26604</v>
      </c>
      <c r="B571" s="45">
        <v>1289</v>
      </c>
    </row>
    <row r="572" spans="1:2" s="44" customFormat="1" x14ac:dyDescent="0.25">
      <c r="A572" s="19">
        <v>26634</v>
      </c>
      <c r="B572" s="45">
        <v>1284.7</v>
      </c>
    </row>
    <row r="573" spans="1:2" s="44" customFormat="1" x14ac:dyDescent="0.25">
      <c r="A573" s="19">
        <v>26665</v>
      </c>
      <c r="B573" s="45">
        <v>1489.1</v>
      </c>
    </row>
    <row r="574" spans="1:2" s="44" customFormat="1" x14ac:dyDescent="0.25">
      <c r="A574" s="19">
        <v>26696</v>
      </c>
      <c r="B574" s="45">
        <v>1529.1</v>
      </c>
    </row>
    <row r="575" spans="1:2" s="44" customFormat="1" x14ac:dyDescent="0.25">
      <c r="A575" s="19">
        <v>26724</v>
      </c>
      <c r="B575" s="45">
        <v>1323.4</v>
      </c>
    </row>
    <row r="576" spans="1:2" s="44" customFormat="1" x14ac:dyDescent="0.25">
      <c r="A576" s="19">
        <v>26755</v>
      </c>
      <c r="B576" s="45">
        <v>1505.1</v>
      </c>
    </row>
    <row r="577" spans="1:2" s="44" customFormat="1" x14ac:dyDescent="0.25">
      <c r="A577" s="19">
        <v>26785</v>
      </c>
      <c r="B577" s="45">
        <v>1457.1</v>
      </c>
    </row>
    <row r="578" spans="1:2" s="44" customFormat="1" x14ac:dyDescent="0.25">
      <c r="A578" s="19">
        <v>26816</v>
      </c>
      <c r="B578" s="45">
        <v>1270.2</v>
      </c>
    </row>
    <row r="579" spans="1:2" s="44" customFormat="1" x14ac:dyDescent="0.25">
      <c r="A579" s="19">
        <v>26846</v>
      </c>
      <c r="B579" s="45">
        <v>1377</v>
      </c>
    </row>
    <row r="580" spans="1:2" s="44" customFormat="1" x14ac:dyDescent="0.25">
      <c r="A580" s="19">
        <v>26877</v>
      </c>
      <c r="B580" s="45">
        <v>1465.1</v>
      </c>
    </row>
    <row r="581" spans="1:2" s="44" customFormat="1" x14ac:dyDescent="0.25">
      <c r="A581" s="19">
        <v>26908</v>
      </c>
      <c r="B581" s="45">
        <v>1156.5999999999999</v>
      </c>
    </row>
    <row r="582" spans="1:2" s="44" customFormat="1" x14ac:dyDescent="0.25">
      <c r="A582" s="19">
        <v>26938</v>
      </c>
      <c r="B582" s="45">
        <v>1208.9000000000001</v>
      </c>
    </row>
    <row r="583" spans="1:2" s="44" customFormat="1" x14ac:dyDescent="0.25">
      <c r="A583" s="19">
        <v>26969</v>
      </c>
      <c r="B583" s="45">
        <v>1353</v>
      </c>
    </row>
    <row r="584" spans="1:2" s="44" customFormat="1" x14ac:dyDescent="0.25">
      <c r="A584" s="19">
        <v>26999</v>
      </c>
      <c r="B584" s="45">
        <v>1406.9</v>
      </c>
    </row>
    <row r="585" spans="1:2" s="44" customFormat="1" x14ac:dyDescent="0.25">
      <c r="A585" s="19">
        <v>27030</v>
      </c>
      <c r="B585" s="45">
        <v>1457.1</v>
      </c>
    </row>
    <row r="586" spans="1:2" s="44" customFormat="1" x14ac:dyDescent="0.25">
      <c r="A586" s="19">
        <v>27061</v>
      </c>
      <c r="B586" s="45">
        <v>1473.1</v>
      </c>
    </row>
    <row r="587" spans="1:2" s="44" customFormat="1" x14ac:dyDescent="0.25">
      <c r="A587" s="19">
        <v>27089</v>
      </c>
      <c r="B587" s="45">
        <v>1595.2</v>
      </c>
    </row>
    <row r="588" spans="1:2" s="44" customFormat="1" x14ac:dyDescent="0.25">
      <c r="A588" s="19">
        <v>27120</v>
      </c>
      <c r="B588" s="45">
        <v>1713.3</v>
      </c>
    </row>
    <row r="589" spans="1:2" s="44" customFormat="1" x14ac:dyDescent="0.25">
      <c r="A589" s="19">
        <v>27150</v>
      </c>
      <c r="B589" s="45">
        <v>1721.3</v>
      </c>
    </row>
    <row r="590" spans="1:2" s="44" customFormat="1" x14ac:dyDescent="0.25">
      <c r="A590" s="19">
        <v>27181</v>
      </c>
      <c r="B590" s="45">
        <v>1589.3</v>
      </c>
    </row>
    <row r="591" spans="1:2" s="44" customFormat="1" x14ac:dyDescent="0.25">
      <c r="A591" s="19">
        <v>27211</v>
      </c>
      <c r="B591" s="45">
        <v>1457.1</v>
      </c>
    </row>
    <row r="592" spans="1:2" s="44" customFormat="1" x14ac:dyDescent="0.25">
      <c r="A592" s="19">
        <v>27242</v>
      </c>
      <c r="B592" s="45">
        <v>1377</v>
      </c>
    </row>
    <row r="593" spans="1:2" s="44" customFormat="1" x14ac:dyDescent="0.25">
      <c r="A593" s="19">
        <v>27273</v>
      </c>
      <c r="B593" s="45">
        <v>1413</v>
      </c>
    </row>
    <row r="594" spans="1:2" s="44" customFormat="1" x14ac:dyDescent="0.25">
      <c r="A594" s="19">
        <v>27303</v>
      </c>
      <c r="B594" s="45">
        <v>1401.1</v>
      </c>
    </row>
    <row r="595" spans="1:2" s="44" customFormat="1" x14ac:dyDescent="0.25">
      <c r="A595" s="19">
        <v>27334</v>
      </c>
      <c r="B595" s="45">
        <v>1593.2</v>
      </c>
    </row>
    <row r="596" spans="1:2" s="44" customFormat="1" x14ac:dyDescent="0.25">
      <c r="A596" s="19">
        <v>27364</v>
      </c>
      <c r="B596" s="45">
        <v>1443.9</v>
      </c>
    </row>
    <row r="597" spans="1:2" s="44" customFormat="1" x14ac:dyDescent="0.25">
      <c r="A597" s="19">
        <v>27395</v>
      </c>
      <c r="B597" s="45">
        <v>1465.1</v>
      </c>
    </row>
    <row r="598" spans="1:2" s="44" customFormat="1" x14ac:dyDescent="0.25">
      <c r="A598" s="19">
        <v>27426</v>
      </c>
      <c r="B598" s="45">
        <v>1601.2</v>
      </c>
    </row>
    <row r="599" spans="1:2" s="44" customFormat="1" x14ac:dyDescent="0.25">
      <c r="A599" s="19">
        <v>27454</v>
      </c>
      <c r="B599" s="45">
        <v>1539.8</v>
      </c>
    </row>
    <row r="600" spans="1:2" s="44" customFormat="1" x14ac:dyDescent="0.25">
      <c r="A600" s="19">
        <v>27485</v>
      </c>
      <c r="B600" s="45">
        <v>1593.2</v>
      </c>
    </row>
    <row r="601" spans="1:2" s="44" customFormat="1" x14ac:dyDescent="0.25">
      <c r="A601" s="19">
        <v>27515</v>
      </c>
      <c r="B601" s="45">
        <v>1569.2</v>
      </c>
    </row>
    <row r="602" spans="1:2" s="44" customFormat="1" x14ac:dyDescent="0.25">
      <c r="A602" s="19">
        <v>27546</v>
      </c>
      <c r="B602" s="45">
        <v>1443.9</v>
      </c>
    </row>
    <row r="603" spans="1:2" s="44" customFormat="1" x14ac:dyDescent="0.25">
      <c r="A603" s="19">
        <v>27576</v>
      </c>
      <c r="B603" s="45">
        <v>1657.2</v>
      </c>
    </row>
    <row r="604" spans="1:2" s="44" customFormat="1" x14ac:dyDescent="0.25">
      <c r="A604" s="19">
        <v>27607</v>
      </c>
      <c r="B604" s="45">
        <v>1537.2</v>
      </c>
    </row>
    <row r="605" spans="1:2" s="44" customFormat="1" x14ac:dyDescent="0.25">
      <c r="A605" s="19">
        <v>27638</v>
      </c>
      <c r="B605" s="45">
        <v>1372.1</v>
      </c>
    </row>
    <row r="606" spans="1:2" s="44" customFormat="1" x14ac:dyDescent="0.25">
      <c r="A606" s="19">
        <v>27668</v>
      </c>
      <c r="B606" s="45">
        <v>1529.1</v>
      </c>
    </row>
    <row r="607" spans="1:2" s="44" customFormat="1" x14ac:dyDescent="0.25">
      <c r="A607" s="19">
        <v>27699</v>
      </c>
      <c r="B607" s="45">
        <v>1857.4</v>
      </c>
    </row>
    <row r="608" spans="1:2" s="44" customFormat="1" x14ac:dyDescent="0.25">
      <c r="A608" s="19">
        <v>27729</v>
      </c>
      <c r="B608" s="45">
        <v>1608.9</v>
      </c>
    </row>
    <row r="609" spans="1:2" s="44" customFormat="1" x14ac:dyDescent="0.25">
      <c r="A609" s="19">
        <v>27760</v>
      </c>
      <c r="B609" s="45">
        <v>1529.1</v>
      </c>
    </row>
    <row r="610" spans="1:2" s="44" customFormat="1" x14ac:dyDescent="0.25">
      <c r="A610" s="19">
        <v>27791</v>
      </c>
      <c r="B610" s="45">
        <v>1705.3</v>
      </c>
    </row>
    <row r="611" spans="1:2" s="44" customFormat="1" x14ac:dyDescent="0.25">
      <c r="A611" s="19">
        <v>27820</v>
      </c>
      <c r="B611" s="45">
        <v>1617.2</v>
      </c>
    </row>
    <row r="612" spans="1:2" s="44" customFormat="1" x14ac:dyDescent="0.25">
      <c r="A612" s="19">
        <v>27851</v>
      </c>
      <c r="B612" s="45">
        <v>1857.4</v>
      </c>
    </row>
    <row r="613" spans="1:2" s="44" customFormat="1" x14ac:dyDescent="0.25">
      <c r="A613" s="19">
        <v>27881</v>
      </c>
      <c r="B613" s="45">
        <v>1841.4</v>
      </c>
    </row>
    <row r="614" spans="1:2" s="44" customFormat="1" x14ac:dyDescent="0.25">
      <c r="A614" s="19">
        <v>27912</v>
      </c>
      <c r="B614" s="45">
        <v>1841.4</v>
      </c>
    </row>
    <row r="615" spans="1:2" s="44" customFormat="1" x14ac:dyDescent="0.25">
      <c r="A615" s="19">
        <v>27942</v>
      </c>
      <c r="B615" s="45">
        <v>1465.1</v>
      </c>
    </row>
    <row r="616" spans="1:2" s="44" customFormat="1" ht="15.75" customHeight="1" x14ac:dyDescent="0.25">
      <c r="A616" s="19">
        <v>27973</v>
      </c>
      <c r="B616" s="45">
        <v>1441.1</v>
      </c>
    </row>
    <row r="617" spans="1:2" s="44" customFormat="1" x14ac:dyDescent="0.25">
      <c r="A617" s="19">
        <v>28004</v>
      </c>
      <c r="B617" s="45">
        <v>1143.8</v>
      </c>
    </row>
    <row r="618" spans="1:2" s="44" customFormat="1" x14ac:dyDescent="0.25">
      <c r="A618" s="19">
        <v>28034</v>
      </c>
      <c r="B618" s="45">
        <v>855.3</v>
      </c>
    </row>
    <row r="619" spans="1:2" s="44" customFormat="1" x14ac:dyDescent="0.25">
      <c r="A619" s="19">
        <v>28065</v>
      </c>
      <c r="B619" s="45">
        <v>1581.1</v>
      </c>
    </row>
    <row r="620" spans="1:2" s="44" customFormat="1" x14ac:dyDescent="0.25">
      <c r="A620" s="19">
        <v>28095</v>
      </c>
      <c r="B620" s="45">
        <v>1411.3</v>
      </c>
    </row>
    <row r="621" spans="1:2" s="44" customFormat="1" x14ac:dyDescent="0.25">
      <c r="A621" s="19">
        <v>28126</v>
      </c>
      <c r="B621" s="45">
        <v>1654.9</v>
      </c>
    </row>
    <row r="622" spans="1:2" s="44" customFormat="1" x14ac:dyDescent="0.25">
      <c r="A622" s="19">
        <v>28157</v>
      </c>
      <c r="B622" s="45">
        <v>1620.5</v>
      </c>
    </row>
    <row r="623" spans="1:2" s="44" customFormat="1" x14ac:dyDescent="0.25">
      <c r="A623" s="19">
        <v>28185</v>
      </c>
      <c r="B623" s="45">
        <v>1617.7</v>
      </c>
    </row>
    <row r="624" spans="1:2" s="44" customFormat="1" x14ac:dyDescent="0.25">
      <c r="A624" s="19">
        <v>28216</v>
      </c>
      <c r="B624" s="45">
        <v>1687.5</v>
      </c>
    </row>
    <row r="625" spans="1:2" s="44" customFormat="1" x14ac:dyDescent="0.25">
      <c r="A625" s="19">
        <v>28246</v>
      </c>
      <c r="B625" s="45">
        <v>1482.6</v>
      </c>
    </row>
    <row r="626" spans="1:2" s="44" customFormat="1" x14ac:dyDescent="0.25">
      <c r="A626" s="19">
        <v>28277</v>
      </c>
      <c r="B626" s="45">
        <v>1639.5</v>
      </c>
    </row>
    <row r="627" spans="1:2" s="44" customFormat="1" x14ac:dyDescent="0.25">
      <c r="A627" s="19">
        <v>28307</v>
      </c>
      <c r="B627" s="45">
        <v>1797.8</v>
      </c>
    </row>
    <row r="628" spans="1:2" s="44" customFormat="1" x14ac:dyDescent="0.25">
      <c r="A628" s="19">
        <v>28338</v>
      </c>
      <c r="B628" s="45">
        <v>1797.4</v>
      </c>
    </row>
    <row r="629" spans="1:2" s="44" customFormat="1" x14ac:dyDescent="0.25">
      <c r="A629" s="19">
        <v>28369</v>
      </c>
      <c r="B629" s="45">
        <v>1872.7</v>
      </c>
    </row>
    <row r="630" spans="1:2" s="44" customFormat="1" x14ac:dyDescent="0.25">
      <c r="A630" s="19">
        <v>28399</v>
      </c>
      <c r="B630" s="45">
        <v>1954.5</v>
      </c>
    </row>
    <row r="631" spans="1:2" s="44" customFormat="1" x14ac:dyDescent="0.25">
      <c r="A631" s="19">
        <v>28430</v>
      </c>
      <c r="B631" s="45">
        <v>1929</v>
      </c>
    </row>
    <row r="632" spans="1:2" s="44" customFormat="1" x14ac:dyDescent="0.25">
      <c r="A632" s="19">
        <v>28460</v>
      </c>
      <c r="B632" s="45">
        <v>1967.8</v>
      </c>
    </row>
    <row r="633" spans="1:2" s="44" customFormat="1" x14ac:dyDescent="0.25">
      <c r="A633" s="19">
        <v>28491</v>
      </c>
      <c r="B633" s="45">
        <v>2178.1</v>
      </c>
    </row>
    <row r="634" spans="1:2" s="44" customFormat="1" x14ac:dyDescent="0.25">
      <c r="A634" s="19">
        <v>28522</v>
      </c>
      <c r="B634" s="45">
        <v>2022.8</v>
      </c>
    </row>
    <row r="635" spans="1:2" s="44" customFormat="1" x14ac:dyDescent="0.25">
      <c r="A635" s="19">
        <v>28550</v>
      </c>
      <c r="B635" s="45">
        <v>2049</v>
      </c>
    </row>
    <row r="636" spans="1:2" s="44" customFormat="1" x14ac:dyDescent="0.25">
      <c r="A636" s="19">
        <v>28581</v>
      </c>
      <c r="B636" s="45">
        <v>2070.9</v>
      </c>
    </row>
    <row r="637" spans="1:2" s="44" customFormat="1" x14ac:dyDescent="0.25">
      <c r="A637" s="19">
        <v>28611</v>
      </c>
      <c r="B637" s="45">
        <v>2046.7</v>
      </c>
    </row>
    <row r="638" spans="1:2" s="44" customFormat="1" x14ac:dyDescent="0.25">
      <c r="A638" s="19">
        <v>28642</v>
      </c>
      <c r="B638" s="45">
        <v>2007.3</v>
      </c>
    </row>
    <row r="639" spans="1:2" s="44" customFormat="1" x14ac:dyDescent="0.25">
      <c r="A639" s="19">
        <v>28672</v>
      </c>
      <c r="B639" s="45">
        <v>2053.6</v>
      </c>
    </row>
    <row r="640" spans="1:2" s="44" customFormat="1" x14ac:dyDescent="0.25">
      <c r="A640" s="19">
        <v>28703</v>
      </c>
      <c r="B640" s="45">
        <v>2119.1999999999998</v>
      </c>
    </row>
    <row r="641" spans="1:2" s="44" customFormat="1" x14ac:dyDescent="0.25">
      <c r="A641" s="19">
        <v>28734</v>
      </c>
      <c r="B641" s="45">
        <v>2129.1</v>
      </c>
    </row>
    <row r="642" spans="1:2" s="44" customFormat="1" x14ac:dyDescent="0.25">
      <c r="A642" s="19">
        <v>28764</v>
      </c>
      <c r="B642" s="45">
        <v>2124</v>
      </c>
    </row>
    <row r="643" spans="1:2" s="44" customFormat="1" x14ac:dyDescent="0.25">
      <c r="A643" s="19">
        <v>28795</v>
      </c>
      <c r="B643" s="45">
        <v>2159.5</v>
      </c>
    </row>
    <row r="644" spans="1:2" s="44" customFormat="1" x14ac:dyDescent="0.25">
      <c r="A644" s="19">
        <v>28825</v>
      </c>
      <c r="B644" s="45">
        <v>2303.1999999999998</v>
      </c>
    </row>
    <row r="645" spans="1:2" s="44" customFormat="1" x14ac:dyDescent="0.25">
      <c r="A645" s="19">
        <v>28856</v>
      </c>
      <c r="B645" s="45">
        <v>2456.3000000000002</v>
      </c>
    </row>
    <row r="646" spans="1:2" s="44" customFormat="1" x14ac:dyDescent="0.25">
      <c r="A646" s="19">
        <v>28887</v>
      </c>
      <c r="B646" s="45">
        <v>2508.9</v>
      </c>
    </row>
    <row r="647" spans="1:2" s="44" customFormat="1" x14ac:dyDescent="0.25">
      <c r="A647" s="19">
        <v>28915</v>
      </c>
      <c r="B647" s="45">
        <v>2549.6</v>
      </c>
    </row>
    <row r="648" spans="1:2" s="44" customFormat="1" x14ac:dyDescent="0.25">
      <c r="A648" s="19">
        <v>28946</v>
      </c>
      <c r="B648" s="45">
        <v>2609.3000000000002</v>
      </c>
    </row>
    <row r="649" spans="1:2" s="44" customFormat="1" x14ac:dyDescent="0.25">
      <c r="A649" s="19">
        <v>28976</v>
      </c>
      <c r="B649" s="45">
        <v>2521.9</v>
      </c>
    </row>
    <row r="650" spans="1:2" s="44" customFormat="1" x14ac:dyDescent="0.25">
      <c r="A650" s="19">
        <v>29007</v>
      </c>
      <c r="B650" s="45">
        <v>2552.5</v>
      </c>
    </row>
    <row r="651" spans="1:2" s="44" customFormat="1" x14ac:dyDescent="0.25">
      <c r="A651" s="19">
        <v>29037</v>
      </c>
      <c r="B651" s="45">
        <v>2601.5</v>
      </c>
    </row>
    <row r="652" spans="1:2" s="44" customFormat="1" x14ac:dyDescent="0.25">
      <c r="A652" s="19">
        <v>29068</v>
      </c>
      <c r="B652" s="45">
        <v>2640</v>
      </c>
    </row>
    <row r="653" spans="1:2" s="44" customFormat="1" x14ac:dyDescent="0.25">
      <c r="A653" s="19">
        <v>29099</v>
      </c>
      <c r="B653" s="45">
        <v>2700.8</v>
      </c>
    </row>
    <row r="654" spans="1:2" s="44" customFormat="1" x14ac:dyDescent="0.25">
      <c r="A654" s="19">
        <v>29129</v>
      </c>
      <c r="B654" s="45">
        <v>2781.8</v>
      </c>
    </row>
    <row r="655" spans="1:2" s="44" customFormat="1" x14ac:dyDescent="0.25">
      <c r="A655" s="19">
        <v>29160</v>
      </c>
      <c r="B655" s="45">
        <v>2782.9</v>
      </c>
    </row>
    <row r="656" spans="1:2" s="44" customFormat="1" x14ac:dyDescent="0.25">
      <c r="A656" s="19">
        <v>29190</v>
      </c>
      <c r="B656" s="45">
        <v>3087.6</v>
      </c>
    </row>
    <row r="657" spans="1:2" s="44" customFormat="1" x14ac:dyDescent="0.25">
      <c r="A657" s="19">
        <v>29221</v>
      </c>
      <c r="B657" s="45">
        <v>3162.9</v>
      </c>
    </row>
    <row r="658" spans="1:2" s="44" customFormat="1" x14ac:dyDescent="0.25">
      <c r="A658" s="19">
        <v>29252</v>
      </c>
      <c r="B658" s="45">
        <v>3190.8</v>
      </c>
    </row>
    <row r="659" spans="1:2" s="44" customFormat="1" x14ac:dyDescent="0.25">
      <c r="A659" s="19">
        <v>29281</v>
      </c>
      <c r="B659" s="45">
        <v>3247.1</v>
      </c>
    </row>
    <row r="660" spans="1:2" s="44" customFormat="1" x14ac:dyDescent="0.25">
      <c r="A660" s="19">
        <v>29312</v>
      </c>
      <c r="B660" s="45">
        <v>3295.6</v>
      </c>
    </row>
    <row r="661" spans="1:2" s="44" customFormat="1" x14ac:dyDescent="0.25">
      <c r="A661" s="19">
        <v>29342</v>
      </c>
      <c r="B661" s="45">
        <v>3395</v>
      </c>
    </row>
    <row r="662" spans="1:2" s="44" customFormat="1" x14ac:dyDescent="0.25">
      <c r="A662" s="19">
        <v>29373</v>
      </c>
      <c r="B662" s="45">
        <v>3475.8</v>
      </c>
    </row>
    <row r="663" spans="1:2" s="44" customFormat="1" x14ac:dyDescent="0.25">
      <c r="A663" s="19">
        <v>29403</v>
      </c>
      <c r="B663" s="45">
        <v>3531.4</v>
      </c>
    </row>
    <row r="664" spans="1:2" s="44" customFormat="1" x14ac:dyDescent="0.25">
      <c r="A664" s="19">
        <v>29434</v>
      </c>
      <c r="B664" s="45">
        <v>3601.2</v>
      </c>
    </row>
    <row r="665" spans="1:2" s="44" customFormat="1" x14ac:dyDescent="0.25">
      <c r="A665" s="19">
        <v>29465</v>
      </c>
      <c r="B665" s="45">
        <v>3703.4</v>
      </c>
    </row>
    <row r="666" spans="1:2" s="44" customFormat="1" x14ac:dyDescent="0.25">
      <c r="A666" s="19">
        <v>29495</v>
      </c>
      <c r="B666" s="45">
        <v>3776.9</v>
      </c>
    </row>
    <row r="667" spans="1:2" s="44" customFormat="1" x14ac:dyDescent="0.25">
      <c r="A667" s="19">
        <v>29526</v>
      </c>
      <c r="B667" s="45">
        <v>3919.1</v>
      </c>
    </row>
    <row r="668" spans="1:2" s="44" customFormat="1" x14ac:dyDescent="0.25">
      <c r="A668" s="19">
        <v>29556</v>
      </c>
      <c r="B668" s="45">
        <v>4003</v>
      </c>
    </row>
    <row r="669" spans="1:2" s="44" customFormat="1" x14ac:dyDescent="0.25">
      <c r="A669" s="19">
        <v>29587</v>
      </c>
      <c r="B669" s="45">
        <v>4096</v>
      </c>
    </row>
    <row r="670" spans="1:2" s="44" customFormat="1" x14ac:dyDescent="0.25">
      <c r="A670" s="19">
        <v>29618</v>
      </c>
      <c r="B670" s="45">
        <v>4165.2</v>
      </c>
    </row>
    <row r="671" spans="1:2" s="44" customFormat="1" x14ac:dyDescent="0.25">
      <c r="A671" s="19">
        <v>29646</v>
      </c>
      <c r="B671" s="45">
        <v>4270.1000000000004</v>
      </c>
    </row>
    <row r="672" spans="1:2" s="44" customFormat="1" x14ac:dyDescent="0.25">
      <c r="A672" s="19">
        <v>29677</v>
      </c>
      <c r="B672" s="45">
        <v>4398.3</v>
      </c>
    </row>
    <row r="673" spans="1:2" s="44" customFormat="1" x14ac:dyDescent="0.25">
      <c r="A673" s="19">
        <v>29707</v>
      </c>
      <c r="B673" s="45">
        <v>4536.2</v>
      </c>
    </row>
    <row r="674" spans="1:2" s="44" customFormat="1" x14ac:dyDescent="0.25">
      <c r="A674" s="19">
        <v>29738</v>
      </c>
      <c r="B674" s="45">
        <v>3708</v>
      </c>
    </row>
    <row r="675" spans="1:2" s="44" customFormat="1" x14ac:dyDescent="0.25">
      <c r="A675" s="19">
        <v>29768</v>
      </c>
      <c r="B675" s="45">
        <v>4041.9</v>
      </c>
    </row>
    <row r="676" spans="1:2" s="44" customFormat="1" x14ac:dyDescent="0.25">
      <c r="A676" s="19">
        <v>29799</v>
      </c>
      <c r="B676" s="45">
        <v>4798.8999999999996</v>
      </c>
    </row>
    <row r="677" spans="1:2" s="44" customFormat="1" x14ac:dyDescent="0.25">
      <c r="A677" s="19">
        <v>29830</v>
      </c>
      <c r="B677" s="45">
        <v>3952.4</v>
      </c>
    </row>
    <row r="678" spans="1:2" s="44" customFormat="1" x14ac:dyDescent="0.25">
      <c r="A678" s="19">
        <v>29860</v>
      </c>
      <c r="B678" s="45">
        <v>3790.5</v>
      </c>
    </row>
    <row r="679" spans="1:2" s="44" customFormat="1" x14ac:dyDescent="0.25">
      <c r="A679" s="19">
        <v>29891</v>
      </c>
      <c r="B679" s="45">
        <v>4139.8</v>
      </c>
    </row>
    <row r="680" spans="1:2" s="44" customFormat="1" x14ac:dyDescent="0.25">
      <c r="A680" s="19">
        <v>29921</v>
      </c>
      <c r="B680" s="45">
        <v>5035.1000000000004</v>
      </c>
    </row>
    <row r="681" spans="1:2" s="44" customFormat="1" x14ac:dyDescent="0.25">
      <c r="A681" s="19">
        <v>29952</v>
      </c>
      <c r="B681" s="45">
        <v>3614.5</v>
      </c>
    </row>
    <row r="682" spans="1:2" s="44" customFormat="1" x14ac:dyDescent="0.25">
      <c r="A682" s="19">
        <v>29983</v>
      </c>
      <c r="B682" s="45">
        <v>2345.5</v>
      </c>
    </row>
    <row r="683" spans="1:2" s="44" customFormat="1" x14ac:dyDescent="0.25">
      <c r="A683" s="19">
        <v>30011</v>
      </c>
      <c r="B683" s="45">
        <v>3331.4</v>
      </c>
    </row>
    <row r="684" spans="1:2" s="44" customFormat="1" x14ac:dyDescent="0.25">
      <c r="A684" s="19">
        <v>30042</v>
      </c>
      <c r="B684" s="45">
        <v>2318.8000000000002</v>
      </c>
    </row>
    <row r="685" spans="1:2" s="44" customFormat="1" x14ac:dyDescent="0.25">
      <c r="A685" s="19">
        <v>30072</v>
      </c>
      <c r="B685" s="45">
        <v>3901.7</v>
      </c>
    </row>
    <row r="686" spans="1:2" s="44" customFormat="1" x14ac:dyDescent="0.25">
      <c r="A686" s="19">
        <v>30103</v>
      </c>
      <c r="B686" s="45">
        <v>2160.6999999999998</v>
      </c>
    </row>
    <row r="687" spans="1:2" s="44" customFormat="1" x14ac:dyDescent="0.25">
      <c r="A687" s="19">
        <v>30133</v>
      </c>
      <c r="B687" s="45">
        <v>2295.5</v>
      </c>
    </row>
    <row r="688" spans="1:2" s="44" customFormat="1" x14ac:dyDescent="0.25">
      <c r="A688" s="19">
        <v>30164</v>
      </c>
      <c r="B688" s="45">
        <v>2122.3000000000002</v>
      </c>
    </row>
    <row r="689" spans="1:2" s="44" customFormat="1" x14ac:dyDescent="0.25">
      <c r="A689" s="19">
        <v>30195</v>
      </c>
      <c r="B689" s="45">
        <v>1955.4</v>
      </c>
    </row>
    <row r="690" spans="1:2" s="44" customFormat="1" x14ac:dyDescent="0.25">
      <c r="A690" s="19">
        <v>30225</v>
      </c>
      <c r="B690" s="45">
        <v>2632</v>
      </c>
    </row>
    <row r="691" spans="1:2" s="44" customFormat="1" x14ac:dyDescent="0.25">
      <c r="A691" s="19">
        <v>30256</v>
      </c>
      <c r="B691" s="45">
        <v>2480</v>
      </c>
    </row>
    <row r="692" spans="1:2" s="44" customFormat="1" x14ac:dyDescent="0.25">
      <c r="A692" s="21">
        <v>30286</v>
      </c>
      <c r="B692" s="46">
        <v>1832.3</v>
      </c>
    </row>
  </sheetData>
  <mergeCells count="2">
    <mergeCell ref="A2:A4"/>
    <mergeCell ref="B2:B4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14"/>
  <sheetViews>
    <sheetView workbookViewId="0">
      <selection activeCell="H11" sqref="H11:P11"/>
    </sheetView>
  </sheetViews>
  <sheetFormatPr baseColWidth="10" defaultColWidth="10.85546875" defaultRowHeight="15.75" x14ac:dyDescent="0.25"/>
  <cols>
    <col min="1" max="1" width="10.85546875" style="32"/>
    <col min="2" max="2" width="15" style="32" customWidth="1"/>
    <col min="3" max="3" width="12.140625" style="32" customWidth="1"/>
    <col min="4" max="4" width="10.85546875" style="32"/>
    <col min="5" max="16384" width="10.85546875" style="1"/>
  </cols>
  <sheetData>
    <row r="1" spans="1:97" x14ac:dyDescent="0.25"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</row>
    <row r="2" spans="1:97" ht="15.75" customHeight="1" x14ac:dyDescent="0.25">
      <c r="A2" s="131" t="s">
        <v>16</v>
      </c>
      <c r="B2" s="131" t="s">
        <v>68</v>
      </c>
      <c r="C2" s="33"/>
      <c r="D2" s="34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</row>
    <row r="3" spans="1:97" x14ac:dyDescent="0.25">
      <c r="A3" s="132"/>
      <c r="B3" s="132"/>
      <c r="C3" s="33"/>
      <c r="D3" s="76" t="s">
        <v>67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</row>
    <row r="4" spans="1:97" x14ac:dyDescent="0.25">
      <c r="A4" s="133"/>
      <c r="B4" s="133"/>
      <c r="C4" s="33"/>
      <c r="D4" s="70"/>
      <c r="E4" s="70" t="s">
        <v>22</v>
      </c>
      <c r="F4" s="70" t="s">
        <v>23</v>
      </c>
      <c r="G4" s="70" t="s">
        <v>24</v>
      </c>
      <c r="H4" s="70" t="s">
        <v>25</v>
      </c>
      <c r="I4" s="70" t="s">
        <v>26</v>
      </c>
      <c r="J4" s="70" t="s">
        <v>27</v>
      </c>
      <c r="K4" s="70" t="s">
        <v>28</v>
      </c>
      <c r="L4" s="70" t="s">
        <v>29</v>
      </c>
      <c r="M4" s="70" t="s">
        <v>30</v>
      </c>
      <c r="N4" s="70" t="s">
        <v>31</v>
      </c>
      <c r="O4" s="70" t="s">
        <v>32</v>
      </c>
      <c r="P4" s="70" t="s">
        <v>33</v>
      </c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</row>
    <row r="5" spans="1:97" x14ac:dyDescent="0.25">
      <c r="A5" s="19">
        <v>11689</v>
      </c>
      <c r="B5" s="36">
        <v>1512</v>
      </c>
      <c r="C5" s="36"/>
      <c r="D5" s="83">
        <v>1932</v>
      </c>
      <c r="E5" s="35">
        <v>1512</v>
      </c>
      <c r="F5" s="35">
        <v>3085</v>
      </c>
      <c r="G5" s="35">
        <v>6726</v>
      </c>
      <c r="H5" s="35">
        <v>11214</v>
      </c>
      <c r="I5" s="35">
        <v>14613</v>
      </c>
      <c r="J5" s="35">
        <v>15912</v>
      </c>
      <c r="K5" s="35">
        <v>16819</v>
      </c>
      <c r="L5" s="35">
        <v>18241</v>
      </c>
      <c r="M5" s="35">
        <v>17251</v>
      </c>
      <c r="N5" s="35">
        <v>16205</v>
      </c>
      <c r="O5" s="35">
        <v>16193</v>
      </c>
      <c r="P5" s="35">
        <v>22988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</row>
    <row r="6" spans="1:97" x14ac:dyDescent="0.25">
      <c r="A6" s="19">
        <v>11720</v>
      </c>
      <c r="B6" s="36">
        <v>3085</v>
      </c>
      <c r="C6" s="36"/>
      <c r="D6" s="83">
        <v>1933</v>
      </c>
      <c r="E6" s="35">
        <v>25768</v>
      </c>
      <c r="F6" s="35">
        <v>25957</v>
      </c>
      <c r="G6" s="35">
        <v>27893</v>
      </c>
      <c r="H6" s="35">
        <v>25298</v>
      </c>
      <c r="I6" s="35">
        <v>24790</v>
      </c>
      <c r="J6" s="35">
        <v>24082</v>
      </c>
      <c r="K6" s="35">
        <v>23910</v>
      </c>
      <c r="L6" s="35">
        <v>25307</v>
      </c>
      <c r="M6" s="35">
        <v>28479</v>
      </c>
      <c r="N6" s="35">
        <v>29468</v>
      </c>
      <c r="O6" s="35">
        <v>27988</v>
      </c>
      <c r="P6" s="35">
        <v>25021</v>
      </c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</row>
    <row r="7" spans="1:97" x14ac:dyDescent="0.25">
      <c r="A7" s="19">
        <v>11749</v>
      </c>
      <c r="B7" s="36">
        <v>6726</v>
      </c>
      <c r="C7" s="36"/>
      <c r="D7" s="83">
        <v>1934</v>
      </c>
      <c r="E7" s="35">
        <v>25768</v>
      </c>
      <c r="F7" s="35">
        <v>25957</v>
      </c>
      <c r="G7" s="35">
        <v>27893</v>
      </c>
      <c r="H7" s="35">
        <v>25298</v>
      </c>
      <c r="I7" s="35">
        <v>24790</v>
      </c>
      <c r="J7" s="35">
        <v>24082</v>
      </c>
      <c r="K7" s="35">
        <v>23910</v>
      </c>
      <c r="L7" s="35">
        <v>25307</v>
      </c>
      <c r="M7" s="35">
        <v>28479</v>
      </c>
      <c r="N7" s="35">
        <v>29468</v>
      </c>
      <c r="O7" s="35">
        <v>27988</v>
      </c>
      <c r="P7" s="35">
        <v>25021</v>
      </c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</row>
    <row r="8" spans="1:97" x14ac:dyDescent="0.25">
      <c r="A8" s="19">
        <v>11780</v>
      </c>
      <c r="B8" s="36">
        <v>11214</v>
      </c>
      <c r="C8" s="36"/>
      <c r="D8" s="83">
        <v>1935</v>
      </c>
      <c r="E8" s="35">
        <v>35210</v>
      </c>
      <c r="F8" s="35">
        <v>33465</v>
      </c>
      <c r="G8" s="35">
        <v>36970</v>
      </c>
      <c r="H8" s="35">
        <v>40976</v>
      </c>
      <c r="I8" s="35">
        <v>42827</v>
      </c>
      <c r="J8" s="35">
        <v>43610</v>
      </c>
      <c r="K8" s="35">
        <v>45581</v>
      </c>
      <c r="L8" s="35">
        <v>44400</v>
      </c>
      <c r="M8" s="35">
        <v>40692</v>
      </c>
      <c r="N8" s="35">
        <v>39089</v>
      </c>
      <c r="O8" s="35">
        <v>37899</v>
      </c>
      <c r="P8" s="35">
        <v>41024</v>
      </c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</row>
    <row r="9" spans="1:97" x14ac:dyDescent="0.25">
      <c r="A9" s="19">
        <v>11810</v>
      </c>
      <c r="B9" s="36">
        <v>14613</v>
      </c>
      <c r="C9" s="36"/>
      <c r="D9" s="83">
        <v>1936</v>
      </c>
      <c r="E9" s="35">
        <v>41383</v>
      </c>
      <c r="F9" s="35">
        <v>43953</v>
      </c>
      <c r="G9" s="35">
        <v>46436</v>
      </c>
      <c r="H9" s="35">
        <v>50681</v>
      </c>
      <c r="I9" s="35">
        <v>56899</v>
      </c>
      <c r="J9" s="35">
        <v>60679</v>
      </c>
      <c r="K9" s="35">
        <v>60801</v>
      </c>
      <c r="L9" s="35">
        <v>60266</v>
      </c>
      <c r="M9" s="35">
        <v>55212</v>
      </c>
      <c r="N9" s="35">
        <v>50753</v>
      </c>
      <c r="O9" s="35">
        <v>56115</v>
      </c>
      <c r="P9" s="35">
        <v>49536</v>
      </c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</row>
    <row r="10" spans="1:97" x14ac:dyDescent="0.25">
      <c r="A10" s="19">
        <v>11841</v>
      </c>
      <c r="B10" s="36">
        <v>15912</v>
      </c>
      <c r="C10" s="36"/>
      <c r="D10" s="83">
        <v>1937</v>
      </c>
      <c r="E10" s="35">
        <v>46901</v>
      </c>
      <c r="F10" s="35">
        <v>49121</v>
      </c>
      <c r="G10" s="35">
        <v>48213</v>
      </c>
      <c r="H10" s="35">
        <v>52913</v>
      </c>
      <c r="I10" s="35">
        <v>57667</v>
      </c>
      <c r="J10" s="35">
        <v>50221</v>
      </c>
      <c r="K10" s="35">
        <v>46390</v>
      </c>
      <c r="L10" s="35">
        <v>43364</v>
      </c>
      <c r="M10" s="35">
        <v>36641</v>
      </c>
      <c r="N10" s="35">
        <v>28543</v>
      </c>
      <c r="O10" s="35">
        <v>13783</v>
      </c>
      <c r="P10" s="35">
        <v>15112</v>
      </c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</row>
    <row r="11" spans="1:97" x14ac:dyDescent="0.25">
      <c r="A11" s="19">
        <v>11871</v>
      </c>
      <c r="B11" s="36">
        <v>16819</v>
      </c>
      <c r="C11" s="36"/>
      <c r="D11" s="83">
        <v>1938</v>
      </c>
      <c r="E11" s="35">
        <v>16359</v>
      </c>
      <c r="F11" s="35">
        <v>19194</v>
      </c>
      <c r="G11" s="35">
        <v>32339</v>
      </c>
      <c r="H11" s="35">
        <v>36779</v>
      </c>
      <c r="I11" s="35">
        <v>41006</v>
      </c>
      <c r="J11" s="35">
        <v>48193</v>
      </c>
      <c r="K11" s="35">
        <v>49966</v>
      </c>
      <c r="L11" s="35">
        <v>47940</v>
      </c>
      <c r="M11" s="35">
        <v>46174</v>
      </c>
      <c r="N11" s="35">
        <v>46123</v>
      </c>
      <c r="O11" s="35">
        <v>53829</v>
      </c>
      <c r="P11" s="35">
        <v>60965</v>
      </c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</row>
    <row r="12" spans="1:97" x14ac:dyDescent="0.25">
      <c r="A12" s="19">
        <v>11902</v>
      </c>
      <c r="B12" s="36">
        <v>18241</v>
      </c>
      <c r="C12" s="36"/>
      <c r="D12" s="83">
        <v>1939</v>
      </c>
      <c r="E12" s="35">
        <v>56270</v>
      </c>
      <c r="F12" s="35">
        <v>57513</v>
      </c>
      <c r="G12" s="35">
        <v>57332</v>
      </c>
      <c r="H12" s="35">
        <v>52506</v>
      </c>
      <c r="I12" s="35">
        <v>62429</v>
      </c>
      <c r="J12" s="35">
        <v>63214</v>
      </c>
      <c r="K12" s="35">
        <v>71495</v>
      </c>
      <c r="L12" s="35">
        <v>79741</v>
      </c>
      <c r="M12" s="35">
        <v>78542</v>
      </c>
      <c r="N12" s="35">
        <v>74829</v>
      </c>
      <c r="O12" s="35">
        <v>65390</v>
      </c>
      <c r="P12" s="35">
        <v>77486</v>
      </c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</row>
    <row r="13" spans="1:97" x14ac:dyDescent="0.25">
      <c r="A13" s="19">
        <v>11933</v>
      </c>
      <c r="B13" s="36">
        <v>17251</v>
      </c>
      <c r="C13" s="36"/>
      <c r="D13" s="84">
        <v>1940</v>
      </c>
      <c r="E13" s="82">
        <v>90154</v>
      </c>
      <c r="F13" s="82">
        <v>104907</v>
      </c>
      <c r="G13" s="82">
        <v>93739</v>
      </c>
      <c r="H13" s="82">
        <v>83316</v>
      </c>
      <c r="I13" s="82">
        <v>78269</v>
      </c>
      <c r="J13" s="82">
        <v>76169</v>
      </c>
      <c r="K13" s="82">
        <v>71226</v>
      </c>
      <c r="L13" s="82">
        <v>73096</v>
      </c>
      <c r="M13" s="82">
        <v>81370</v>
      </c>
      <c r="N13" s="82">
        <v>78228</v>
      </c>
      <c r="O13" s="82">
        <v>74506</v>
      </c>
      <c r="P13" s="82">
        <v>61992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</row>
    <row r="14" spans="1:97" x14ac:dyDescent="0.25">
      <c r="A14" s="19">
        <v>11963</v>
      </c>
      <c r="B14" s="36">
        <v>16205</v>
      </c>
      <c r="C14" s="36"/>
      <c r="D14" s="11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</row>
    <row r="15" spans="1:97" x14ac:dyDescent="0.25">
      <c r="A15" s="19">
        <v>11994</v>
      </c>
      <c r="B15" s="36">
        <v>16193</v>
      </c>
      <c r="C15" s="36"/>
      <c r="D15" s="11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</row>
    <row r="16" spans="1:97" x14ac:dyDescent="0.25">
      <c r="A16" s="19">
        <v>12024</v>
      </c>
      <c r="B16" s="36">
        <v>22988</v>
      </c>
      <c r="C16" s="36"/>
      <c r="D16" s="11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</row>
    <row r="17" spans="1:97" x14ac:dyDescent="0.25">
      <c r="A17" s="19">
        <v>12055</v>
      </c>
      <c r="B17" s="36">
        <v>25768</v>
      </c>
      <c r="C17" s="36"/>
      <c r="D17" s="11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</row>
    <row r="18" spans="1:97" x14ac:dyDescent="0.25">
      <c r="A18" s="19">
        <v>12086</v>
      </c>
      <c r="B18" s="36">
        <v>25957</v>
      </c>
      <c r="C18" s="36"/>
      <c r="E18" s="39"/>
      <c r="F18" s="39"/>
      <c r="G18" s="39"/>
      <c r="H18" s="39"/>
      <c r="I18" s="39"/>
      <c r="J18" s="39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</row>
    <row r="19" spans="1:97" x14ac:dyDescent="0.25">
      <c r="A19" s="19">
        <v>12114</v>
      </c>
      <c r="B19" s="36">
        <v>27893</v>
      </c>
      <c r="C19" s="36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</row>
    <row r="20" spans="1:97" x14ac:dyDescent="0.25">
      <c r="A20" s="19">
        <v>12145</v>
      </c>
      <c r="B20" s="36">
        <v>25298</v>
      </c>
      <c r="C20" s="36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</row>
    <row r="21" spans="1:97" x14ac:dyDescent="0.25">
      <c r="A21" s="19">
        <v>12175</v>
      </c>
      <c r="B21" s="36">
        <v>24790</v>
      </c>
      <c r="C21" s="36"/>
    </row>
    <row r="22" spans="1:97" x14ac:dyDescent="0.25">
      <c r="A22" s="19">
        <v>12206</v>
      </c>
      <c r="B22" s="36">
        <v>24082</v>
      </c>
      <c r="C22" s="36"/>
    </row>
    <row r="23" spans="1:97" x14ac:dyDescent="0.25">
      <c r="A23" s="19">
        <v>12236</v>
      </c>
      <c r="B23" s="36">
        <v>23910</v>
      </c>
      <c r="C23" s="36"/>
    </row>
    <row r="24" spans="1:97" x14ac:dyDescent="0.25">
      <c r="A24" s="19">
        <v>12267</v>
      </c>
      <c r="B24" s="36">
        <v>25307</v>
      </c>
      <c r="C24" s="36"/>
    </row>
    <row r="25" spans="1:97" x14ac:dyDescent="0.25">
      <c r="A25" s="19">
        <v>12298</v>
      </c>
      <c r="B25" s="36">
        <v>28479</v>
      </c>
      <c r="C25" s="36"/>
    </row>
    <row r="26" spans="1:97" x14ac:dyDescent="0.25">
      <c r="A26" s="19">
        <v>12328</v>
      </c>
      <c r="B26" s="36">
        <v>29468</v>
      </c>
      <c r="C26" s="36"/>
    </row>
    <row r="27" spans="1:97" x14ac:dyDescent="0.25">
      <c r="A27" s="19">
        <v>12359</v>
      </c>
      <c r="B27" s="36">
        <v>27988</v>
      </c>
      <c r="C27" s="36"/>
    </row>
    <row r="28" spans="1:97" x14ac:dyDescent="0.25">
      <c r="A28" s="19">
        <v>12389</v>
      </c>
      <c r="B28" s="36">
        <v>25021</v>
      </c>
      <c r="C28" s="36"/>
    </row>
    <row r="29" spans="1:97" x14ac:dyDescent="0.25">
      <c r="A29" s="19">
        <v>12420</v>
      </c>
      <c r="B29" s="36">
        <v>26473</v>
      </c>
      <c r="C29" s="36"/>
    </row>
    <row r="30" spans="1:97" x14ac:dyDescent="0.25">
      <c r="A30" s="19">
        <v>12451</v>
      </c>
      <c r="B30" s="36">
        <v>28541</v>
      </c>
      <c r="C30" s="36"/>
    </row>
    <row r="31" spans="1:97" x14ac:dyDescent="0.25">
      <c r="A31" s="19">
        <v>12479</v>
      </c>
      <c r="B31" s="36">
        <v>31299</v>
      </c>
      <c r="C31" s="36"/>
    </row>
    <row r="32" spans="1:97" x14ac:dyDescent="0.25">
      <c r="A32" s="19">
        <v>12510</v>
      </c>
      <c r="B32" s="36">
        <v>30106</v>
      </c>
      <c r="C32" s="36"/>
    </row>
    <row r="33" spans="1:3" x14ac:dyDescent="0.25">
      <c r="A33" s="19">
        <v>12540</v>
      </c>
      <c r="B33" s="36">
        <v>31873</v>
      </c>
      <c r="C33" s="36"/>
    </row>
    <row r="34" spans="1:3" x14ac:dyDescent="0.25">
      <c r="A34" s="19">
        <v>12571</v>
      </c>
      <c r="B34" s="36">
        <v>33847</v>
      </c>
      <c r="C34" s="36"/>
    </row>
    <row r="35" spans="1:3" x14ac:dyDescent="0.25">
      <c r="A35" s="19">
        <v>12601</v>
      </c>
      <c r="B35" s="36">
        <v>32931</v>
      </c>
      <c r="C35" s="36"/>
    </row>
    <row r="36" spans="1:3" x14ac:dyDescent="0.25">
      <c r="A36" s="19">
        <v>12632</v>
      </c>
      <c r="B36" s="36">
        <v>31267</v>
      </c>
      <c r="C36" s="36"/>
    </row>
    <row r="37" spans="1:3" x14ac:dyDescent="0.25">
      <c r="A37" s="19">
        <v>12663</v>
      </c>
      <c r="B37" s="36">
        <v>31340</v>
      </c>
      <c r="C37" s="36"/>
    </row>
    <row r="38" spans="1:3" x14ac:dyDescent="0.25">
      <c r="A38" s="19">
        <v>12693</v>
      </c>
      <c r="B38" s="36">
        <v>33334</v>
      </c>
      <c r="C38" s="36"/>
    </row>
    <row r="39" spans="1:3" x14ac:dyDescent="0.25">
      <c r="A39" s="19">
        <v>12724</v>
      </c>
      <c r="B39" s="36">
        <v>34824</v>
      </c>
      <c r="C39" s="36"/>
    </row>
    <row r="40" spans="1:3" x14ac:dyDescent="0.25">
      <c r="A40" s="19">
        <v>12754</v>
      </c>
      <c r="B40" s="36">
        <v>34205</v>
      </c>
      <c r="C40" s="36"/>
    </row>
    <row r="41" spans="1:3" x14ac:dyDescent="0.25">
      <c r="A41" s="19">
        <v>12785</v>
      </c>
      <c r="B41" s="36">
        <v>35210</v>
      </c>
      <c r="C41" s="36"/>
    </row>
    <row r="42" spans="1:3" x14ac:dyDescent="0.25">
      <c r="A42" s="19">
        <v>12816</v>
      </c>
      <c r="B42" s="36">
        <v>33465</v>
      </c>
      <c r="C42" s="36"/>
    </row>
    <row r="43" spans="1:3" x14ac:dyDescent="0.25">
      <c r="A43" s="19">
        <v>12844</v>
      </c>
      <c r="B43" s="36">
        <v>36970</v>
      </c>
      <c r="C43" s="36"/>
    </row>
    <row r="44" spans="1:3" x14ac:dyDescent="0.25">
      <c r="A44" s="19">
        <v>12875</v>
      </c>
      <c r="B44" s="36">
        <v>40976</v>
      </c>
      <c r="C44" s="36"/>
    </row>
    <row r="45" spans="1:3" x14ac:dyDescent="0.25">
      <c r="A45" s="19">
        <v>12905</v>
      </c>
      <c r="B45" s="36">
        <v>42827</v>
      </c>
      <c r="C45" s="36"/>
    </row>
    <row r="46" spans="1:3" x14ac:dyDescent="0.25">
      <c r="A46" s="19">
        <v>12936</v>
      </c>
      <c r="B46" s="36">
        <v>43610</v>
      </c>
      <c r="C46" s="36"/>
    </row>
    <row r="47" spans="1:3" x14ac:dyDescent="0.25">
      <c r="A47" s="19">
        <v>12966</v>
      </c>
      <c r="B47" s="36">
        <v>45581</v>
      </c>
      <c r="C47" s="36"/>
    </row>
    <row r="48" spans="1:3" x14ac:dyDescent="0.25">
      <c r="A48" s="19">
        <v>12997</v>
      </c>
      <c r="B48" s="36">
        <v>44400</v>
      </c>
      <c r="C48" s="36"/>
    </row>
    <row r="49" spans="1:3" x14ac:dyDescent="0.25">
      <c r="A49" s="19">
        <v>13028</v>
      </c>
      <c r="B49" s="36">
        <v>40692</v>
      </c>
      <c r="C49" s="36"/>
    </row>
    <row r="50" spans="1:3" x14ac:dyDescent="0.25">
      <c r="A50" s="19">
        <v>13058</v>
      </c>
      <c r="B50" s="36">
        <v>39089</v>
      </c>
      <c r="C50" s="36"/>
    </row>
    <row r="51" spans="1:3" x14ac:dyDescent="0.25">
      <c r="A51" s="19">
        <v>13089</v>
      </c>
      <c r="B51" s="36">
        <v>37899</v>
      </c>
      <c r="C51" s="36"/>
    </row>
    <row r="52" spans="1:3" x14ac:dyDescent="0.25">
      <c r="A52" s="19">
        <v>13119</v>
      </c>
      <c r="B52" s="36">
        <v>41024</v>
      </c>
      <c r="C52" s="36"/>
    </row>
    <row r="53" spans="1:3" x14ac:dyDescent="0.25">
      <c r="A53" s="19">
        <v>13150</v>
      </c>
      <c r="B53" s="36">
        <v>41383</v>
      </c>
      <c r="C53" s="36"/>
    </row>
    <row r="54" spans="1:3" x14ac:dyDescent="0.25">
      <c r="A54" s="19">
        <v>13181</v>
      </c>
      <c r="B54" s="36">
        <v>43953</v>
      </c>
      <c r="C54" s="36"/>
    </row>
    <row r="55" spans="1:3" x14ac:dyDescent="0.25">
      <c r="A55" s="19">
        <v>13210</v>
      </c>
      <c r="B55" s="36">
        <v>46436</v>
      </c>
      <c r="C55" s="36"/>
    </row>
    <row r="56" spans="1:3" x14ac:dyDescent="0.25">
      <c r="A56" s="19">
        <v>13241</v>
      </c>
      <c r="B56" s="36">
        <v>50681</v>
      </c>
      <c r="C56" s="36"/>
    </row>
    <row r="57" spans="1:3" x14ac:dyDescent="0.25">
      <c r="A57" s="19">
        <v>13271</v>
      </c>
      <c r="B57" s="36">
        <v>56899</v>
      </c>
      <c r="C57" s="36"/>
    </row>
    <row r="58" spans="1:3" x14ac:dyDescent="0.25">
      <c r="A58" s="19">
        <v>13302</v>
      </c>
      <c r="B58" s="36">
        <v>60679</v>
      </c>
      <c r="C58" s="36"/>
    </row>
    <row r="59" spans="1:3" x14ac:dyDescent="0.25">
      <c r="A59" s="19">
        <v>13332</v>
      </c>
      <c r="B59" s="36">
        <v>60801</v>
      </c>
      <c r="C59" s="36"/>
    </row>
    <row r="60" spans="1:3" x14ac:dyDescent="0.25">
      <c r="A60" s="19">
        <v>13363</v>
      </c>
      <c r="B60" s="36">
        <v>60266</v>
      </c>
      <c r="C60" s="36"/>
    </row>
    <row r="61" spans="1:3" ht="15.95" customHeight="1" x14ac:dyDescent="0.25">
      <c r="A61" s="19">
        <v>13394</v>
      </c>
      <c r="B61" s="36">
        <v>55212</v>
      </c>
      <c r="C61" s="36"/>
    </row>
    <row r="62" spans="1:3" ht="15.95" customHeight="1" x14ac:dyDescent="0.25">
      <c r="A62" s="19">
        <v>13424</v>
      </c>
      <c r="B62" s="36">
        <v>50753</v>
      </c>
      <c r="C62" s="36"/>
    </row>
    <row r="63" spans="1:3" x14ac:dyDescent="0.25">
      <c r="A63" s="19">
        <v>13455</v>
      </c>
      <c r="B63" s="36">
        <v>56115</v>
      </c>
      <c r="C63" s="36"/>
    </row>
    <row r="64" spans="1:3" x14ac:dyDescent="0.25">
      <c r="A64" s="19">
        <v>13485</v>
      </c>
      <c r="B64" s="36">
        <v>49536</v>
      </c>
      <c r="C64" s="36"/>
    </row>
    <row r="65" spans="1:3" x14ac:dyDescent="0.25">
      <c r="A65" s="19">
        <v>13516</v>
      </c>
      <c r="B65" s="36">
        <v>46901</v>
      </c>
      <c r="C65" s="36"/>
    </row>
    <row r="66" spans="1:3" x14ac:dyDescent="0.25">
      <c r="A66" s="19">
        <v>13547</v>
      </c>
      <c r="B66" s="36">
        <v>49121</v>
      </c>
      <c r="C66" s="36"/>
    </row>
    <row r="67" spans="1:3" x14ac:dyDescent="0.25">
      <c r="A67" s="19">
        <v>13575</v>
      </c>
      <c r="B67" s="36">
        <v>48213</v>
      </c>
      <c r="C67" s="36"/>
    </row>
    <row r="68" spans="1:3" x14ac:dyDescent="0.25">
      <c r="A68" s="19">
        <v>13606</v>
      </c>
      <c r="B68" s="36">
        <v>52913</v>
      </c>
      <c r="C68" s="36"/>
    </row>
    <row r="69" spans="1:3" x14ac:dyDescent="0.25">
      <c r="A69" s="19">
        <v>13636</v>
      </c>
      <c r="B69" s="36">
        <v>57667</v>
      </c>
      <c r="C69" s="36"/>
    </row>
    <row r="70" spans="1:3" x14ac:dyDescent="0.25">
      <c r="A70" s="19">
        <v>13667</v>
      </c>
      <c r="B70" s="36">
        <v>50221</v>
      </c>
      <c r="C70" s="36"/>
    </row>
    <row r="71" spans="1:3" x14ac:dyDescent="0.25">
      <c r="A71" s="19">
        <v>13697</v>
      </c>
      <c r="B71" s="36">
        <v>46390</v>
      </c>
      <c r="C71" s="36"/>
    </row>
    <row r="72" spans="1:3" x14ac:dyDescent="0.25">
      <c r="A72" s="19">
        <v>13728</v>
      </c>
      <c r="B72" s="36">
        <v>43364</v>
      </c>
      <c r="C72" s="36"/>
    </row>
    <row r="73" spans="1:3" x14ac:dyDescent="0.25">
      <c r="A73" s="19">
        <v>13759</v>
      </c>
      <c r="B73" s="36">
        <v>36641</v>
      </c>
      <c r="C73" s="36"/>
    </row>
    <row r="74" spans="1:3" x14ac:dyDescent="0.25">
      <c r="A74" s="19">
        <v>13789</v>
      </c>
      <c r="B74" s="36">
        <v>28543</v>
      </c>
      <c r="C74" s="36"/>
    </row>
    <row r="75" spans="1:3" x14ac:dyDescent="0.25">
      <c r="A75" s="19">
        <v>13820</v>
      </c>
      <c r="B75" s="36">
        <v>13783</v>
      </c>
      <c r="C75" s="36"/>
    </row>
    <row r="76" spans="1:3" x14ac:dyDescent="0.25">
      <c r="A76" s="19">
        <v>13850</v>
      </c>
      <c r="B76" s="36">
        <v>15112</v>
      </c>
      <c r="C76" s="36"/>
    </row>
    <row r="77" spans="1:3" x14ac:dyDescent="0.25">
      <c r="A77" s="19">
        <v>13881</v>
      </c>
      <c r="B77" s="36">
        <v>16359</v>
      </c>
      <c r="C77" s="36"/>
    </row>
    <row r="78" spans="1:3" x14ac:dyDescent="0.25">
      <c r="A78" s="19">
        <v>13912</v>
      </c>
      <c r="B78" s="36">
        <v>19194</v>
      </c>
      <c r="C78" s="36"/>
    </row>
    <row r="79" spans="1:3" x14ac:dyDescent="0.25">
      <c r="A79" s="19">
        <v>13940</v>
      </c>
      <c r="B79" s="36">
        <v>32339</v>
      </c>
      <c r="C79" s="36"/>
    </row>
    <row r="80" spans="1:3" x14ac:dyDescent="0.25">
      <c r="A80" s="19">
        <v>13971</v>
      </c>
      <c r="B80" s="36">
        <v>36779</v>
      </c>
      <c r="C80" s="36"/>
    </row>
    <row r="81" spans="1:3" x14ac:dyDescent="0.25">
      <c r="A81" s="19">
        <v>14001</v>
      </c>
      <c r="B81" s="36">
        <v>41006</v>
      </c>
      <c r="C81" s="36"/>
    </row>
    <row r="82" spans="1:3" x14ac:dyDescent="0.25">
      <c r="A82" s="19">
        <v>14032</v>
      </c>
      <c r="B82" s="36">
        <v>48193</v>
      </c>
      <c r="C82" s="36"/>
    </row>
    <row r="83" spans="1:3" x14ac:dyDescent="0.25">
      <c r="A83" s="19">
        <v>14062</v>
      </c>
      <c r="B83" s="36">
        <v>49966</v>
      </c>
      <c r="C83" s="36"/>
    </row>
    <row r="84" spans="1:3" x14ac:dyDescent="0.25">
      <c r="A84" s="19">
        <v>14093</v>
      </c>
      <c r="B84" s="36">
        <v>47940</v>
      </c>
      <c r="C84" s="36"/>
    </row>
    <row r="85" spans="1:3" x14ac:dyDescent="0.25">
      <c r="A85" s="19">
        <v>14124</v>
      </c>
      <c r="B85" s="36">
        <v>46174</v>
      </c>
      <c r="C85" s="36"/>
    </row>
    <row r="86" spans="1:3" x14ac:dyDescent="0.25">
      <c r="A86" s="19">
        <v>14154</v>
      </c>
      <c r="B86" s="36">
        <v>46123</v>
      </c>
      <c r="C86" s="36"/>
    </row>
    <row r="87" spans="1:3" ht="15.75" customHeight="1" x14ac:dyDescent="0.25">
      <c r="A87" s="19">
        <v>14185</v>
      </c>
      <c r="B87" s="36">
        <v>53829</v>
      </c>
      <c r="C87" s="36"/>
    </row>
    <row r="88" spans="1:3" x14ac:dyDescent="0.25">
      <c r="A88" s="19">
        <v>14215</v>
      </c>
      <c r="B88" s="36">
        <v>60965</v>
      </c>
      <c r="C88" s="36"/>
    </row>
    <row r="89" spans="1:3" x14ac:dyDescent="0.25">
      <c r="A89" s="19">
        <v>14246</v>
      </c>
      <c r="B89" s="36">
        <v>56270</v>
      </c>
      <c r="C89" s="36"/>
    </row>
    <row r="90" spans="1:3" x14ac:dyDescent="0.25">
      <c r="A90" s="19">
        <v>14277</v>
      </c>
      <c r="B90" s="36">
        <v>57513</v>
      </c>
      <c r="C90" s="36"/>
    </row>
    <row r="91" spans="1:3" x14ac:dyDescent="0.25">
      <c r="A91" s="19">
        <v>14305</v>
      </c>
      <c r="B91" s="36">
        <v>57332</v>
      </c>
      <c r="C91" s="36"/>
    </row>
    <row r="92" spans="1:3" x14ac:dyDescent="0.25">
      <c r="A92" s="19">
        <v>14336</v>
      </c>
      <c r="B92" s="36">
        <v>52506</v>
      </c>
      <c r="C92" s="36"/>
    </row>
    <row r="93" spans="1:3" x14ac:dyDescent="0.25">
      <c r="A93" s="19">
        <v>14366</v>
      </c>
      <c r="B93" s="36">
        <v>62429</v>
      </c>
      <c r="C93" s="36"/>
    </row>
    <row r="94" spans="1:3" x14ac:dyDescent="0.25">
      <c r="A94" s="19">
        <v>14397</v>
      </c>
      <c r="B94" s="36">
        <v>63214</v>
      </c>
      <c r="C94" s="36"/>
    </row>
    <row r="95" spans="1:3" x14ac:dyDescent="0.25">
      <c r="A95" s="19">
        <v>14427</v>
      </c>
      <c r="B95" s="36">
        <v>71495</v>
      </c>
      <c r="C95" s="36"/>
    </row>
    <row r="96" spans="1:3" x14ac:dyDescent="0.25">
      <c r="A96" s="19">
        <v>14458</v>
      </c>
      <c r="B96" s="36">
        <v>79741</v>
      </c>
      <c r="C96" s="36"/>
    </row>
    <row r="97" spans="1:3" x14ac:dyDescent="0.25">
      <c r="A97" s="19">
        <v>14489</v>
      </c>
      <c r="B97" s="36">
        <v>78542</v>
      </c>
      <c r="C97" s="36"/>
    </row>
    <row r="98" spans="1:3" x14ac:dyDescent="0.25">
      <c r="A98" s="19">
        <v>14519</v>
      </c>
      <c r="B98" s="36">
        <v>74829</v>
      </c>
      <c r="C98" s="36"/>
    </row>
    <row r="99" spans="1:3" x14ac:dyDescent="0.25">
      <c r="A99" s="19">
        <v>14550</v>
      </c>
      <c r="B99" s="36">
        <v>65390</v>
      </c>
      <c r="C99" s="36"/>
    </row>
    <row r="100" spans="1:3" x14ac:dyDescent="0.25">
      <c r="A100" s="19">
        <v>14580</v>
      </c>
      <c r="B100" s="36">
        <v>77486</v>
      </c>
      <c r="C100" s="36"/>
    </row>
    <row r="101" spans="1:3" x14ac:dyDescent="0.25">
      <c r="A101" s="19">
        <v>14611</v>
      </c>
      <c r="B101" s="36">
        <v>90154</v>
      </c>
      <c r="C101" s="36"/>
    </row>
    <row r="102" spans="1:3" x14ac:dyDescent="0.25">
      <c r="A102" s="19">
        <v>14642</v>
      </c>
      <c r="B102" s="36">
        <v>104907</v>
      </c>
      <c r="C102" s="36"/>
    </row>
    <row r="103" spans="1:3" x14ac:dyDescent="0.25">
      <c r="A103" s="19">
        <v>14671</v>
      </c>
      <c r="B103" s="36">
        <v>93739</v>
      </c>
      <c r="C103" s="36"/>
    </row>
    <row r="104" spans="1:3" x14ac:dyDescent="0.25">
      <c r="A104" s="19">
        <v>14702</v>
      </c>
      <c r="B104" s="36">
        <v>83316</v>
      </c>
      <c r="C104" s="36"/>
    </row>
    <row r="105" spans="1:3" x14ac:dyDescent="0.25">
      <c r="A105" s="19">
        <v>14732</v>
      </c>
      <c r="B105" s="36">
        <v>78269</v>
      </c>
      <c r="C105" s="36"/>
    </row>
    <row r="106" spans="1:3" x14ac:dyDescent="0.25">
      <c r="A106" s="19">
        <v>14763</v>
      </c>
      <c r="B106" s="36">
        <v>76169</v>
      </c>
      <c r="C106" s="36"/>
    </row>
    <row r="107" spans="1:3" x14ac:dyDescent="0.25">
      <c r="A107" s="19">
        <v>14793</v>
      </c>
      <c r="B107" s="36">
        <v>71226</v>
      </c>
      <c r="C107" s="36"/>
    </row>
    <row r="108" spans="1:3" x14ac:dyDescent="0.25">
      <c r="A108" s="19">
        <v>14824</v>
      </c>
      <c r="B108" s="36">
        <v>73096</v>
      </c>
      <c r="C108" s="36"/>
    </row>
    <row r="109" spans="1:3" x14ac:dyDescent="0.25">
      <c r="A109" s="19">
        <v>14855</v>
      </c>
      <c r="B109" s="36">
        <v>81370</v>
      </c>
      <c r="C109" s="36"/>
    </row>
    <row r="110" spans="1:3" x14ac:dyDescent="0.25">
      <c r="A110" s="19">
        <v>14885</v>
      </c>
      <c r="B110" s="36">
        <v>78228</v>
      </c>
      <c r="C110" s="36"/>
    </row>
    <row r="111" spans="1:3" x14ac:dyDescent="0.25">
      <c r="A111" s="19">
        <v>14916</v>
      </c>
      <c r="B111" s="36">
        <v>74506</v>
      </c>
      <c r="C111" s="36"/>
    </row>
    <row r="112" spans="1:3" x14ac:dyDescent="0.25">
      <c r="A112" s="19">
        <v>14946</v>
      </c>
      <c r="B112" s="42">
        <v>61992</v>
      </c>
      <c r="C112" s="36"/>
    </row>
    <row r="113" spans="1:3" x14ac:dyDescent="0.25">
      <c r="A113" s="1"/>
      <c r="B113" s="1"/>
      <c r="C113" s="36"/>
    </row>
    <row r="114" spans="1:3" x14ac:dyDescent="0.25">
      <c r="A114" s="1"/>
      <c r="B114" s="1"/>
      <c r="C114" s="36"/>
    </row>
  </sheetData>
  <mergeCells count="2">
    <mergeCell ref="A2:A4"/>
    <mergeCell ref="B2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</vt:i4>
      </vt:variant>
    </vt:vector>
  </HeadingPairs>
  <TitlesOfParts>
    <vt:vector size="17" baseType="lpstr">
      <vt:lpstr>IPC-IPM</vt:lpstr>
      <vt:lpstr>TCR1</vt:lpstr>
      <vt:lpstr>TCR2</vt:lpstr>
      <vt:lpstr>Oferta</vt:lpstr>
      <vt:lpstr>INF</vt:lpstr>
      <vt:lpstr>IPC-VS-M</vt:lpstr>
      <vt:lpstr>Smin</vt:lpstr>
      <vt:lpstr>Res Int</vt:lpstr>
      <vt:lpstr>Redes</vt:lpstr>
      <vt:lpstr>BC Men</vt:lpstr>
      <vt:lpstr>BC Trim</vt:lpstr>
      <vt:lpstr>BP TRIM</vt:lpstr>
      <vt:lpstr>Prod</vt:lpstr>
      <vt:lpstr>'BC Trim'!Área_de_impresión</vt:lpstr>
      <vt:lpstr>'IPC-IPM'!Área_de_impresión</vt:lpstr>
      <vt:lpstr>Oferta!Área_de_impresión</vt:lpstr>
      <vt:lpstr>'Res Int'!Área_de_impresión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cp:lastPrinted>2023-03-10T12:30:39Z</cp:lastPrinted>
  <dcterms:created xsi:type="dcterms:W3CDTF">2023-03-06T16:34:34Z</dcterms:created>
  <dcterms:modified xsi:type="dcterms:W3CDTF">2023-08-28T11:11:54Z</dcterms:modified>
</cp:coreProperties>
</file>