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Gráficas y cuadros\Parte II\"/>
    </mc:Choice>
  </mc:AlternateContent>
  <bookViews>
    <workbookView xWindow="0" yWindow="0" windowWidth="20490" windowHeight="6600" activeTab="2"/>
  </bookViews>
  <sheets>
    <sheet name="Cuadro Gral" sheetId="12" r:id="rId1"/>
    <sheet name="Gráficas II.4" sheetId="26" r:id="rId2"/>
    <sheet name="Cuadro II.4" sheetId="2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[3]TOC!#REF!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[3]TOC!#REF!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[3]TOC!#REF!</definedName>
    <definedName name="__123Graph_E" localSheetId="0" hidden="1">[2]TOC!#REF!</definedName>
    <definedName name="__123Graph_E" hidden="1">[3]TOC!#REF!</definedName>
    <definedName name="__123Graph_F" localSheetId="0" hidden="1">[2]TOC!#REF!</definedName>
    <definedName name="__123Graph_F" hidden="1">[3]TOC!#REF!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[4]Data!#REF!</definedName>
    <definedName name="_2__123Graph_AGROWTH_CPI" hidden="1">[5]Data!#REF!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[4]Data!#REF!</definedName>
    <definedName name="_5__123Graph_DGROWTH_CPI" hidden="1">[5]Data!#REF!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localSheetId="0" hidden="1">[6]C!$P$428:$T$428</definedName>
    <definedName name="_xlnm._FilterDatabase" hidden="1">[7]C!$P$428:$T$428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[6]C!$AK$18:$AK$18</definedName>
    <definedName name="_Regression_Out" hidden="1">[7]C!$AK$18:$AK$18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'Cuadro Gral'!$B$108:$V$146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[8]Q6!$E$10:$AH$10</definedName>
    <definedName name="BMG">[8]Q6!$E$27:$AH$27</definedName>
    <definedName name="BOP" localSheetId="0">#REF!</definedName>
    <definedName name="BOP">#REF!</definedName>
    <definedName name="BXG">[8]Q6!$E$19:$AH$19</definedName>
    <definedName name="CAPITAL" localSheetId="0">#REF!</definedName>
    <definedName name="CAPITAL">#REF!</definedName>
    <definedName name="CARGO_BY_TYPE" localSheetId="0">'[9]Table No.18-Exports goods+servi'!#REF!</definedName>
    <definedName name="CARGO_BY_TYPE">'[9]Table No.18-Exports goods+servi'!#REF!</definedName>
    <definedName name="CCode">[10]Codes!$A$2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 localSheetId="0">[11]Current!$D$66</definedName>
    <definedName name="CurrVintage">[12]Current!$D$66</definedName>
    <definedName name="Date">[10]Current!$D$67</definedName>
    <definedName name="DEBT" localSheetId="0">#REF!</definedName>
    <definedName name="DEBT">#REF!</definedName>
    <definedName name="Discount_NC" localSheetId="0">[13]NPV_base!#REF!</definedName>
    <definedName name="Discount_NC">[13]NPV_base!#REF!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localSheetId="0" hidden="1">{"Main Economic Indicators",#N/A,FALSE,"C"}</definedName>
    <definedName name="ergferger" hidden="1">{"Main Economic Indicators",#N/A,FALSE,"C"}</definedName>
    <definedName name="EX_IMP" localSheetId="0">#REF!</definedName>
    <definedName name="EX_IMP">#REF!</definedName>
    <definedName name="GCB_NGDP">[8]Q4!$E$19:$AH$19</definedName>
    <definedName name="GGB_NGDP">[8]Q4!$E$41:$AH$41</definedName>
    <definedName name="Grace_NC" localSheetId="0">[13]NPV_base!#REF!</definedName>
    <definedName name="Grace_NC">[13]NPV_base!#REF!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[13]NPV_base!#REF!</definedName>
    <definedName name="Interest_NC">[13]NPV_base!#REF!</definedName>
    <definedName name="InterestRate" localSheetId="0">#REF!</definedName>
    <definedName name="InterestRate">#REF!</definedName>
    <definedName name="LUR">[8]Q3!$E$16:$AH$16</definedName>
    <definedName name="MACRO" localSheetId="0">#REF!</definedName>
    <definedName name="MACRO">#REF!</definedName>
    <definedName name="Maturity_NC" localSheetId="0">[13]NPV_base!#REF!</definedName>
    <definedName name="Maturity_NC">[13]NPV_base!#REF!</definedName>
    <definedName name="MCV" localSheetId="0">[14]Q2!$E$101:$AH$101</definedName>
    <definedName name="MCV">[15]Q2!$E$101:$AH$101</definedName>
    <definedName name="MIDDLE" localSheetId="0">#REF!</definedName>
    <definedName name="MIDDLE">#REF!</definedName>
    <definedName name="NGDP" localSheetId="0">[14]Q2!$E$54:$AH$54</definedName>
    <definedName name="NGDP">[15]Q2!$E$54:$AH$54</definedName>
    <definedName name="NGDP_RG">[8]Q1!$E$51:$AH$51</definedName>
    <definedName name="OnShow" localSheetId="0">[16]!OnShow</definedName>
    <definedName name="OnShow">[17]!OnShow</definedName>
    <definedName name="PCPIG">[8]Q3!$E$26:$AH$26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localSheetId="0" hidden="1">{"Main Economic Indicators",#N/A,FALSE,"C"}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[18]Q5!$A$1:$C$65536,[18]Q5!$A$1:$IV$7</definedName>
    <definedName name="TMG_RPCH">[8]Q5!$E$40:$AH$40</definedName>
    <definedName name="TRISM" localSheetId="0">#REF!</definedName>
    <definedName name="TRISM">#REF!</definedName>
    <definedName name="TXG_RPCH">[8]Q5!$E$32:$AH$32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6" l="1"/>
  <c r="E64" i="26"/>
  <c r="F64" i="26"/>
  <c r="G64" i="26"/>
  <c r="H64" i="26"/>
  <c r="I64" i="26"/>
  <c r="J64" i="26"/>
  <c r="K64" i="26"/>
  <c r="C64" i="26"/>
  <c r="D63" i="26"/>
  <c r="E63" i="26"/>
  <c r="F63" i="26"/>
  <c r="G63" i="26"/>
  <c r="H63" i="26"/>
  <c r="I63" i="26"/>
  <c r="J63" i="26"/>
  <c r="K63" i="26"/>
  <c r="C63" i="26"/>
  <c r="L47" i="26"/>
  <c r="M47" i="26"/>
  <c r="N47" i="26"/>
  <c r="O47" i="26"/>
  <c r="P47" i="26"/>
  <c r="Q47" i="26"/>
  <c r="L48" i="26"/>
  <c r="M48" i="26"/>
  <c r="N48" i="26"/>
  <c r="O48" i="26"/>
  <c r="P48" i="26"/>
  <c r="Q48" i="26"/>
  <c r="D33" i="26"/>
  <c r="E33" i="26"/>
  <c r="F33" i="26"/>
  <c r="G33" i="26"/>
  <c r="H33" i="26"/>
  <c r="I33" i="26"/>
  <c r="J33" i="26"/>
  <c r="K33" i="26"/>
  <c r="L33" i="26"/>
  <c r="M33" i="26"/>
  <c r="N33" i="26"/>
  <c r="O33" i="26"/>
  <c r="J31" i="26"/>
  <c r="K31" i="26"/>
  <c r="L31" i="26"/>
  <c r="M31" i="26"/>
  <c r="N31" i="26"/>
  <c r="O31" i="26"/>
  <c r="J32" i="26"/>
  <c r="K32" i="26"/>
  <c r="L32" i="26"/>
  <c r="M32" i="26"/>
  <c r="N32" i="26"/>
  <c r="O32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D19" i="26"/>
  <c r="K18" i="26"/>
  <c r="L18" i="26"/>
  <c r="M18" i="26"/>
  <c r="N18" i="26"/>
  <c r="O18" i="26"/>
  <c r="P18" i="26"/>
  <c r="L3" i="26"/>
  <c r="M3" i="26"/>
  <c r="N3" i="26"/>
  <c r="O3" i="26"/>
  <c r="P3" i="26"/>
  <c r="Q3" i="26"/>
  <c r="L4" i="26"/>
  <c r="M4" i="26"/>
  <c r="N4" i="26"/>
  <c r="O4" i="26"/>
  <c r="P4" i="26"/>
  <c r="Q4" i="26"/>
  <c r="D47" i="26"/>
  <c r="E47" i="26"/>
  <c r="F47" i="26"/>
  <c r="G47" i="26"/>
  <c r="H47" i="26"/>
  <c r="I47" i="26"/>
  <c r="J47" i="26"/>
  <c r="K47" i="26"/>
  <c r="D48" i="26"/>
  <c r="E48" i="26"/>
  <c r="F48" i="26"/>
  <c r="G48" i="26"/>
  <c r="H48" i="26"/>
  <c r="I48" i="26"/>
  <c r="J48" i="26"/>
  <c r="K48" i="26"/>
  <c r="C48" i="26"/>
  <c r="C47" i="26"/>
  <c r="C33" i="26"/>
  <c r="C32" i="26"/>
  <c r="D32" i="26"/>
  <c r="E32" i="26"/>
  <c r="F32" i="26"/>
  <c r="G32" i="26"/>
  <c r="H32" i="26"/>
  <c r="I32" i="26"/>
  <c r="D31" i="26"/>
  <c r="E31" i="26"/>
  <c r="F31" i="26"/>
  <c r="G31" i="26"/>
  <c r="H31" i="26"/>
  <c r="I31" i="26"/>
  <c r="C31" i="26"/>
  <c r="D18" i="26"/>
  <c r="E18" i="26"/>
  <c r="F18" i="26"/>
  <c r="G18" i="26"/>
  <c r="H18" i="26"/>
  <c r="I18" i="26"/>
  <c r="J18" i="26"/>
  <c r="C18" i="26"/>
  <c r="C19" i="26"/>
  <c r="D4" i="26" l="1"/>
  <c r="E4" i="26"/>
  <c r="F4" i="26"/>
  <c r="G4" i="26"/>
  <c r="H4" i="26"/>
  <c r="I4" i="26"/>
  <c r="J4" i="26"/>
  <c r="K4" i="26"/>
  <c r="C4" i="26"/>
  <c r="D3" i="26"/>
  <c r="E3" i="26"/>
  <c r="F3" i="26"/>
  <c r="G3" i="26"/>
  <c r="H3" i="26"/>
  <c r="I3" i="26"/>
  <c r="J3" i="26"/>
  <c r="K3" i="26"/>
  <c r="C3" i="26"/>
  <c r="Q417" i="12" l="1"/>
  <c r="T448" i="12"/>
  <c r="S316" i="12" l="1"/>
  <c r="V332" i="12"/>
  <c r="Q246" i="12" l="1"/>
  <c r="R245" i="12"/>
  <c r="S245" i="12"/>
  <c r="T245" i="12"/>
  <c r="U245" i="12"/>
  <c r="V245" i="12"/>
  <c r="W245" i="12"/>
  <c r="X245" i="12"/>
  <c r="Y245" i="12"/>
  <c r="Z245" i="12"/>
  <c r="AA245" i="12"/>
  <c r="AB245" i="12"/>
  <c r="AC245" i="12"/>
  <c r="AD245" i="12"/>
  <c r="AE245" i="12"/>
  <c r="AF245" i="12"/>
  <c r="AG245" i="12"/>
  <c r="AH245" i="12"/>
  <c r="AI245" i="12"/>
  <c r="AJ245" i="12"/>
  <c r="AK245" i="12"/>
  <c r="AL245" i="12"/>
  <c r="AM245" i="12"/>
  <c r="AN245" i="12"/>
  <c r="AO245" i="12"/>
  <c r="AP245" i="12"/>
  <c r="AQ245" i="12"/>
  <c r="AR245" i="12"/>
  <c r="AS245" i="12"/>
  <c r="AT245" i="12"/>
  <c r="AU245" i="12"/>
  <c r="AV245" i="12"/>
  <c r="AW245" i="12"/>
  <c r="AX245" i="12"/>
  <c r="AY245" i="12"/>
  <c r="AZ245" i="12"/>
  <c r="BA245" i="12"/>
  <c r="BB245" i="12"/>
  <c r="BC245" i="12"/>
  <c r="BD245" i="12"/>
  <c r="BE245" i="12"/>
  <c r="BF245" i="12"/>
  <c r="BG245" i="12"/>
  <c r="BH245" i="12"/>
  <c r="BI245" i="12"/>
  <c r="BJ245" i="12"/>
  <c r="BK245" i="12"/>
  <c r="BL245" i="12"/>
  <c r="BM245" i="12"/>
  <c r="Q245" i="12"/>
  <c r="S244" i="12"/>
  <c r="R244" i="12"/>
  <c r="Q244" i="12"/>
  <c r="R238" i="12"/>
  <c r="S238" i="12"/>
  <c r="T238" i="12"/>
  <c r="U238" i="12"/>
  <c r="V238" i="12"/>
  <c r="W238" i="12"/>
  <c r="X238" i="12"/>
  <c r="Y238" i="12"/>
  <c r="Z238" i="12"/>
  <c r="AA238" i="12"/>
  <c r="AB238" i="12"/>
  <c r="AC238" i="12"/>
  <c r="AD238" i="12"/>
  <c r="AE238" i="12"/>
  <c r="AF238" i="12"/>
  <c r="AG238" i="12"/>
  <c r="AH238" i="12"/>
  <c r="AI238" i="12"/>
  <c r="AJ238" i="12"/>
  <c r="AK238" i="12"/>
  <c r="AL238" i="12"/>
  <c r="AM238" i="12"/>
  <c r="AN238" i="12"/>
  <c r="AO238" i="12"/>
  <c r="AP238" i="12"/>
  <c r="AQ238" i="12"/>
  <c r="AR238" i="12"/>
  <c r="AS238" i="12"/>
  <c r="AT238" i="12"/>
  <c r="AU238" i="12"/>
  <c r="AV238" i="12"/>
  <c r="AW238" i="12"/>
  <c r="AX238" i="12"/>
  <c r="AY238" i="12"/>
  <c r="AZ238" i="12"/>
  <c r="BA238" i="12"/>
  <c r="BB238" i="12"/>
  <c r="BC238" i="12"/>
  <c r="BD238" i="12"/>
  <c r="BE238" i="12"/>
  <c r="BF238" i="12"/>
  <c r="BG238" i="12"/>
  <c r="BH238" i="12"/>
  <c r="BI238" i="12"/>
  <c r="BJ238" i="12"/>
  <c r="BK238" i="12"/>
  <c r="BL238" i="12"/>
  <c r="BM238" i="12"/>
  <c r="R246" i="12"/>
  <c r="S246" i="12"/>
  <c r="T246" i="12"/>
  <c r="U246" i="12"/>
  <c r="V246" i="12"/>
  <c r="W246" i="12"/>
  <c r="X246" i="12"/>
  <c r="Y246" i="12"/>
  <c r="Z246" i="12"/>
  <c r="AA246" i="12"/>
  <c r="AB246" i="12"/>
  <c r="AC246" i="12"/>
  <c r="AD246" i="12"/>
  <c r="AE246" i="12"/>
  <c r="AF246" i="12"/>
  <c r="AG246" i="12"/>
  <c r="AH246" i="12"/>
  <c r="AI246" i="12"/>
  <c r="AJ246" i="12"/>
  <c r="AK246" i="12"/>
  <c r="AL246" i="12"/>
  <c r="AM246" i="12"/>
  <c r="AN246" i="12"/>
  <c r="AO246" i="12"/>
  <c r="AP246" i="12"/>
  <c r="AQ246" i="12"/>
  <c r="AR246" i="12"/>
  <c r="AS246" i="12"/>
  <c r="AT246" i="12"/>
  <c r="AU246" i="12"/>
  <c r="AV246" i="12"/>
  <c r="AW246" i="12"/>
  <c r="AX246" i="12"/>
  <c r="AY246" i="12"/>
  <c r="AZ246" i="12"/>
  <c r="BA246" i="12"/>
  <c r="BB246" i="12"/>
  <c r="BC246" i="12"/>
  <c r="BD246" i="12"/>
  <c r="BE246" i="12"/>
  <c r="BF246" i="12"/>
  <c r="BG246" i="12"/>
  <c r="BH246" i="12"/>
  <c r="BI246" i="12"/>
  <c r="BJ246" i="12"/>
  <c r="BK246" i="12"/>
  <c r="BL246" i="12"/>
  <c r="BM246" i="12"/>
  <c r="S444" i="12" l="1"/>
  <c r="Q444" i="12"/>
  <c r="R444" i="12"/>
  <c r="R386" i="12" l="1"/>
  <c r="I386" i="12"/>
  <c r="J386" i="12"/>
  <c r="K386" i="12"/>
  <c r="L386" i="12"/>
  <c r="M386" i="12"/>
  <c r="N386" i="12"/>
  <c r="O386" i="12"/>
  <c r="P386" i="12"/>
  <c r="Q386" i="12"/>
  <c r="S386" i="12"/>
  <c r="T386" i="12"/>
  <c r="U386" i="12"/>
  <c r="V386" i="12"/>
  <c r="W386" i="12"/>
  <c r="X386" i="12"/>
  <c r="Y386" i="12"/>
  <c r="Z386" i="12"/>
  <c r="AA386" i="12"/>
  <c r="AB386" i="12"/>
  <c r="AC386" i="12"/>
  <c r="AD386" i="12"/>
  <c r="AE386" i="12"/>
  <c r="AF386" i="12"/>
  <c r="AG386" i="12"/>
  <c r="AH386" i="12"/>
  <c r="AI386" i="12"/>
  <c r="AJ386" i="12"/>
  <c r="AJ387" i="12" s="1"/>
  <c r="AK386" i="12"/>
  <c r="AK387" i="12" s="1"/>
  <c r="AL386" i="12"/>
  <c r="AL387" i="12" s="1"/>
  <c r="AM386" i="12"/>
  <c r="AM387" i="12" s="1"/>
  <c r="AN386" i="12"/>
  <c r="AN387" i="12" s="1"/>
  <c r="AO386" i="12"/>
  <c r="AO387" i="12" s="1"/>
  <c r="AP386" i="12"/>
  <c r="AP387" i="12" s="1"/>
  <c r="AQ386" i="12"/>
  <c r="AQ387" i="12" s="1"/>
  <c r="AR386" i="12"/>
  <c r="AR387" i="12" s="1"/>
  <c r="AS386" i="12"/>
  <c r="AS387" i="12" s="1"/>
  <c r="AT386" i="12"/>
  <c r="AT387" i="12" s="1"/>
  <c r="AU386" i="12"/>
  <c r="AU387" i="12" s="1"/>
  <c r="AV386" i="12"/>
  <c r="AV387" i="12" s="1"/>
  <c r="AW386" i="12"/>
  <c r="AW387" i="12" s="1"/>
  <c r="AX386" i="12"/>
  <c r="AX387" i="12" s="1"/>
  <c r="AY386" i="12"/>
  <c r="AY387" i="12" s="1"/>
  <c r="AZ386" i="12"/>
  <c r="AZ387" i="12" s="1"/>
  <c r="BA386" i="12"/>
  <c r="BA387" i="12" s="1"/>
  <c r="BB386" i="12"/>
  <c r="BB387" i="12" s="1"/>
  <c r="BC386" i="12"/>
  <c r="BC387" i="12" s="1"/>
  <c r="BD386" i="12"/>
  <c r="BD387" i="12" s="1"/>
  <c r="BE386" i="12"/>
  <c r="BE387" i="12" s="1"/>
  <c r="BF386" i="12"/>
  <c r="BF387" i="12" s="1"/>
  <c r="BG386" i="12"/>
  <c r="BG387" i="12" s="1"/>
  <c r="BH386" i="12"/>
  <c r="BH387" i="12" s="1"/>
  <c r="BI386" i="12"/>
  <c r="BI387" i="12" s="1"/>
  <c r="BJ386" i="12"/>
  <c r="BJ387" i="12" s="1"/>
  <c r="BK386" i="12"/>
  <c r="BK387" i="12" s="1"/>
  <c r="BL386" i="12"/>
  <c r="BL387" i="12" s="1"/>
  <c r="BM386" i="12"/>
  <c r="BM387" i="12" s="1"/>
  <c r="H386" i="12"/>
  <c r="Z387" i="12" l="1"/>
  <c r="V387" i="12"/>
  <c r="I387" i="12"/>
  <c r="AG387" i="12"/>
  <c r="AC387" i="12"/>
  <c r="Y387" i="12"/>
  <c r="U387" i="12"/>
  <c r="P387" i="12"/>
  <c r="L387" i="12"/>
  <c r="R387" i="12"/>
  <c r="H387" i="12"/>
  <c r="AD387" i="12"/>
  <c r="Q387" i="12"/>
  <c r="AF387" i="12"/>
  <c r="AB387" i="12"/>
  <c r="X387" i="12"/>
  <c r="T387" i="12"/>
  <c r="O387" i="12"/>
  <c r="K387" i="12"/>
  <c r="AH387" i="12"/>
  <c r="M387" i="12"/>
  <c r="AI387" i="12"/>
  <c r="AE387" i="12"/>
  <c r="AA387" i="12"/>
  <c r="W387" i="12"/>
  <c r="S387" i="12"/>
  <c r="N387" i="12"/>
  <c r="J387" i="12"/>
  <c r="L269" i="12" l="1"/>
  <c r="M269" i="12"/>
  <c r="N269" i="12"/>
  <c r="O269" i="12"/>
  <c r="P269" i="12"/>
  <c r="Q269" i="12"/>
  <c r="R269" i="12"/>
  <c r="S269" i="12"/>
  <c r="T269" i="12"/>
  <c r="U269" i="12"/>
  <c r="K269" i="12"/>
  <c r="J269" i="12"/>
  <c r="I269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J41" i="12" s="1"/>
  <c r="AK38" i="12"/>
  <c r="AK41" i="12" s="1"/>
  <c r="AL38" i="12"/>
  <c r="AL41" i="12" s="1"/>
  <c r="AM38" i="12"/>
  <c r="AM41" i="12" s="1"/>
  <c r="AN38" i="12"/>
  <c r="AN41" i="12" s="1"/>
  <c r="AO38" i="12"/>
  <c r="AO41" i="12" s="1"/>
  <c r="AP38" i="12"/>
  <c r="AP41" i="12" s="1"/>
  <c r="AQ38" i="12"/>
  <c r="AQ41" i="12" s="1"/>
  <c r="AR38" i="12"/>
  <c r="AR41" i="12" s="1"/>
  <c r="AS38" i="12"/>
  <c r="AS41" i="12" s="1"/>
  <c r="AT38" i="12"/>
  <c r="AT41" i="12" s="1"/>
  <c r="AU38" i="12"/>
  <c r="AU41" i="12" s="1"/>
  <c r="AV38" i="12"/>
  <c r="AV41" i="12" s="1"/>
  <c r="AW38" i="12"/>
  <c r="AW41" i="12" s="1"/>
  <c r="AX38" i="12"/>
  <c r="AX41" i="12" s="1"/>
  <c r="AY38" i="12"/>
  <c r="AY41" i="12" s="1"/>
  <c r="AZ38" i="12"/>
  <c r="AZ41" i="12" s="1"/>
  <c r="BA38" i="12"/>
  <c r="BA41" i="12" s="1"/>
  <c r="BB38" i="12"/>
  <c r="BB41" i="12" s="1"/>
  <c r="BC38" i="12"/>
  <c r="BC41" i="12" s="1"/>
  <c r="BD38" i="12"/>
  <c r="BD41" i="12" s="1"/>
  <c r="BE38" i="12"/>
  <c r="BE41" i="12" s="1"/>
  <c r="BF38" i="12"/>
  <c r="BF41" i="12" s="1"/>
  <c r="BG38" i="12"/>
  <c r="BG41" i="12" s="1"/>
  <c r="BH38" i="12"/>
  <c r="BH41" i="12" s="1"/>
  <c r="BI38" i="12"/>
  <c r="BI41" i="12" s="1"/>
  <c r="BJ38" i="12"/>
  <c r="BJ41" i="12" s="1"/>
  <c r="BK38" i="12"/>
  <c r="BK41" i="12" s="1"/>
  <c r="BL38" i="12"/>
  <c r="BL41" i="12" s="1"/>
  <c r="BM38" i="12"/>
  <c r="BM41" i="12" s="1"/>
  <c r="U38" i="12"/>
  <c r="AB41" i="12" l="1"/>
  <c r="X41" i="12"/>
  <c r="AI41" i="12"/>
  <c r="AE41" i="12"/>
  <c r="AA41" i="12"/>
  <c r="W41" i="12"/>
  <c r="AF41" i="12"/>
  <c r="U41" i="12"/>
  <c r="AH41" i="12"/>
  <c r="AD41" i="12"/>
  <c r="Z41" i="12"/>
  <c r="V41" i="12"/>
  <c r="AG41" i="12"/>
  <c r="AC41" i="12"/>
  <c r="Y41" i="12"/>
  <c r="D332" i="12"/>
  <c r="E332" i="12"/>
  <c r="F332" i="12"/>
  <c r="G332" i="12"/>
  <c r="H332" i="12"/>
  <c r="I332" i="12"/>
  <c r="J332" i="12"/>
  <c r="K332" i="12"/>
  <c r="L332" i="12"/>
  <c r="F333" i="12"/>
  <c r="G333" i="12"/>
  <c r="H333" i="12"/>
  <c r="I333" i="12"/>
  <c r="J333" i="12"/>
  <c r="K333" i="12"/>
  <c r="L333" i="12"/>
  <c r="D334" i="12"/>
  <c r="E334" i="12"/>
  <c r="F334" i="12"/>
  <c r="G334" i="12"/>
  <c r="H334" i="12"/>
  <c r="I334" i="12"/>
  <c r="J334" i="12"/>
  <c r="K334" i="12"/>
  <c r="L334" i="12"/>
  <c r="D335" i="12"/>
  <c r="E335" i="12"/>
  <c r="F335" i="12"/>
  <c r="G335" i="12"/>
  <c r="H335" i="12"/>
  <c r="I335" i="12"/>
  <c r="J335" i="12"/>
  <c r="K335" i="12"/>
  <c r="L335" i="12"/>
  <c r="D339" i="12"/>
  <c r="E339" i="12"/>
  <c r="F339" i="12"/>
  <c r="G339" i="12"/>
  <c r="H339" i="12"/>
  <c r="I339" i="12"/>
  <c r="J339" i="12"/>
  <c r="K339" i="12"/>
  <c r="L339" i="12"/>
  <c r="D340" i="12"/>
  <c r="E340" i="12"/>
  <c r="F340" i="12"/>
  <c r="G340" i="12"/>
  <c r="H340" i="12"/>
  <c r="I340" i="12"/>
  <c r="J340" i="12"/>
  <c r="K340" i="12"/>
  <c r="L340" i="12"/>
  <c r="D341" i="12"/>
  <c r="E341" i="12"/>
  <c r="F341" i="12"/>
  <c r="G341" i="12"/>
  <c r="H341" i="12"/>
  <c r="I341" i="12"/>
  <c r="J341" i="12"/>
  <c r="K341" i="12"/>
  <c r="L341" i="12"/>
  <c r="D342" i="12"/>
  <c r="E342" i="12"/>
  <c r="F342" i="12"/>
  <c r="G342" i="12"/>
  <c r="H342" i="12"/>
  <c r="I342" i="12"/>
  <c r="J342" i="12"/>
  <c r="K342" i="12"/>
  <c r="L342" i="12"/>
  <c r="D353" i="12"/>
  <c r="E353" i="12"/>
  <c r="F353" i="12"/>
  <c r="G353" i="12"/>
  <c r="H353" i="12"/>
  <c r="I353" i="12"/>
  <c r="J353" i="12"/>
  <c r="K353" i="12"/>
  <c r="L353" i="12"/>
  <c r="K354" i="12" l="1"/>
  <c r="G354" i="12"/>
  <c r="J354" i="12"/>
  <c r="I354" i="12"/>
  <c r="E354" i="12"/>
  <c r="F354" i="12"/>
  <c r="L354" i="12"/>
  <c r="H354" i="12"/>
  <c r="D206" i="12" l="1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H208" i="12"/>
  <c r="I208" i="12"/>
  <c r="J208" i="12"/>
  <c r="K208" i="12"/>
  <c r="L208" i="12"/>
  <c r="M208" i="12"/>
  <c r="N208" i="12"/>
  <c r="O208" i="12"/>
  <c r="P208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P219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H222" i="12"/>
  <c r="I222" i="12"/>
  <c r="J222" i="12"/>
  <c r="K222" i="12"/>
  <c r="L222" i="12"/>
  <c r="M222" i="12"/>
  <c r="N222" i="12"/>
  <c r="O222" i="12"/>
  <c r="P222" i="12"/>
  <c r="H223" i="12"/>
  <c r="I223" i="12"/>
  <c r="J223" i="12"/>
  <c r="K223" i="12"/>
  <c r="L223" i="12"/>
  <c r="M223" i="12"/>
  <c r="N223" i="12"/>
  <c r="O223" i="12"/>
  <c r="P223" i="12"/>
  <c r="H224" i="12"/>
  <c r="I224" i="12"/>
  <c r="J224" i="12"/>
  <c r="K224" i="12"/>
  <c r="L224" i="12"/>
  <c r="M224" i="12"/>
  <c r="N224" i="12"/>
  <c r="O224" i="12"/>
  <c r="P224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BE206" i="12"/>
  <c r="BF206" i="12"/>
  <c r="BG206" i="12"/>
  <c r="BH206" i="12"/>
  <c r="BI206" i="12"/>
  <c r="BJ206" i="12"/>
  <c r="BK206" i="12"/>
  <c r="BL206" i="12"/>
  <c r="BM206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E207" i="12"/>
  <c r="BF207" i="12"/>
  <c r="BG207" i="12"/>
  <c r="BH207" i="12"/>
  <c r="BI207" i="12"/>
  <c r="BJ207" i="12"/>
  <c r="BK207" i="12"/>
  <c r="BL207" i="12"/>
  <c r="BM207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E208" i="12"/>
  <c r="BF208" i="12"/>
  <c r="BG208" i="12"/>
  <c r="BH208" i="12"/>
  <c r="BI208" i="12"/>
  <c r="BJ208" i="12"/>
  <c r="BK208" i="12"/>
  <c r="BL208" i="12"/>
  <c r="BM208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E209" i="12"/>
  <c r="BF209" i="12"/>
  <c r="BG209" i="12"/>
  <c r="BH209" i="12"/>
  <c r="BI209" i="12"/>
  <c r="BJ209" i="12"/>
  <c r="BK209" i="12"/>
  <c r="BL209" i="12"/>
  <c r="BM209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E210" i="12"/>
  <c r="BF210" i="12"/>
  <c r="BG210" i="12"/>
  <c r="BH210" i="12"/>
  <c r="BI210" i="12"/>
  <c r="BJ210" i="12"/>
  <c r="BK210" i="12"/>
  <c r="BL210" i="12"/>
  <c r="BM210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E211" i="12"/>
  <c r="BF211" i="12"/>
  <c r="BG211" i="12"/>
  <c r="BH211" i="12"/>
  <c r="BI211" i="12"/>
  <c r="BJ211" i="12"/>
  <c r="BK211" i="12"/>
  <c r="BL211" i="12"/>
  <c r="BM211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G212" i="12"/>
  <c r="BH212" i="12"/>
  <c r="BI212" i="12"/>
  <c r="BJ212" i="12"/>
  <c r="BK212" i="12"/>
  <c r="BL212" i="12"/>
  <c r="BM212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G213" i="12"/>
  <c r="BH213" i="12"/>
  <c r="BI213" i="12"/>
  <c r="BJ213" i="12"/>
  <c r="BK213" i="12"/>
  <c r="BL213" i="12"/>
  <c r="BM213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E214" i="12"/>
  <c r="BF214" i="12"/>
  <c r="BG214" i="12"/>
  <c r="BH214" i="12"/>
  <c r="BI214" i="12"/>
  <c r="BJ214" i="12"/>
  <c r="BK214" i="12"/>
  <c r="BL214" i="12"/>
  <c r="BM214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E215" i="12"/>
  <c r="BF215" i="12"/>
  <c r="BG215" i="12"/>
  <c r="BH215" i="12"/>
  <c r="BI215" i="12"/>
  <c r="BJ215" i="12"/>
  <c r="BK215" i="12"/>
  <c r="BL215" i="12"/>
  <c r="BM215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E216" i="12"/>
  <c r="BF216" i="12"/>
  <c r="BG216" i="12"/>
  <c r="BH216" i="12"/>
  <c r="BI216" i="12"/>
  <c r="BJ216" i="12"/>
  <c r="BK216" i="12"/>
  <c r="BL216" i="12"/>
  <c r="BM216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E217" i="12"/>
  <c r="BF217" i="12"/>
  <c r="BG217" i="12"/>
  <c r="BH217" i="12"/>
  <c r="BI217" i="12"/>
  <c r="BJ217" i="12"/>
  <c r="BK217" i="12"/>
  <c r="BL217" i="12"/>
  <c r="BM217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E218" i="12"/>
  <c r="BF218" i="12"/>
  <c r="BG218" i="12"/>
  <c r="BH218" i="12"/>
  <c r="BI218" i="12"/>
  <c r="BJ218" i="12"/>
  <c r="BK218" i="12"/>
  <c r="BL218" i="12"/>
  <c r="BM218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E219" i="12"/>
  <c r="BF219" i="12"/>
  <c r="BG219" i="12"/>
  <c r="BH219" i="12"/>
  <c r="BI219" i="12"/>
  <c r="BJ219" i="12"/>
  <c r="BK219" i="12"/>
  <c r="BL219" i="12"/>
  <c r="BM219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E220" i="12"/>
  <c r="BF220" i="12"/>
  <c r="BG220" i="12"/>
  <c r="BH220" i="12"/>
  <c r="BI220" i="12"/>
  <c r="BJ220" i="12"/>
  <c r="BK220" i="12"/>
  <c r="BL220" i="12"/>
  <c r="BM220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E221" i="12"/>
  <c r="BF221" i="12"/>
  <c r="BG221" i="12"/>
  <c r="BH221" i="12"/>
  <c r="BI221" i="12"/>
  <c r="BJ221" i="12"/>
  <c r="BK221" i="12"/>
  <c r="BL221" i="12"/>
  <c r="BM221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E222" i="12"/>
  <c r="BF222" i="12"/>
  <c r="BG222" i="12"/>
  <c r="BH222" i="12"/>
  <c r="BI222" i="12"/>
  <c r="BJ222" i="12"/>
  <c r="BK222" i="12"/>
  <c r="BL222" i="12"/>
  <c r="BM222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BE223" i="12"/>
  <c r="BF223" i="12"/>
  <c r="BG223" i="12"/>
  <c r="BH223" i="12"/>
  <c r="BI223" i="12"/>
  <c r="BJ223" i="12"/>
  <c r="BK223" i="12"/>
  <c r="BL223" i="12"/>
  <c r="BM223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AH224" i="12"/>
  <c r="AI224" i="12"/>
  <c r="AJ224" i="12"/>
  <c r="AK224" i="12"/>
  <c r="AL224" i="12"/>
  <c r="AM224" i="12"/>
  <c r="AN224" i="12"/>
  <c r="AO224" i="12"/>
  <c r="AP224" i="12"/>
  <c r="AQ224" i="12"/>
  <c r="AR224" i="12"/>
  <c r="AS224" i="12"/>
  <c r="AT224" i="12"/>
  <c r="AU224" i="12"/>
  <c r="AV224" i="12"/>
  <c r="AW224" i="12"/>
  <c r="AX224" i="12"/>
  <c r="AY224" i="12"/>
  <c r="AZ224" i="12"/>
  <c r="BA224" i="12"/>
  <c r="BB224" i="12"/>
  <c r="BC224" i="12"/>
  <c r="BD224" i="12"/>
  <c r="BE224" i="12"/>
  <c r="BF224" i="12"/>
  <c r="BG224" i="12"/>
  <c r="BH224" i="12"/>
  <c r="BI224" i="12"/>
  <c r="BJ224" i="12"/>
  <c r="BK224" i="12"/>
  <c r="BL224" i="12"/>
  <c r="BM224" i="12"/>
  <c r="D165" i="12" l="1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T165" i="12"/>
  <c r="U165" i="12"/>
  <c r="V165" i="12"/>
  <c r="W165" i="12"/>
  <c r="X165" i="12"/>
  <c r="Y165" i="12"/>
  <c r="Z165" i="12"/>
  <c r="AA165" i="12"/>
  <c r="AB165" i="12"/>
  <c r="AC165" i="12"/>
  <c r="AD165" i="12"/>
  <c r="AE165" i="12"/>
  <c r="AF165" i="12"/>
  <c r="AG165" i="12"/>
  <c r="AH165" i="12"/>
  <c r="AI165" i="12"/>
  <c r="AJ165" i="12"/>
  <c r="AK165" i="12"/>
  <c r="AL165" i="12"/>
  <c r="AM165" i="12"/>
  <c r="AN165" i="12"/>
  <c r="AO165" i="12"/>
  <c r="AP165" i="12"/>
  <c r="AQ165" i="12"/>
  <c r="AR165" i="12"/>
  <c r="AS165" i="12"/>
  <c r="AT165" i="12"/>
  <c r="AU165" i="12"/>
  <c r="AV165" i="12"/>
  <c r="AW165" i="12"/>
  <c r="AX165" i="12"/>
  <c r="AY165" i="12"/>
  <c r="AZ165" i="12"/>
  <c r="BA165" i="12"/>
  <c r="BB165" i="12"/>
  <c r="BC165" i="12"/>
  <c r="BD165" i="12"/>
  <c r="BE165" i="12"/>
  <c r="BF165" i="12"/>
  <c r="BG165" i="12"/>
  <c r="BH165" i="12"/>
  <c r="BI165" i="12"/>
  <c r="BJ165" i="12"/>
  <c r="BK165" i="12"/>
  <c r="BL165" i="12"/>
  <c r="BM165" i="12"/>
  <c r="D166" i="12"/>
  <c r="E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T166" i="12"/>
  <c r="U166" i="12"/>
  <c r="V166" i="12"/>
  <c r="W166" i="12"/>
  <c r="X166" i="12"/>
  <c r="Y166" i="12"/>
  <c r="Z166" i="12"/>
  <c r="AA166" i="12"/>
  <c r="AB166" i="12"/>
  <c r="AC166" i="12"/>
  <c r="AD166" i="12"/>
  <c r="AE166" i="12"/>
  <c r="AF166" i="12"/>
  <c r="AG166" i="12"/>
  <c r="AH166" i="12"/>
  <c r="AI166" i="12"/>
  <c r="AJ166" i="12"/>
  <c r="AK166" i="12"/>
  <c r="AL166" i="12"/>
  <c r="AM166" i="12"/>
  <c r="AN166" i="12"/>
  <c r="AO166" i="12"/>
  <c r="AP166" i="12"/>
  <c r="AQ166" i="12"/>
  <c r="AR166" i="12"/>
  <c r="AS166" i="12"/>
  <c r="AT166" i="12"/>
  <c r="AU166" i="12"/>
  <c r="AV166" i="12"/>
  <c r="AW166" i="12"/>
  <c r="AX166" i="12"/>
  <c r="AY166" i="12"/>
  <c r="AZ166" i="12"/>
  <c r="BA166" i="12"/>
  <c r="BB166" i="12"/>
  <c r="BC166" i="12"/>
  <c r="BD166" i="12"/>
  <c r="BE166" i="12"/>
  <c r="BF166" i="12"/>
  <c r="BG166" i="12"/>
  <c r="BH166" i="12"/>
  <c r="BI166" i="12"/>
  <c r="BJ166" i="12"/>
  <c r="BK166" i="12"/>
  <c r="BL166" i="12"/>
  <c r="BM166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V168" i="12"/>
  <c r="W168" i="12"/>
  <c r="X168" i="12"/>
  <c r="Y168" i="12"/>
  <c r="Z168" i="12"/>
  <c r="AA168" i="12"/>
  <c r="AB168" i="12"/>
  <c r="AC168" i="12"/>
  <c r="AD168" i="12"/>
  <c r="AE168" i="12"/>
  <c r="AF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BE168" i="12"/>
  <c r="BF168" i="12"/>
  <c r="BG168" i="12"/>
  <c r="BH168" i="12"/>
  <c r="BI168" i="12"/>
  <c r="BJ168" i="12"/>
  <c r="BK168" i="12"/>
  <c r="BL168" i="12"/>
  <c r="BM168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E169" i="12"/>
  <c r="BF169" i="12"/>
  <c r="BG169" i="12"/>
  <c r="BH169" i="12"/>
  <c r="BI169" i="12"/>
  <c r="BJ169" i="12"/>
  <c r="BK169" i="12"/>
  <c r="BL169" i="12"/>
  <c r="BM169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V170" i="12"/>
  <c r="W170" i="12"/>
  <c r="X170" i="12"/>
  <c r="Y170" i="12"/>
  <c r="Z170" i="12"/>
  <c r="AA170" i="12"/>
  <c r="AB170" i="12"/>
  <c r="AC170" i="12"/>
  <c r="AD170" i="12"/>
  <c r="AE170" i="12"/>
  <c r="AF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E170" i="12"/>
  <c r="BF170" i="12"/>
  <c r="BG170" i="12"/>
  <c r="BH170" i="12"/>
  <c r="BI170" i="12"/>
  <c r="BJ170" i="12"/>
  <c r="BK170" i="12"/>
  <c r="BL170" i="12"/>
  <c r="BM170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E171" i="12"/>
  <c r="BF171" i="12"/>
  <c r="BG171" i="12"/>
  <c r="BH171" i="12"/>
  <c r="BI171" i="12"/>
  <c r="BJ171" i="12"/>
  <c r="BK171" i="12"/>
  <c r="BL171" i="12"/>
  <c r="BM171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W172" i="12"/>
  <c r="X172" i="12"/>
  <c r="Y172" i="12"/>
  <c r="Z172" i="12"/>
  <c r="AA172" i="12"/>
  <c r="AB172" i="12"/>
  <c r="AC172" i="12"/>
  <c r="AD172" i="12"/>
  <c r="AE172" i="12"/>
  <c r="AF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E172" i="12"/>
  <c r="BF172" i="12"/>
  <c r="BG172" i="12"/>
  <c r="BH172" i="12"/>
  <c r="BI172" i="12"/>
  <c r="BJ172" i="12"/>
  <c r="BK172" i="12"/>
  <c r="BL172" i="12"/>
  <c r="BM172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V173" i="12"/>
  <c r="W173" i="12"/>
  <c r="X173" i="12"/>
  <c r="Y173" i="12"/>
  <c r="Z173" i="12"/>
  <c r="AA173" i="12"/>
  <c r="AB173" i="12"/>
  <c r="AC173" i="12"/>
  <c r="AD173" i="12"/>
  <c r="AE173" i="12"/>
  <c r="AF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E173" i="12"/>
  <c r="BF173" i="12"/>
  <c r="BG173" i="12"/>
  <c r="BH173" i="12"/>
  <c r="BI173" i="12"/>
  <c r="BJ173" i="12"/>
  <c r="BK173" i="12"/>
  <c r="BL173" i="12"/>
  <c r="BM173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E164" i="12"/>
  <c r="BF164" i="12"/>
  <c r="BG164" i="12"/>
  <c r="BH164" i="12"/>
  <c r="BI164" i="12"/>
  <c r="BJ164" i="12"/>
  <c r="BK164" i="12"/>
  <c r="BL164" i="12"/>
  <c r="BM164" i="12"/>
  <c r="D164" i="12"/>
  <c r="E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R163" i="12"/>
  <c r="S163" i="12"/>
  <c r="T163" i="12"/>
  <c r="U163" i="12"/>
  <c r="V163" i="12"/>
  <c r="W163" i="12"/>
  <c r="X163" i="12"/>
  <c r="Y163" i="12"/>
  <c r="Z163" i="12"/>
  <c r="AA163" i="12"/>
  <c r="AB163" i="12"/>
  <c r="AC163" i="12"/>
  <c r="AD163" i="12"/>
  <c r="AE163" i="12"/>
  <c r="AF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D163" i="12"/>
  <c r="V45" i="12" l="1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BE45" i="12"/>
  <c r="BF45" i="12"/>
  <c r="BG45" i="12"/>
  <c r="BH45" i="12"/>
  <c r="BI45" i="12"/>
  <c r="BJ45" i="12"/>
  <c r="BK45" i="12"/>
  <c r="BL45" i="12"/>
  <c r="BM45" i="12"/>
  <c r="U45" i="12"/>
  <c r="Q525" i="12" l="1"/>
  <c r="R525" i="12"/>
  <c r="S525" i="12"/>
  <c r="T525" i="12"/>
  <c r="U525" i="12"/>
  <c r="V525" i="12"/>
  <c r="W525" i="12"/>
  <c r="X525" i="12"/>
  <c r="Y525" i="12"/>
  <c r="Z525" i="12"/>
  <c r="AA525" i="12"/>
  <c r="AB525" i="12"/>
  <c r="AC525" i="12"/>
  <c r="AD525" i="12"/>
  <c r="AE525" i="12"/>
  <c r="AF525" i="12"/>
  <c r="AG525" i="12"/>
  <c r="AH525" i="12"/>
  <c r="AI525" i="12"/>
  <c r="AJ525" i="12"/>
  <c r="AK525" i="12"/>
  <c r="AL525" i="12"/>
  <c r="AM525" i="12"/>
  <c r="AN525" i="12"/>
  <c r="AO525" i="12"/>
  <c r="AP525" i="12"/>
  <c r="AQ525" i="12"/>
  <c r="AR525" i="12"/>
  <c r="AS525" i="12"/>
  <c r="AT525" i="12"/>
  <c r="AU525" i="12"/>
  <c r="AV525" i="12"/>
  <c r="AW525" i="12"/>
  <c r="AX525" i="12"/>
  <c r="AY525" i="12"/>
  <c r="AZ525" i="12"/>
  <c r="BA525" i="12"/>
  <c r="BB525" i="12"/>
  <c r="BC525" i="12"/>
  <c r="BD525" i="12"/>
  <c r="BE525" i="12"/>
  <c r="BF525" i="12"/>
  <c r="BG525" i="12"/>
  <c r="BH525" i="12"/>
  <c r="BI525" i="12"/>
  <c r="BJ525" i="12"/>
  <c r="BK525" i="12"/>
  <c r="BL525" i="12"/>
  <c r="BM525" i="12"/>
  <c r="Q526" i="12"/>
  <c r="R526" i="12"/>
  <c r="S526" i="12"/>
  <c r="T526" i="12"/>
  <c r="U526" i="12"/>
  <c r="V526" i="12"/>
  <c r="W526" i="12"/>
  <c r="X526" i="12"/>
  <c r="Y526" i="12"/>
  <c r="Z526" i="12"/>
  <c r="AA526" i="12"/>
  <c r="AB526" i="12"/>
  <c r="AC526" i="12"/>
  <c r="AD526" i="12"/>
  <c r="AE526" i="12"/>
  <c r="AF526" i="12"/>
  <c r="AG526" i="12"/>
  <c r="AH526" i="12"/>
  <c r="AI526" i="12"/>
  <c r="AJ526" i="12"/>
  <c r="AK526" i="12"/>
  <c r="AL526" i="12"/>
  <c r="AM526" i="12"/>
  <c r="AN526" i="12"/>
  <c r="AO526" i="12"/>
  <c r="AP526" i="12"/>
  <c r="AQ526" i="12"/>
  <c r="AR526" i="12"/>
  <c r="AS526" i="12"/>
  <c r="AT526" i="12"/>
  <c r="AU526" i="12"/>
  <c r="AV526" i="12"/>
  <c r="AW526" i="12"/>
  <c r="AX526" i="12"/>
  <c r="AY526" i="12"/>
  <c r="AZ526" i="12"/>
  <c r="BA526" i="12"/>
  <c r="BB526" i="12"/>
  <c r="BC526" i="12"/>
  <c r="BD526" i="12"/>
  <c r="BE526" i="12"/>
  <c r="BF526" i="12"/>
  <c r="BG526" i="12"/>
  <c r="BH526" i="12"/>
  <c r="BI526" i="12"/>
  <c r="BJ526" i="12"/>
  <c r="BK526" i="12"/>
  <c r="BL526" i="12"/>
  <c r="BM526" i="12"/>
  <c r="Q527" i="12"/>
  <c r="R527" i="12"/>
  <c r="S527" i="12"/>
  <c r="T527" i="12"/>
  <c r="U527" i="12"/>
  <c r="V527" i="12"/>
  <c r="W527" i="12"/>
  <c r="X527" i="12"/>
  <c r="Y527" i="12"/>
  <c r="Z527" i="12"/>
  <c r="AA527" i="12"/>
  <c r="AB527" i="12"/>
  <c r="AC527" i="12"/>
  <c r="AD527" i="12"/>
  <c r="AE527" i="12"/>
  <c r="AF527" i="12"/>
  <c r="AG527" i="12"/>
  <c r="AH527" i="12"/>
  <c r="AI527" i="12"/>
  <c r="AJ527" i="12"/>
  <c r="AK527" i="12"/>
  <c r="AL527" i="12"/>
  <c r="AM527" i="12"/>
  <c r="AN527" i="12"/>
  <c r="AO527" i="12"/>
  <c r="AP527" i="12"/>
  <c r="AQ527" i="12"/>
  <c r="AR527" i="12"/>
  <c r="AS527" i="12"/>
  <c r="AT527" i="12"/>
  <c r="AU527" i="12"/>
  <c r="AV527" i="12"/>
  <c r="AW527" i="12"/>
  <c r="AX527" i="12"/>
  <c r="AY527" i="12"/>
  <c r="AZ527" i="12"/>
  <c r="BA527" i="12"/>
  <c r="BB527" i="12"/>
  <c r="BC527" i="12"/>
  <c r="BD527" i="12"/>
  <c r="BE527" i="12"/>
  <c r="BF527" i="12"/>
  <c r="BG527" i="12"/>
  <c r="BH527" i="12"/>
  <c r="BI527" i="12"/>
  <c r="BJ527" i="12"/>
  <c r="BK527" i="12"/>
  <c r="BL527" i="12"/>
  <c r="BM527" i="12"/>
  <c r="Q528" i="12"/>
  <c r="R528" i="12"/>
  <c r="S528" i="12"/>
  <c r="T528" i="12"/>
  <c r="U528" i="12"/>
  <c r="V528" i="12"/>
  <c r="W528" i="12"/>
  <c r="X528" i="12"/>
  <c r="Y528" i="12"/>
  <c r="Z528" i="12"/>
  <c r="AA528" i="12"/>
  <c r="AB528" i="12"/>
  <c r="AC528" i="12"/>
  <c r="AD528" i="12"/>
  <c r="AE528" i="12"/>
  <c r="AF528" i="12"/>
  <c r="AG528" i="12"/>
  <c r="AH528" i="12"/>
  <c r="AI528" i="12"/>
  <c r="AJ528" i="12"/>
  <c r="AK528" i="12"/>
  <c r="AL528" i="12"/>
  <c r="AM528" i="12"/>
  <c r="AN528" i="12"/>
  <c r="AO528" i="12"/>
  <c r="AP528" i="12"/>
  <c r="AQ528" i="12"/>
  <c r="AR528" i="12"/>
  <c r="AS528" i="12"/>
  <c r="AT528" i="12"/>
  <c r="AU528" i="12"/>
  <c r="AV528" i="12"/>
  <c r="AW528" i="12"/>
  <c r="AX528" i="12"/>
  <c r="AY528" i="12"/>
  <c r="AZ528" i="12"/>
  <c r="BA528" i="12"/>
  <c r="BB528" i="12"/>
  <c r="BC528" i="12"/>
  <c r="BD528" i="12"/>
  <c r="BE528" i="12"/>
  <c r="BF528" i="12"/>
  <c r="BG528" i="12"/>
  <c r="BH528" i="12"/>
  <c r="BI528" i="12"/>
  <c r="BJ528" i="12"/>
  <c r="BK528" i="12"/>
  <c r="BL528" i="12"/>
  <c r="BM528" i="12"/>
  <c r="Q529" i="12"/>
  <c r="R529" i="12"/>
  <c r="S529" i="12"/>
  <c r="T529" i="12"/>
  <c r="U529" i="12"/>
  <c r="V529" i="12"/>
  <c r="W529" i="12"/>
  <c r="X529" i="12"/>
  <c r="Y529" i="12"/>
  <c r="Z529" i="12"/>
  <c r="AA529" i="12"/>
  <c r="AB529" i="12"/>
  <c r="AC529" i="12"/>
  <c r="AD529" i="12"/>
  <c r="AE529" i="12"/>
  <c r="AF529" i="12"/>
  <c r="AG529" i="12"/>
  <c r="AH529" i="12"/>
  <c r="AI529" i="12"/>
  <c r="AJ529" i="12"/>
  <c r="AK529" i="12"/>
  <c r="AL529" i="12"/>
  <c r="AM529" i="12"/>
  <c r="AN529" i="12"/>
  <c r="AO529" i="12"/>
  <c r="AP529" i="12"/>
  <c r="AQ529" i="12"/>
  <c r="AR529" i="12"/>
  <c r="AS529" i="12"/>
  <c r="AT529" i="12"/>
  <c r="AU529" i="12"/>
  <c r="AV529" i="12"/>
  <c r="AW529" i="12"/>
  <c r="AX529" i="12"/>
  <c r="AY529" i="12"/>
  <c r="AZ529" i="12"/>
  <c r="BA529" i="12"/>
  <c r="BB529" i="12"/>
  <c r="BC529" i="12"/>
  <c r="BD529" i="12"/>
  <c r="BE529" i="12"/>
  <c r="BF529" i="12"/>
  <c r="BG529" i="12"/>
  <c r="BH529" i="12"/>
  <c r="BI529" i="12"/>
  <c r="BJ529" i="12"/>
  <c r="BK529" i="12"/>
  <c r="BL529" i="12"/>
  <c r="BM529" i="12"/>
  <c r="S530" i="12"/>
  <c r="T530" i="12"/>
  <c r="U530" i="12"/>
  <c r="V530" i="12"/>
  <c r="W530" i="12"/>
  <c r="X530" i="12"/>
  <c r="Y530" i="12"/>
  <c r="Z530" i="12"/>
  <c r="AA530" i="12"/>
  <c r="AB530" i="12"/>
  <c r="AC530" i="12"/>
  <c r="AD530" i="12"/>
  <c r="AE530" i="12"/>
  <c r="AF530" i="12"/>
  <c r="AG530" i="12"/>
  <c r="AH530" i="12"/>
  <c r="AI530" i="12"/>
  <c r="AJ530" i="12"/>
  <c r="AK530" i="12"/>
  <c r="AL530" i="12"/>
  <c r="AM530" i="12"/>
  <c r="AN530" i="12"/>
  <c r="AO530" i="12"/>
  <c r="AP530" i="12"/>
  <c r="AQ530" i="12"/>
  <c r="AR530" i="12"/>
  <c r="AS530" i="12"/>
  <c r="AT530" i="12"/>
  <c r="AU530" i="12"/>
  <c r="AV530" i="12"/>
  <c r="AW530" i="12"/>
  <c r="AX530" i="12"/>
  <c r="AY530" i="12"/>
  <c r="AZ530" i="12"/>
  <c r="BA530" i="12"/>
  <c r="BB530" i="12"/>
  <c r="BC530" i="12"/>
  <c r="BD530" i="12"/>
  <c r="BE530" i="12"/>
  <c r="BF530" i="12"/>
  <c r="BG530" i="12"/>
  <c r="BH530" i="12"/>
  <c r="BI530" i="12"/>
  <c r="BJ530" i="12"/>
  <c r="BK530" i="12"/>
  <c r="BL530" i="12"/>
  <c r="BM530" i="12"/>
  <c r="S531" i="12"/>
  <c r="T531" i="12"/>
  <c r="U531" i="12"/>
  <c r="V531" i="12"/>
  <c r="W531" i="12"/>
  <c r="X531" i="12"/>
  <c r="Y531" i="12"/>
  <c r="Z531" i="12"/>
  <c r="AA531" i="12"/>
  <c r="AB531" i="12"/>
  <c r="AC531" i="12"/>
  <c r="AD531" i="12"/>
  <c r="AE531" i="12"/>
  <c r="AF531" i="12"/>
  <c r="AG531" i="12"/>
  <c r="AH531" i="12"/>
  <c r="AI531" i="12"/>
  <c r="AJ531" i="12"/>
  <c r="AK531" i="12"/>
  <c r="AL531" i="12"/>
  <c r="AM531" i="12"/>
  <c r="AN531" i="12"/>
  <c r="AO531" i="12"/>
  <c r="AP531" i="12"/>
  <c r="AQ531" i="12"/>
  <c r="AR531" i="12"/>
  <c r="AS531" i="12"/>
  <c r="AT531" i="12"/>
  <c r="AU531" i="12"/>
  <c r="AV531" i="12"/>
  <c r="AW531" i="12"/>
  <c r="AX531" i="12"/>
  <c r="AY531" i="12"/>
  <c r="AZ531" i="12"/>
  <c r="BA531" i="12"/>
  <c r="BB531" i="12"/>
  <c r="BC531" i="12"/>
  <c r="BD531" i="12"/>
  <c r="BE531" i="12"/>
  <c r="BF531" i="12"/>
  <c r="BG531" i="12"/>
  <c r="BH531" i="12"/>
  <c r="BI531" i="12"/>
  <c r="BJ531" i="12"/>
  <c r="BK531" i="12"/>
  <c r="BL531" i="12"/>
  <c r="BM531" i="12"/>
  <c r="Q532" i="12"/>
  <c r="R532" i="12"/>
  <c r="S532" i="12"/>
  <c r="T532" i="12"/>
  <c r="U532" i="12"/>
  <c r="V532" i="12"/>
  <c r="W532" i="12"/>
  <c r="X532" i="12"/>
  <c r="Y532" i="12"/>
  <c r="Z532" i="12"/>
  <c r="AA532" i="12"/>
  <c r="AB532" i="12"/>
  <c r="AC532" i="12"/>
  <c r="AD532" i="12"/>
  <c r="AE532" i="12"/>
  <c r="AF532" i="12"/>
  <c r="AG532" i="12"/>
  <c r="AH532" i="12"/>
  <c r="AI532" i="12"/>
  <c r="AJ532" i="12"/>
  <c r="AK532" i="12"/>
  <c r="AL532" i="12"/>
  <c r="AM532" i="12"/>
  <c r="AN532" i="12"/>
  <c r="AO532" i="12"/>
  <c r="AP532" i="12"/>
  <c r="AQ532" i="12"/>
  <c r="AR532" i="12"/>
  <c r="AS532" i="12"/>
  <c r="AT532" i="12"/>
  <c r="AU532" i="12"/>
  <c r="AV532" i="12"/>
  <c r="AW532" i="12"/>
  <c r="AX532" i="12"/>
  <c r="AY532" i="12"/>
  <c r="AZ532" i="12"/>
  <c r="BA532" i="12"/>
  <c r="BB532" i="12"/>
  <c r="BC532" i="12"/>
  <c r="BD532" i="12"/>
  <c r="BE532" i="12"/>
  <c r="BF532" i="12"/>
  <c r="BG532" i="12"/>
  <c r="BH532" i="12"/>
  <c r="BI532" i="12"/>
  <c r="BJ532" i="12"/>
  <c r="BK532" i="12"/>
  <c r="BL532" i="12"/>
  <c r="BM532" i="12"/>
  <c r="Q533" i="12"/>
  <c r="R533" i="12"/>
  <c r="S533" i="12"/>
  <c r="T533" i="12"/>
  <c r="U533" i="12"/>
  <c r="V533" i="12"/>
  <c r="W533" i="12"/>
  <c r="X533" i="12"/>
  <c r="Y533" i="12"/>
  <c r="Z533" i="12"/>
  <c r="AA533" i="12"/>
  <c r="AB533" i="12"/>
  <c r="AC533" i="12"/>
  <c r="AD533" i="12"/>
  <c r="AE533" i="12"/>
  <c r="AF533" i="12"/>
  <c r="AG533" i="12"/>
  <c r="AH533" i="12"/>
  <c r="AI533" i="12"/>
  <c r="AJ533" i="12"/>
  <c r="AK533" i="12"/>
  <c r="AL533" i="12"/>
  <c r="AM533" i="12"/>
  <c r="AN533" i="12"/>
  <c r="AO533" i="12"/>
  <c r="AP533" i="12"/>
  <c r="AQ533" i="12"/>
  <c r="AR533" i="12"/>
  <c r="AS533" i="12"/>
  <c r="AT533" i="12"/>
  <c r="AU533" i="12"/>
  <c r="AV533" i="12"/>
  <c r="AW533" i="12"/>
  <c r="AX533" i="12"/>
  <c r="AY533" i="12"/>
  <c r="AZ533" i="12"/>
  <c r="BA533" i="12"/>
  <c r="BB533" i="12"/>
  <c r="BC533" i="12"/>
  <c r="BD533" i="12"/>
  <c r="BE533" i="12"/>
  <c r="BF533" i="12"/>
  <c r="BG533" i="12"/>
  <c r="BH533" i="12"/>
  <c r="BI533" i="12"/>
  <c r="BJ533" i="12"/>
  <c r="BK533" i="12"/>
  <c r="BL533" i="12"/>
  <c r="BM533" i="12"/>
  <c r="Q534" i="12"/>
  <c r="R534" i="12"/>
  <c r="S534" i="12"/>
  <c r="T534" i="12"/>
  <c r="U534" i="12"/>
  <c r="V534" i="12"/>
  <c r="W534" i="12"/>
  <c r="X534" i="12"/>
  <c r="Y534" i="12"/>
  <c r="Z534" i="12"/>
  <c r="AA534" i="12"/>
  <c r="AB534" i="12"/>
  <c r="AC534" i="12"/>
  <c r="AD534" i="12"/>
  <c r="AE534" i="12"/>
  <c r="AF534" i="12"/>
  <c r="AG534" i="12"/>
  <c r="AH534" i="12"/>
  <c r="AI534" i="12"/>
  <c r="AJ534" i="12"/>
  <c r="AK534" i="12"/>
  <c r="AL534" i="12"/>
  <c r="AM534" i="12"/>
  <c r="AN534" i="12"/>
  <c r="AO534" i="12"/>
  <c r="AP534" i="12"/>
  <c r="AQ534" i="12"/>
  <c r="AR534" i="12"/>
  <c r="AS534" i="12"/>
  <c r="AT534" i="12"/>
  <c r="AU534" i="12"/>
  <c r="AV534" i="12"/>
  <c r="AW534" i="12"/>
  <c r="AX534" i="12"/>
  <c r="AY534" i="12"/>
  <c r="AZ534" i="12"/>
  <c r="BA534" i="12"/>
  <c r="BB534" i="12"/>
  <c r="BC534" i="12"/>
  <c r="BD534" i="12"/>
  <c r="BE534" i="12"/>
  <c r="BF534" i="12"/>
  <c r="BG534" i="12"/>
  <c r="BH534" i="12"/>
  <c r="BI534" i="12"/>
  <c r="BJ534" i="12"/>
  <c r="BK534" i="12"/>
  <c r="BL534" i="12"/>
  <c r="BM534" i="12"/>
  <c r="Q535" i="12"/>
  <c r="R535" i="12"/>
  <c r="S535" i="12"/>
  <c r="T535" i="12"/>
  <c r="U535" i="12"/>
  <c r="V535" i="12"/>
  <c r="W535" i="12"/>
  <c r="X535" i="12"/>
  <c r="Y535" i="12"/>
  <c r="Z535" i="12"/>
  <c r="AA535" i="12"/>
  <c r="AB535" i="12"/>
  <c r="AC535" i="12"/>
  <c r="AD535" i="12"/>
  <c r="AE535" i="12"/>
  <c r="AF535" i="12"/>
  <c r="AG535" i="12"/>
  <c r="AH535" i="12"/>
  <c r="AI535" i="12"/>
  <c r="AJ535" i="12"/>
  <c r="AK535" i="12"/>
  <c r="AL535" i="12"/>
  <c r="AM535" i="12"/>
  <c r="AN535" i="12"/>
  <c r="AO535" i="12"/>
  <c r="AP535" i="12"/>
  <c r="AQ535" i="12"/>
  <c r="AR535" i="12"/>
  <c r="AS535" i="12"/>
  <c r="AT535" i="12"/>
  <c r="AU535" i="12"/>
  <c r="AV535" i="12"/>
  <c r="AW535" i="12"/>
  <c r="AX535" i="12"/>
  <c r="AY535" i="12"/>
  <c r="AZ535" i="12"/>
  <c r="BA535" i="12"/>
  <c r="BB535" i="12"/>
  <c r="BC535" i="12"/>
  <c r="BD535" i="12"/>
  <c r="BE535" i="12"/>
  <c r="BF535" i="12"/>
  <c r="BG535" i="12"/>
  <c r="BH535" i="12"/>
  <c r="BI535" i="12"/>
  <c r="BJ535" i="12"/>
  <c r="BK535" i="12"/>
  <c r="BL535" i="12"/>
  <c r="BM535" i="12"/>
  <c r="Q536" i="12"/>
  <c r="R536" i="12"/>
  <c r="S536" i="12"/>
  <c r="T536" i="12"/>
  <c r="U536" i="12"/>
  <c r="V536" i="12"/>
  <c r="W536" i="12"/>
  <c r="X536" i="12"/>
  <c r="Y536" i="12"/>
  <c r="Z536" i="12"/>
  <c r="AA536" i="12"/>
  <c r="AB536" i="12"/>
  <c r="AC536" i="12"/>
  <c r="AD536" i="12"/>
  <c r="AE536" i="12"/>
  <c r="AF536" i="12"/>
  <c r="AG536" i="12"/>
  <c r="AH536" i="12"/>
  <c r="AI536" i="12"/>
  <c r="AJ536" i="12"/>
  <c r="AK536" i="12"/>
  <c r="AL536" i="12"/>
  <c r="AM536" i="12"/>
  <c r="AN536" i="12"/>
  <c r="AO536" i="12"/>
  <c r="AP536" i="12"/>
  <c r="AQ536" i="12"/>
  <c r="AR536" i="12"/>
  <c r="AS536" i="12"/>
  <c r="AT536" i="12"/>
  <c r="AU536" i="12"/>
  <c r="AV536" i="12"/>
  <c r="AW536" i="12"/>
  <c r="AX536" i="12"/>
  <c r="AY536" i="12"/>
  <c r="AZ536" i="12"/>
  <c r="BA536" i="12"/>
  <c r="BB536" i="12"/>
  <c r="BC536" i="12"/>
  <c r="BD536" i="12"/>
  <c r="BE536" i="12"/>
  <c r="BF536" i="12"/>
  <c r="BG536" i="12"/>
  <c r="BH536" i="12"/>
  <c r="BI536" i="12"/>
  <c r="BJ536" i="12"/>
  <c r="BK536" i="12"/>
  <c r="BL536" i="12"/>
  <c r="BM536" i="12"/>
  <c r="Q537" i="12"/>
  <c r="R537" i="12"/>
  <c r="S537" i="12"/>
  <c r="T537" i="12"/>
  <c r="U537" i="12"/>
  <c r="V537" i="12"/>
  <c r="W537" i="12"/>
  <c r="X537" i="12"/>
  <c r="Y537" i="12"/>
  <c r="Z537" i="12"/>
  <c r="AA537" i="12"/>
  <c r="AB537" i="12"/>
  <c r="AC537" i="12"/>
  <c r="AD537" i="12"/>
  <c r="AE537" i="12"/>
  <c r="AF537" i="12"/>
  <c r="AG537" i="12"/>
  <c r="AH537" i="12"/>
  <c r="AI537" i="12"/>
  <c r="AJ537" i="12"/>
  <c r="AK537" i="12"/>
  <c r="AL537" i="12"/>
  <c r="AM537" i="12"/>
  <c r="AN537" i="12"/>
  <c r="AO537" i="12"/>
  <c r="AP537" i="12"/>
  <c r="AQ537" i="12"/>
  <c r="AR537" i="12"/>
  <c r="AS537" i="12"/>
  <c r="AT537" i="12"/>
  <c r="AU537" i="12"/>
  <c r="AV537" i="12"/>
  <c r="AW537" i="12"/>
  <c r="AX537" i="12"/>
  <c r="AY537" i="12"/>
  <c r="AZ537" i="12"/>
  <c r="BA537" i="12"/>
  <c r="BB537" i="12"/>
  <c r="BC537" i="12"/>
  <c r="BD537" i="12"/>
  <c r="BE537" i="12"/>
  <c r="BF537" i="12"/>
  <c r="BG537" i="12"/>
  <c r="BH537" i="12"/>
  <c r="BI537" i="12"/>
  <c r="BJ537" i="12"/>
  <c r="BK537" i="12"/>
  <c r="BL537" i="12"/>
  <c r="BM537" i="12"/>
  <c r="Q538" i="12"/>
  <c r="R538" i="12"/>
  <c r="S538" i="12"/>
  <c r="T538" i="12"/>
  <c r="U538" i="12"/>
  <c r="V538" i="12"/>
  <c r="W538" i="12"/>
  <c r="X538" i="12"/>
  <c r="Y538" i="12"/>
  <c r="Z538" i="12"/>
  <c r="AA538" i="12"/>
  <c r="AB538" i="12"/>
  <c r="AC538" i="12"/>
  <c r="AD538" i="12"/>
  <c r="AE538" i="12"/>
  <c r="AF538" i="12"/>
  <c r="AG538" i="12"/>
  <c r="AH538" i="12"/>
  <c r="AI538" i="12"/>
  <c r="AJ538" i="12"/>
  <c r="AK538" i="12"/>
  <c r="AL538" i="12"/>
  <c r="AM538" i="12"/>
  <c r="AN538" i="12"/>
  <c r="AO538" i="12"/>
  <c r="AP538" i="12"/>
  <c r="AQ538" i="12"/>
  <c r="AR538" i="12"/>
  <c r="AS538" i="12"/>
  <c r="AT538" i="12"/>
  <c r="AU538" i="12"/>
  <c r="AV538" i="12"/>
  <c r="AW538" i="12"/>
  <c r="AX538" i="12"/>
  <c r="AY538" i="12"/>
  <c r="AZ538" i="12"/>
  <c r="BA538" i="12"/>
  <c r="BB538" i="12"/>
  <c r="BC538" i="12"/>
  <c r="BD538" i="12"/>
  <c r="BE538" i="12"/>
  <c r="BF538" i="12"/>
  <c r="BG538" i="12"/>
  <c r="BH538" i="12"/>
  <c r="BI538" i="12"/>
  <c r="BJ538" i="12"/>
  <c r="BK538" i="12"/>
  <c r="BL538" i="12"/>
  <c r="BM538" i="12"/>
  <c r="S539" i="12"/>
  <c r="T539" i="12"/>
  <c r="U539" i="12"/>
  <c r="V539" i="12"/>
  <c r="W539" i="12"/>
  <c r="X539" i="12"/>
  <c r="Y539" i="12"/>
  <c r="Z539" i="12"/>
  <c r="AA539" i="12"/>
  <c r="AB539" i="12"/>
  <c r="AC539" i="12"/>
  <c r="AD539" i="12"/>
  <c r="AE539" i="12"/>
  <c r="AF539" i="12"/>
  <c r="AG539" i="12"/>
  <c r="AH539" i="12"/>
  <c r="AI539" i="12"/>
  <c r="AJ539" i="12"/>
  <c r="AK539" i="12"/>
  <c r="AL539" i="12"/>
  <c r="AM539" i="12"/>
  <c r="AN539" i="12"/>
  <c r="AO539" i="12"/>
  <c r="AP539" i="12"/>
  <c r="AQ539" i="12"/>
  <c r="AR539" i="12"/>
  <c r="AS539" i="12"/>
  <c r="AT539" i="12"/>
  <c r="AU539" i="12"/>
  <c r="AV539" i="12"/>
  <c r="AW539" i="12"/>
  <c r="AX539" i="12"/>
  <c r="AY539" i="12"/>
  <c r="AZ539" i="12"/>
  <c r="BA539" i="12"/>
  <c r="BB539" i="12"/>
  <c r="BC539" i="12"/>
  <c r="BD539" i="12"/>
  <c r="BE539" i="12"/>
  <c r="BF539" i="12"/>
  <c r="BG539" i="12"/>
  <c r="BH539" i="12"/>
  <c r="BI539" i="12"/>
  <c r="BJ539" i="12"/>
  <c r="BK539" i="12"/>
  <c r="BL539" i="12"/>
  <c r="BM539" i="12"/>
  <c r="Q540" i="12"/>
  <c r="R540" i="12"/>
  <c r="S540" i="12"/>
  <c r="T540" i="12"/>
  <c r="U540" i="12"/>
  <c r="V540" i="12"/>
  <c r="W540" i="12"/>
  <c r="X540" i="12"/>
  <c r="Y540" i="12"/>
  <c r="Z540" i="12"/>
  <c r="AA540" i="12"/>
  <c r="AB540" i="12"/>
  <c r="AC540" i="12"/>
  <c r="AD540" i="12"/>
  <c r="AE540" i="12"/>
  <c r="AF540" i="12"/>
  <c r="AG540" i="12"/>
  <c r="AH540" i="12"/>
  <c r="AI540" i="12"/>
  <c r="AJ540" i="12"/>
  <c r="AK540" i="12"/>
  <c r="AL540" i="12"/>
  <c r="AM540" i="12"/>
  <c r="AN540" i="12"/>
  <c r="AO540" i="12"/>
  <c r="AP540" i="12"/>
  <c r="AQ540" i="12"/>
  <c r="AR540" i="12"/>
  <c r="AS540" i="12"/>
  <c r="AT540" i="12"/>
  <c r="AU540" i="12"/>
  <c r="AV540" i="12"/>
  <c r="AW540" i="12"/>
  <c r="AX540" i="12"/>
  <c r="AY540" i="12"/>
  <c r="AZ540" i="12"/>
  <c r="BA540" i="12"/>
  <c r="BB540" i="12"/>
  <c r="BC540" i="12"/>
  <c r="BD540" i="12"/>
  <c r="BE540" i="12"/>
  <c r="BF540" i="12"/>
  <c r="BG540" i="12"/>
  <c r="BH540" i="12"/>
  <c r="BI540" i="12"/>
  <c r="BJ540" i="12"/>
  <c r="BK540" i="12"/>
  <c r="BL540" i="12"/>
  <c r="BM540" i="12"/>
  <c r="Q541" i="12"/>
  <c r="R541" i="12"/>
  <c r="S541" i="12"/>
  <c r="T541" i="12"/>
  <c r="U541" i="12"/>
  <c r="V541" i="12"/>
  <c r="W541" i="12"/>
  <c r="X541" i="12"/>
  <c r="Y541" i="12"/>
  <c r="Z541" i="12"/>
  <c r="AA541" i="12"/>
  <c r="AB541" i="12"/>
  <c r="AC541" i="12"/>
  <c r="AD541" i="12"/>
  <c r="AE541" i="12"/>
  <c r="AF541" i="12"/>
  <c r="AG541" i="12"/>
  <c r="AH541" i="12"/>
  <c r="AI541" i="12"/>
  <c r="AJ541" i="12"/>
  <c r="AK541" i="12"/>
  <c r="AL541" i="12"/>
  <c r="AM541" i="12"/>
  <c r="AN541" i="12"/>
  <c r="AO541" i="12"/>
  <c r="AP541" i="12"/>
  <c r="AQ541" i="12"/>
  <c r="AR541" i="12"/>
  <c r="AS541" i="12"/>
  <c r="AT541" i="12"/>
  <c r="AU541" i="12"/>
  <c r="AV541" i="12"/>
  <c r="AW541" i="12"/>
  <c r="AX541" i="12"/>
  <c r="AY541" i="12"/>
  <c r="AZ541" i="12"/>
  <c r="BA541" i="12"/>
  <c r="BB541" i="12"/>
  <c r="BC541" i="12"/>
  <c r="BD541" i="12"/>
  <c r="BE541" i="12"/>
  <c r="BF541" i="12"/>
  <c r="BG541" i="12"/>
  <c r="BH541" i="12"/>
  <c r="BI541" i="12"/>
  <c r="BJ541" i="12"/>
  <c r="BK541" i="12"/>
  <c r="BL541" i="12"/>
  <c r="BM541" i="12"/>
  <c r="Q542" i="12"/>
  <c r="R542" i="12"/>
  <c r="S542" i="12"/>
  <c r="T542" i="12"/>
  <c r="U542" i="12"/>
  <c r="V542" i="12"/>
  <c r="W542" i="12"/>
  <c r="X542" i="12"/>
  <c r="Y542" i="12"/>
  <c r="Z542" i="12"/>
  <c r="AA542" i="12"/>
  <c r="AB542" i="12"/>
  <c r="AC542" i="12"/>
  <c r="AD542" i="12"/>
  <c r="AE542" i="12"/>
  <c r="AF542" i="12"/>
  <c r="AG542" i="12"/>
  <c r="AH542" i="12"/>
  <c r="AI542" i="12"/>
  <c r="AJ542" i="12"/>
  <c r="AK542" i="12"/>
  <c r="AL542" i="12"/>
  <c r="AM542" i="12"/>
  <c r="AN542" i="12"/>
  <c r="AO542" i="12"/>
  <c r="AP542" i="12"/>
  <c r="AQ542" i="12"/>
  <c r="AR542" i="12"/>
  <c r="AS542" i="12"/>
  <c r="AT542" i="12"/>
  <c r="AU542" i="12"/>
  <c r="AV542" i="12"/>
  <c r="AW542" i="12"/>
  <c r="AX542" i="12"/>
  <c r="AY542" i="12"/>
  <c r="AZ542" i="12"/>
  <c r="BA542" i="12"/>
  <c r="BB542" i="12"/>
  <c r="BC542" i="12"/>
  <c r="BD542" i="12"/>
  <c r="BE542" i="12"/>
  <c r="BF542" i="12"/>
  <c r="BG542" i="12"/>
  <c r="BH542" i="12"/>
  <c r="BI542" i="12"/>
  <c r="BJ542" i="12"/>
  <c r="BK542" i="12"/>
  <c r="BL542" i="12"/>
  <c r="BM542" i="12"/>
  <c r="Q543" i="12"/>
  <c r="R543" i="12"/>
  <c r="S543" i="12"/>
  <c r="T543" i="12"/>
  <c r="U543" i="12"/>
  <c r="V543" i="12"/>
  <c r="W543" i="12"/>
  <c r="X543" i="12"/>
  <c r="Y543" i="12"/>
  <c r="Z543" i="12"/>
  <c r="AA543" i="12"/>
  <c r="AB543" i="12"/>
  <c r="AC543" i="12"/>
  <c r="AD543" i="12"/>
  <c r="AE543" i="12"/>
  <c r="AF543" i="12"/>
  <c r="AG543" i="12"/>
  <c r="AH543" i="12"/>
  <c r="AI543" i="12"/>
  <c r="AJ543" i="12"/>
  <c r="AK543" i="12"/>
  <c r="AL543" i="12"/>
  <c r="AM543" i="12"/>
  <c r="AN543" i="12"/>
  <c r="AO543" i="12"/>
  <c r="AP543" i="12"/>
  <c r="AQ543" i="12"/>
  <c r="AR543" i="12"/>
  <c r="AS543" i="12"/>
  <c r="AT543" i="12"/>
  <c r="AU543" i="12"/>
  <c r="AV543" i="12"/>
  <c r="AW543" i="12"/>
  <c r="AX543" i="12"/>
  <c r="AY543" i="12"/>
  <c r="AZ543" i="12"/>
  <c r="BA543" i="12"/>
  <c r="BB543" i="12"/>
  <c r="BC543" i="12"/>
  <c r="BD543" i="12"/>
  <c r="BE543" i="12"/>
  <c r="BF543" i="12"/>
  <c r="BG543" i="12"/>
  <c r="BH543" i="12"/>
  <c r="BI543" i="12"/>
  <c r="BJ543" i="12"/>
  <c r="BK543" i="12"/>
  <c r="BL543" i="12"/>
  <c r="BM543" i="12"/>
  <c r="R524" i="12"/>
  <c r="S524" i="12"/>
  <c r="T524" i="12"/>
  <c r="U524" i="12"/>
  <c r="V524" i="12"/>
  <c r="W524" i="12"/>
  <c r="X524" i="12"/>
  <c r="Y524" i="12"/>
  <c r="Z524" i="12"/>
  <c r="AA524" i="12"/>
  <c r="AB524" i="12"/>
  <c r="AC524" i="12"/>
  <c r="AD524" i="12"/>
  <c r="AE524" i="12"/>
  <c r="AF524" i="12"/>
  <c r="AG524" i="12"/>
  <c r="AH524" i="12"/>
  <c r="AI524" i="12"/>
  <c r="AJ524" i="12"/>
  <c r="AK524" i="12"/>
  <c r="AL524" i="12"/>
  <c r="AM524" i="12"/>
  <c r="AN524" i="12"/>
  <c r="AO524" i="12"/>
  <c r="AP524" i="12"/>
  <c r="AQ524" i="12"/>
  <c r="AR524" i="12"/>
  <c r="AS524" i="12"/>
  <c r="AT524" i="12"/>
  <c r="AU524" i="12"/>
  <c r="AV524" i="12"/>
  <c r="AW524" i="12"/>
  <c r="AX524" i="12"/>
  <c r="AY524" i="12"/>
  <c r="AZ524" i="12"/>
  <c r="BA524" i="12"/>
  <c r="BB524" i="12"/>
  <c r="BC524" i="12"/>
  <c r="BD524" i="12"/>
  <c r="BE524" i="12"/>
  <c r="BF524" i="12"/>
  <c r="BG524" i="12"/>
  <c r="BH524" i="12"/>
  <c r="BI524" i="12"/>
  <c r="BJ524" i="12"/>
  <c r="BK524" i="12"/>
  <c r="BL524" i="12"/>
  <c r="BM524" i="12"/>
  <c r="Q524" i="12"/>
  <c r="P499" i="12"/>
  <c r="Q499" i="12"/>
  <c r="R499" i="12"/>
  <c r="S499" i="12"/>
  <c r="T499" i="12"/>
  <c r="U499" i="12"/>
  <c r="V499" i="12"/>
  <c r="W499" i="12"/>
  <c r="X499" i="12"/>
  <c r="Y499" i="12"/>
  <c r="Z499" i="12"/>
  <c r="AA499" i="12"/>
  <c r="AB499" i="12"/>
  <c r="AC499" i="12"/>
  <c r="AD499" i="12"/>
  <c r="AE499" i="12"/>
  <c r="AF499" i="12"/>
  <c r="AG499" i="12"/>
  <c r="AH499" i="12"/>
  <c r="AI499" i="12"/>
  <c r="AJ499" i="12"/>
  <c r="AK499" i="12"/>
  <c r="AL499" i="12"/>
  <c r="AM499" i="12"/>
  <c r="AN499" i="12"/>
  <c r="AO499" i="12"/>
  <c r="AP499" i="12"/>
  <c r="AQ499" i="12"/>
  <c r="AR499" i="12"/>
  <c r="AS499" i="12"/>
  <c r="AT499" i="12"/>
  <c r="AU499" i="12"/>
  <c r="AV499" i="12"/>
  <c r="AW499" i="12"/>
  <c r="AX499" i="12"/>
  <c r="AY499" i="12"/>
  <c r="AZ499" i="12"/>
  <c r="BA499" i="12"/>
  <c r="BB499" i="12"/>
  <c r="BC499" i="12"/>
  <c r="BD499" i="12"/>
  <c r="BE499" i="12"/>
  <c r="BF499" i="12"/>
  <c r="BG499" i="12"/>
  <c r="BH499" i="12"/>
  <c r="BI499" i="12"/>
  <c r="BJ499" i="12"/>
  <c r="BK499" i="12"/>
  <c r="BL499" i="12"/>
  <c r="BM499" i="12"/>
  <c r="P500" i="12"/>
  <c r="Q500" i="12"/>
  <c r="R500" i="12"/>
  <c r="S500" i="12"/>
  <c r="T500" i="12"/>
  <c r="U500" i="12"/>
  <c r="V500" i="12"/>
  <c r="W500" i="12"/>
  <c r="X500" i="12"/>
  <c r="Y500" i="12"/>
  <c r="Z500" i="12"/>
  <c r="AA500" i="12"/>
  <c r="AB500" i="12"/>
  <c r="AC500" i="12"/>
  <c r="AD500" i="12"/>
  <c r="AE500" i="12"/>
  <c r="AF500" i="12"/>
  <c r="AG500" i="12"/>
  <c r="AH500" i="12"/>
  <c r="AI500" i="12"/>
  <c r="AJ500" i="12"/>
  <c r="AK500" i="12"/>
  <c r="AL500" i="12"/>
  <c r="AM500" i="12"/>
  <c r="AN500" i="12"/>
  <c r="AO500" i="12"/>
  <c r="AP500" i="12"/>
  <c r="AQ500" i="12"/>
  <c r="AR500" i="12"/>
  <c r="AS500" i="12"/>
  <c r="AT500" i="12"/>
  <c r="AU500" i="12"/>
  <c r="AV500" i="12"/>
  <c r="AW500" i="12"/>
  <c r="AX500" i="12"/>
  <c r="AY500" i="12"/>
  <c r="AZ500" i="12"/>
  <c r="BA500" i="12"/>
  <c r="BB500" i="12"/>
  <c r="BC500" i="12"/>
  <c r="BD500" i="12"/>
  <c r="BE500" i="12"/>
  <c r="BF500" i="12"/>
  <c r="BG500" i="12"/>
  <c r="BH500" i="12"/>
  <c r="BI500" i="12"/>
  <c r="BJ500" i="12"/>
  <c r="BK500" i="12"/>
  <c r="BL500" i="12"/>
  <c r="BM500" i="12"/>
  <c r="P501" i="12"/>
  <c r="Q501" i="12"/>
  <c r="R501" i="12"/>
  <c r="S501" i="12"/>
  <c r="T501" i="12"/>
  <c r="U501" i="12"/>
  <c r="V501" i="12"/>
  <c r="W501" i="12"/>
  <c r="X501" i="12"/>
  <c r="Y501" i="12"/>
  <c r="Z501" i="12"/>
  <c r="AA501" i="12"/>
  <c r="AB501" i="12"/>
  <c r="AC501" i="12"/>
  <c r="AD501" i="12"/>
  <c r="AE501" i="12"/>
  <c r="AF501" i="12"/>
  <c r="AG501" i="12"/>
  <c r="AH501" i="12"/>
  <c r="AI501" i="12"/>
  <c r="AJ501" i="12"/>
  <c r="AK501" i="12"/>
  <c r="AL501" i="12"/>
  <c r="AM501" i="12"/>
  <c r="AN501" i="12"/>
  <c r="AO501" i="12"/>
  <c r="AP501" i="12"/>
  <c r="AQ501" i="12"/>
  <c r="AR501" i="12"/>
  <c r="AS501" i="12"/>
  <c r="AT501" i="12"/>
  <c r="AU501" i="12"/>
  <c r="AV501" i="12"/>
  <c r="AW501" i="12"/>
  <c r="AX501" i="12"/>
  <c r="AY501" i="12"/>
  <c r="AZ501" i="12"/>
  <c r="BA501" i="12"/>
  <c r="BB501" i="12"/>
  <c r="BC501" i="12"/>
  <c r="BD501" i="12"/>
  <c r="BE501" i="12"/>
  <c r="BF501" i="12"/>
  <c r="BG501" i="12"/>
  <c r="BH501" i="12"/>
  <c r="BI501" i="12"/>
  <c r="BJ501" i="12"/>
  <c r="BK501" i="12"/>
  <c r="BL501" i="12"/>
  <c r="BM501" i="12"/>
  <c r="P502" i="12"/>
  <c r="Q502" i="12"/>
  <c r="R502" i="12"/>
  <c r="S502" i="12"/>
  <c r="T502" i="12"/>
  <c r="U502" i="12"/>
  <c r="V502" i="12"/>
  <c r="W502" i="12"/>
  <c r="X502" i="12"/>
  <c r="Y502" i="12"/>
  <c r="Z502" i="12"/>
  <c r="AA502" i="12"/>
  <c r="AB502" i="12"/>
  <c r="AC502" i="12"/>
  <c r="AD502" i="12"/>
  <c r="AE502" i="12"/>
  <c r="AF502" i="12"/>
  <c r="AG502" i="12"/>
  <c r="AH502" i="12"/>
  <c r="AI502" i="12"/>
  <c r="AJ502" i="12"/>
  <c r="AK502" i="12"/>
  <c r="AL502" i="12"/>
  <c r="AM502" i="12"/>
  <c r="AN502" i="12"/>
  <c r="AO502" i="12"/>
  <c r="AP502" i="12"/>
  <c r="AQ502" i="12"/>
  <c r="AR502" i="12"/>
  <c r="AS502" i="12"/>
  <c r="AT502" i="12"/>
  <c r="AU502" i="12"/>
  <c r="AV502" i="12"/>
  <c r="AW502" i="12"/>
  <c r="AX502" i="12"/>
  <c r="AY502" i="12"/>
  <c r="AZ502" i="12"/>
  <c r="BA502" i="12"/>
  <c r="BB502" i="12"/>
  <c r="BC502" i="12"/>
  <c r="BD502" i="12"/>
  <c r="BE502" i="12"/>
  <c r="BF502" i="12"/>
  <c r="BG502" i="12"/>
  <c r="BH502" i="12"/>
  <c r="BI502" i="12"/>
  <c r="BJ502" i="12"/>
  <c r="BK502" i="12"/>
  <c r="BL502" i="12"/>
  <c r="BM502" i="12"/>
  <c r="P503" i="12"/>
  <c r="Q503" i="12"/>
  <c r="R503" i="12"/>
  <c r="S503" i="12"/>
  <c r="T503" i="12"/>
  <c r="U503" i="12"/>
  <c r="V503" i="12"/>
  <c r="W503" i="12"/>
  <c r="X503" i="12"/>
  <c r="Y503" i="12"/>
  <c r="Z503" i="12"/>
  <c r="AA503" i="12"/>
  <c r="AB503" i="12"/>
  <c r="AC503" i="12"/>
  <c r="AD503" i="12"/>
  <c r="AE503" i="12"/>
  <c r="AF503" i="12"/>
  <c r="AG503" i="12"/>
  <c r="AH503" i="12"/>
  <c r="AI503" i="12"/>
  <c r="AJ503" i="12"/>
  <c r="AK503" i="12"/>
  <c r="AL503" i="12"/>
  <c r="AM503" i="12"/>
  <c r="AN503" i="12"/>
  <c r="AO503" i="12"/>
  <c r="AP503" i="12"/>
  <c r="AQ503" i="12"/>
  <c r="AR503" i="12"/>
  <c r="AS503" i="12"/>
  <c r="AT503" i="12"/>
  <c r="AU503" i="12"/>
  <c r="AV503" i="12"/>
  <c r="AW503" i="12"/>
  <c r="AX503" i="12"/>
  <c r="AY503" i="12"/>
  <c r="AZ503" i="12"/>
  <c r="BA503" i="12"/>
  <c r="BB503" i="12"/>
  <c r="BC503" i="12"/>
  <c r="BD503" i="12"/>
  <c r="BE503" i="12"/>
  <c r="BF503" i="12"/>
  <c r="BG503" i="12"/>
  <c r="BH503" i="12"/>
  <c r="BI503" i="12"/>
  <c r="BJ503" i="12"/>
  <c r="BK503" i="12"/>
  <c r="BL503" i="12"/>
  <c r="BM503" i="12"/>
  <c r="P504" i="12"/>
  <c r="Q504" i="12"/>
  <c r="R504" i="12"/>
  <c r="S504" i="12"/>
  <c r="T504" i="12"/>
  <c r="U504" i="12"/>
  <c r="V504" i="12"/>
  <c r="W504" i="12"/>
  <c r="X504" i="12"/>
  <c r="Y504" i="12"/>
  <c r="Z504" i="12"/>
  <c r="AA504" i="12"/>
  <c r="AB504" i="12"/>
  <c r="AC504" i="12"/>
  <c r="AD504" i="12"/>
  <c r="AE504" i="12"/>
  <c r="AF504" i="12"/>
  <c r="AG504" i="12"/>
  <c r="AH504" i="12"/>
  <c r="AI504" i="12"/>
  <c r="AJ504" i="12"/>
  <c r="AK504" i="12"/>
  <c r="AL504" i="12"/>
  <c r="AM504" i="12"/>
  <c r="AN504" i="12"/>
  <c r="AO504" i="12"/>
  <c r="AP504" i="12"/>
  <c r="AQ504" i="12"/>
  <c r="AR504" i="12"/>
  <c r="AS504" i="12"/>
  <c r="AT504" i="12"/>
  <c r="AU504" i="12"/>
  <c r="AV504" i="12"/>
  <c r="AW504" i="12"/>
  <c r="AX504" i="12"/>
  <c r="AY504" i="12"/>
  <c r="AZ504" i="12"/>
  <c r="BA504" i="12"/>
  <c r="BB504" i="12"/>
  <c r="BC504" i="12"/>
  <c r="BD504" i="12"/>
  <c r="BE504" i="12"/>
  <c r="BF504" i="12"/>
  <c r="BG504" i="12"/>
  <c r="BH504" i="12"/>
  <c r="BI504" i="12"/>
  <c r="BJ504" i="12"/>
  <c r="BK504" i="12"/>
  <c r="BL504" i="12"/>
  <c r="BM504" i="12"/>
  <c r="P505" i="12"/>
  <c r="Q505" i="12"/>
  <c r="R505" i="12"/>
  <c r="S505" i="12"/>
  <c r="T505" i="12"/>
  <c r="U505" i="12"/>
  <c r="V505" i="12"/>
  <c r="W505" i="12"/>
  <c r="X505" i="12"/>
  <c r="Y505" i="12"/>
  <c r="Z505" i="12"/>
  <c r="AA505" i="12"/>
  <c r="AB505" i="12"/>
  <c r="AC505" i="12"/>
  <c r="AD505" i="12"/>
  <c r="AE505" i="12"/>
  <c r="AF505" i="12"/>
  <c r="AG505" i="12"/>
  <c r="AH505" i="12"/>
  <c r="AI505" i="12"/>
  <c r="AJ505" i="12"/>
  <c r="AK505" i="12"/>
  <c r="AL505" i="12"/>
  <c r="AM505" i="12"/>
  <c r="AN505" i="12"/>
  <c r="AO505" i="12"/>
  <c r="AP505" i="12"/>
  <c r="AQ505" i="12"/>
  <c r="AR505" i="12"/>
  <c r="AS505" i="12"/>
  <c r="AT505" i="12"/>
  <c r="AU505" i="12"/>
  <c r="AV505" i="12"/>
  <c r="AW505" i="12"/>
  <c r="AX505" i="12"/>
  <c r="AY505" i="12"/>
  <c r="AZ505" i="12"/>
  <c r="BA505" i="12"/>
  <c r="BB505" i="12"/>
  <c r="BC505" i="12"/>
  <c r="BD505" i="12"/>
  <c r="BE505" i="12"/>
  <c r="BF505" i="12"/>
  <c r="BG505" i="12"/>
  <c r="BH505" i="12"/>
  <c r="BI505" i="12"/>
  <c r="BJ505" i="12"/>
  <c r="BK505" i="12"/>
  <c r="BL505" i="12"/>
  <c r="BM505" i="12"/>
  <c r="P506" i="12"/>
  <c r="Q506" i="12"/>
  <c r="R506" i="12"/>
  <c r="S506" i="12"/>
  <c r="T506" i="12"/>
  <c r="U506" i="12"/>
  <c r="V506" i="12"/>
  <c r="W506" i="12"/>
  <c r="X506" i="12"/>
  <c r="Y506" i="12"/>
  <c r="Z506" i="12"/>
  <c r="AA506" i="12"/>
  <c r="AB506" i="12"/>
  <c r="AC506" i="12"/>
  <c r="AD506" i="12"/>
  <c r="AE506" i="12"/>
  <c r="AF506" i="12"/>
  <c r="AG506" i="12"/>
  <c r="AH506" i="12"/>
  <c r="AI506" i="12"/>
  <c r="AJ506" i="12"/>
  <c r="AK506" i="12"/>
  <c r="AL506" i="12"/>
  <c r="AM506" i="12"/>
  <c r="AN506" i="12"/>
  <c r="AO506" i="12"/>
  <c r="AP506" i="12"/>
  <c r="AQ506" i="12"/>
  <c r="AR506" i="12"/>
  <c r="AS506" i="12"/>
  <c r="AT506" i="12"/>
  <c r="AU506" i="12"/>
  <c r="AV506" i="12"/>
  <c r="AW506" i="12"/>
  <c r="AX506" i="12"/>
  <c r="AY506" i="12"/>
  <c r="AZ506" i="12"/>
  <c r="BA506" i="12"/>
  <c r="BB506" i="12"/>
  <c r="BC506" i="12"/>
  <c r="BD506" i="12"/>
  <c r="BE506" i="12"/>
  <c r="BF506" i="12"/>
  <c r="BG506" i="12"/>
  <c r="BH506" i="12"/>
  <c r="BI506" i="12"/>
  <c r="BJ506" i="12"/>
  <c r="BK506" i="12"/>
  <c r="BL506" i="12"/>
  <c r="BM506" i="12"/>
  <c r="P507" i="12"/>
  <c r="Q507" i="12"/>
  <c r="R507" i="12"/>
  <c r="S507" i="12"/>
  <c r="T507" i="12"/>
  <c r="U507" i="12"/>
  <c r="V507" i="12"/>
  <c r="W507" i="12"/>
  <c r="X507" i="12"/>
  <c r="Y507" i="12"/>
  <c r="Z507" i="12"/>
  <c r="AA507" i="12"/>
  <c r="AB507" i="12"/>
  <c r="AC507" i="12"/>
  <c r="AD507" i="12"/>
  <c r="AE507" i="12"/>
  <c r="AF507" i="12"/>
  <c r="AG507" i="12"/>
  <c r="AH507" i="12"/>
  <c r="AI507" i="12"/>
  <c r="AJ507" i="12"/>
  <c r="AK507" i="12"/>
  <c r="AL507" i="12"/>
  <c r="AM507" i="12"/>
  <c r="AN507" i="12"/>
  <c r="AO507" i="12"/>
  <c r="AP507" i="12"/>
  <c r="AQ507" i="12"/>
  <c r="AR507" i="12"/>
  <c r="AS507" i="12"/>
  <c r="AT507" i="12"/>
  <c r="AU507" i="12"/>
  <c r="AV507" i="12"/>
  <c r="AW507" i="12"/>
  <c r="AX507" i="12"/>
  <c r="AY507" i="12"/>
  <c r="AZ507" i="12"/>
  <c r="BA507" i="12"/>
  <c r="BB507" i="12"/>
  <c r="BC507" i="12"/>
  <c r="BD507" i="12"/>
  <c r="BE507" i="12"/>
  <c r="BF507" i="12"/>
  <c r="BG507" i="12"/>
  <c r="BH507" i="12"/>
  <c r="BI507" i="12"/>
  <c r="BJ507" i="12"/>
  <c r="BK507" i="12"/>
  <c r="BL507" i="12"/>
  <c r="BM507" i="12"/>
  <c r="P508" i="12"/>
  <c r="Q508" i="12"/>
  <c r="R508" i="12"/>
  <c r="S508" i="12"/>
  <c r="T508" i="12"/>
  <c r="U508" i="12"/>
  <c r="V508" i="12"/>
  <c r="W508" i="12"/>
  <c r="X508" i="12"/>
  <c r="Y508" i="12"/>
  <c r="Z508" i="12"/>
  <c r="AA508" i="12"/>
  <c r="AB508" i="12"/>
  <c r="AC508" i="12"/>
  <c r="AD508" i="12"/>
  <c r="AE508" i="12"/>
  <c r="AF508" i="12"/>
  <c r="AG508" i="12"/>
  <c r="AH508" i="12"/>
  <c r="AI508" i="12"/>
  <c r="AJ508" i="12"/>
  <c r="AK508" i="12"/>
  <c r="AL508" i="12"/>
  <c r="AM508" i="12"/>
  <c r="AN508" i="12"/>
  <c r="AO508" i="12"/>
  <c r="AP508" i="12"/>
  <c r="AQ508" i="12"/>
  <c r="AR508" i="12"/>
  <c r="AS508" i="12"/>
  <c r="AT508" i="12"/>
  <c r="AU508" i="12"/>
  <c r="AV508" i="12"/>
  <c r="AW508" i="12"/>
  <c r="AX508" i="12"/>
  <c r="AY508" i="12"/>
  <c r="AZ508" i="12"/>
  <c r="BA508" i="12"/>
  <c r="BB508" i="12"/>
  <c r="BC508" i="12"/>
  <c r="BD508" i="12"/>
  <c r="BE508" i="12"/>
  <c r="BF508" i="12"/>
  <c r="BG508" i="12"/>
  <c r="BH508" i="12"/>
  <c r="BI508" i="12"/>
  <c r="BJ508" i="12"/>
  <c r="BK508" i="12"/>
  <c r="BL508" i="12"/>
  <c r="BM508" i="12"/>
  <c r="P509" i="12"/>
  <c r="Q509" i="12"/>
  <c r="R509" i="12"/>
  <c r="S509" i="12"/>
  <c r="T509" i="12"/>
  <c r="U509" i="12"/>
  <c r="V509" i="12"/>
  <c r="W509" i="12"/>
  <c r="X509" i="12"/>
  <c r="Y509" i="12"/>
  <c r="Z509" i="12"/>
  <c r="AA509" i="12"/>
  <c r="AB509" i="12"/>
  <c r="AC509" i="12"/>
  <c r="AD509" i="12"/>
  <c r="AE509" i="12"/>
  <c r="AF509" i="12"/>
  <c r="AG509" i="12"/>
  <c r="AH509" i="12"/>
  <c r="AI509" i="12"/>
  <c r="AJ509" i="12"/>
  <c r="AK509" i="12"/>
  <c r="AL509" i="12"/>
  <c r="AM509" i="12"/>
  <c r="AN509" i="12"/>
  <c r="AO509" i="12"/>
  <c r="AP509" i="12"/>
  <c r="AQ509" i="12"/>
  <c r="AR509" i="12"/>
  <c r="AS509" i="12"/>
  <c r="AT509" i="12"/>
  <c r="AU509" i="12"/>
  <c r="AV509" i="12"/>
  <c r="AW509" i="12"/>
  <c r="AX509" i="12"/>
  <c r="AY509" i="12"/>
  <c r="AZ509" i="12"/>
  <c r="BA509" i="12"/>
  <c r="BB509" i="12"/>
  <c r="BC509" i="12"/>
  <c r="BD509" i="12"/>
  <c r="BE509" i="12"/>
  <c r="BF509" i="12"/>
  <c r="BG509" i="12"/>
  <c r="BH509" i="12"/>
  <c r="BI509" i="12"/>
  <c r="BJ509" i="12"/>
  <c r="BK509" i="12"/>
  <c r="BL509" i="12"/>
  <c r="BM509" i="12"/>
  <c r="P510" i="12"/>
  <c r="Q510" i="12"/>
  <c r="R510" i="12"/>
  <c r="S510" i="12"/>
  <c r="T510" i="12"/>
  <c r="U510" i="12"/>
  <c r="V510" i="12"/>
  <c r="W510" i="12"/>
  <c r="X510" i="12"/>
  <c r="Y510" i="12"/>
  <c r="Z510" i="12"/>
  <c r="AA510" i="12"/>
  <c r="AB510" i="12"/>
  <c r="AC510" i="12"/>
  <c r="AD510" i="12"/>
  <c r="AE510" i="12"/>
  <c r="AF510" i="12"/>
  <c r="AG510" i="12"/>
  <c r="AH510" i="12"/>
  <c r="AI510" i="12"/>
  <c r="AJ510" i="12"/>
  <c r="AK510" i="12"/>
  <c r="AL510" i="12"/>
  <c r="AM510" i="12"/>
  <c r="AN510" i="12"/>
  <c r="AO510" i="12"/>
  <c r="AP510" i="12"/>
  <c r="AQ510" i="12"/>
  <c r="AR510" i="12"/>
  <c r="AS510" i="12"/>
  <c r="AT510" i="12"/>
  <c r="AU510" i="12"/>
  <c r="AV510" i="12"/>
  <c r="AW510" i="12"/>
  <c r="AX510" i="12"/>
  <c r="AY510" i="12"/>
  <c r="AZ510" i="12"/>
  <c r="BA510" i="12"/>
  <c r="BB510" i="12"/>
  <c r="BC510" i="12"/>
  <c r="BD510" i="12"/>
  <c r="BE510" i="12"/>
  <c r="BF510" i="12"/>
  <c r="BG510" i="12"/>
  <c r="BH510" i="12"/>
  <c r="BI510" i="12"/>
  <c r="BJ510" i="12"/>
  <c r="BK510" i="12"/>
  <c r="BL510" i="12"/>
  <c r="BM510" i="12"/>
  <c r="P511" i="12"/>
  <c r="Q511" i="12"/>
  <c r="R511" i="12"/>
  <c r="S511" i="12"/>
  <c r="T511" i="12"/>
  <c r="U511" i="12"/>
  <c r="V511" i="12"/>
  <c r="W511" i="12"/>
  <c r="X511" i="12"/>
  <c r="Y511" i="12"/>
  <c r="Z511" i="12"/>
  <c r="AA511" i="12"/>
  <c r="AB511" i="12"/>
  <c r="AC511" i="12"/>
  <c r="AD511" i="12"/>
  <c r="AE511" i="12"/>
  <c r="AF511" i="12"/>
  <c r="AG511" i="12"/>
  <c r="AH511" i="12"/>
  <c r="AI511" i="12"/>
  <c r="AJ511" i="12"/>
  <c r="AK511" i="12"/>
  <c r="AL511" i="12"/>
  <c r="AM511" i="12"/>
  <c r="AN511" i="12"/>
  <c r="AO511" i="12"/>
  <c r="AP511" i="12"/>
  <c r="AQ511" i="12"/>
  <c r="AR511" i="12"/>
  <c r="AS511" i="12"/>
  <c r="AT511" i="12"/>
  <c r="AU511" i="12"/>
  <c r="AV511" i="12"/>
  <c r="AW511" i="12"/>
  <c r="AX511" i="12"/>
  <c r="AY511" i="12"/>
  <c r="AZ511" i="12"/>
  <c r="BA511" i="12"/>
  <c r="BB511" i="12"/>
  <c r="BC511" i="12"/>
  <c r="BD511" i="12"/>
  <c r="BE511" i="12"/>
  <c r="BF511" i="12"/>
  <c r="BG511" i="12"/>
  <c r="BH511" i="12"/>
  <c r="BI511" i="12"/>
  <c r="BJ511" i="12"/>
  <c r="BK511" i="12"/>
  <c r="BL511" i="12"/>
  <c r="BM511" i="12"/>
  <c r="P512" i="12"/>
  <c r="Q512" i="12"/>
  <c r="R512" i="12"/>
  <c r="S512" i="12"/>
  <c r="T512" i="12"/>
  <c r="U512" i="12"/>
  <c r="V512" i="12"/>
  <c r="W512" i="12"/>
  <c r="X512" i="12"/>
  <c r="Y512" i="12"/>
  <c r="Z512" i="12"/>
  <c r="AA512" i="12"/>
  <c r="AB512" i="12"/>
  <c r="AC512" i="12"/>
  <c r="AD512" i="12"/>
  <c r="AE512" i="12"/>
  <c r="AF512" i="12"/>
  <c r="AG512" i="12"/>
  <c r="AH512" i="12"/>
  <c r="AI512" i="12"/>
  <c r="AJ512" i="12"/>
  <c r="AK512" i="12"/>
  <c r="AL512" i="12"/>
  <c r="AM512" i="12"/>
  <c r="AN512" i="12"/>
  <c r="AO512" i="12"/>
  <c r="AP512" i="12"/>
  <c r="AQ512" i="12"/>
  <c r="AR512" i="12"/>
  <c r="AS512" i="12"/>
  <c r="AT512" i="12"/>
  <c r="AU512" i="12"/>
  <c r="AV512" i="12"/>
  <c r="AW512" i="12"/>
  <c r="AX512" i="12"/>
  <c r="AY512" i="12"/>
  <c r="AZ512" i="12"/>
  <c r="BA512" i="12"/>
  <c r="BB512" i="12"/>
  <c r="BC512" i="12"/>
  <c r="BD512" i="12"/>
  <c r="BE512" i="12"/>
  <c r="BF512" i="12"/>
  <c r="BG512" i="12"/>
  <c r="BH512" i="12"/>
  <c r="BI512" i="12"/>
  <c r="BJ512" i="12"/>
  <c r="BK512" i="12"/>
  <c r="BL512" i="12"/>
  <c r="BM512" i="12"/>
  <c r="P513" i="12"/>
  <c r="Q513" i="12"/>
  <c r="R513" i="12"/>
  <c r="S513" i="12"/>
  <c r="T513" i="12"/>
  <c r="U513" i="12"/>
  <c r="V513" i="12"/>
  <c r="W513" i="12"/>
  <c r="X513" i="12"/>
  <c r="Y513" i="12"/>
  <c r="Z513" i="12"/>
  <c r="AA513" i="12"/>
  <c r="AB513" i="12"/>
  <c r="AC513" i="12"/>
  <c r="AD513" i="12"/>
  <c r="AE513" i="12"/>
  <c r="AF513" i="12"/>
  <c r="AG513" i="12"/>
  <c r="AH513" i="12"/>
  <c r="AI513" i="12"/>
  <c r="AJ513" i="12"/>
  <c r="AK513" i="12"/>
  <c r="AL513" i="12"/>
  <c r="AM513" i="12"/>
  <c r="AN513" i="12"/>
  <c r="AO513" i="12"/>
  <c r="AP513" i="12"/>
  <c r="AQ513" i="12"/>
  <c r="AR513" i="12"/>
  <c r="AS513" i="12"/>
  <c r="AT513" i="12"/>
  <c r="AU513" i="12"/>
  <c r="AV513" i="12"/>
  <c r="AW513" i="12"/>
  <c r="AX513" i="12"/>
  <c r="AY513" i="12"/>
  <c r="AZ513" i="12"/>
  <c r="BA513" i="12"/>
  <c r="BB513" i="12"/>
  <c r="BC513" i="12"/>
  <c r="BD513" i="12"/>
  <c r="BE513" i="12"/>
  <c r="BF513" i="12"/>
  <c r="BG513" i="12"/>
  <c r="BH513" i="12"/>
  <c r="BI513" i="12"/>
  <c r="BJ513" i="12"/>
  <c r="BK513" i="12"/>
  <c r="BL513" i="12"/>
  <c r="BM513" i="12"/>
  <c r="P514" i="12"/>
  <c r="Q514" i="12"/>
  <c r="R514" i="12"/>
  <c r="S514" i="12"/>
  <c r="T514" i="12"/>
  <c r="U514" i="12"/>
  <c r="V514" i="12"/>
  <c r="W514" i="12"/>
  <c r="X514" i="12"/>
  <c r="Y514" i="12"/>
  <c r="Z514" i="12"/>
  <c r="AA514" i="12"/>
  <c r="AB514" i="12"/>
  <c r="AC514" i="12"/>
  <c r="AD514" i="12"/>
  <c r="AE514" i="12"/>
  <c r="AF514" i="12"/>
  <c r="AG514" i="12"/>
  <c r="AH514" i="12"/>
  <c r="AI514" i="12"/>
  <c r="AJ514" i="12"/>
  <c r="AK514" i="12"/>
  <c r="AL514" i="12"/>
  <c r="AM514" i="12"/>
  <c r="AN514" i="12"/>
  <c r="AO514" i="12"/>
  <c r="AP514" i="12"/>
  <c r="AQ514" i="12"/>
  <c r="AR514" i="12"/>
  <c r="AS514" i="12"/>
  <c r="AT514" i="12"/>
  <c r="AU514" i="12"/>
  <c r="AV514" i="12"/>
  <c r="AW514" i="12"/>
  <c r="AX514" i="12"/>
  <c r="AY514" i="12"/>
  <c r="AZ514" i="12"/>
  <c r="BA514" i="12"/>
  <c r="BB514" i="12"/>
  <c r="BC514" i="12"/>
  <c r="BD514" i="12"/>
  <c r="BE514" i="12"/>
  <c r="BF514" i="12"/>
  <c r="BG514" i="12"/>
  <c r="BH514" i="12"/>
  <c r="BI514" i="12"/>
  <c r="BJ514" i="12"/>
  <c r="BK514" i="12"/>
  <c r="BL514" i="12"/>
  <c r="BM514" i="12"/>
  <c r="P515" i="12"/>
  <c r="Q515" i="12"/>
  <c r="R515" i="12"/>
  <c r="S515" i="12"/>
  <c r="T515" i="12"/>
  <c r="U515" i="12"/>
  <c r="V515" i="12"/>
  <c r="W515" i="12"/>
  <c r="X515" i="12"/>
  <c r="Y515" i="12"/>
  <c r="Z515" i="12"/>
  <c r="AA515" i="12"/>
  <c r="AB515" i="12"/>
  <c r="AC515" i="12"/>
  <c r="AD515" i="12"/>
  <c r="AE515" i="12"/>
  <c r="AF515" i="12"/>
  <c r="AG515" i="12"/>
  <c r="AH515" i="12"/>
  <c r="AI515" i="12"/>
  <c r="AJ515" i="12"/>
  <c r="AK515" i="12"/>
  <c r="AL515" i="12"/>
  <c r="AM515" i="12"/>
  <c r="AN515" i="12"/>
  <c r="AO515" i="12"/>
  <c r="AP515" i="12"/>
  <c r="AQ515" i="12"/>
  <c r="AR515" i="12"/>
  <c r="AS515" i="12"/>
  <c r="AT515" i="12"/>
  <c r="AU515" i="12"/>
  <c r="AV515" i="12"/>
  <c r="AW515" i="12"/>
  <c r="AX515" i="12"/>
  <c r="AY515" i="12"/>
  <c r="AZ515" i="12"/>
  <c r="BA515" i="12"/>
  <c r="BB515" i="12"/>
  <c r="BC515" i="12"/>
  <c r="BD515" i="12"/>
  <c r="BE515" i="12"/>
  <c r="BF515" i="12"/>
  <c r="BG515" i="12"/>
  <c r="BH515" i="12"/>
  <c r="BI515" i="12"/>
  <c r="BJ515" i="12"/>
  <c r="BK515" i="12"/>
  <c r="BL515" i="12"/>
  <c r="BM515" i="12"/>
  <c r="P516" i="12"/>
  <c r="Q516" i="12"/>
  <c r="R516" i="12"/>
  <c r="S516" i="12"/>
  <c r="T516" i="12"/>
  <c r="U516" i="12"/>
  <c r="V516" i="12"/>
  <c r="W516" i="12"/>
  <c r="X516" i="12"/>
  <c r="Y516" i="12"/>
  <c r="Z516" i="12"/>
  <c r="AA516" i="12"/>
  <c r="AB516" i="12"/>
  <c r="AC516" i="12"/>
  <c r="AD516" i="12"/>
  <c r="AE516" i="12"/>
  <c r="AF516" i="12"/>
  <c r="AG516" i="12"/>
  <c r="AH516" i="12"/>
  <c r="AI516" i="12"/>
  <c r="AJ516" i="12"/>
  <c r="AK516" i="12"/>
  <c r="AL516" i="12"/>
  <c r="AM516" i="12"/>
  <c r="AN516" i="12"/>
  <c r="AO516" i="12"/>
  <c r="AP516" i="12"/>
  <c r="AQ516" i="12"/>
  <c r="AR516" i="12"/>
  <c r="AS516" i="12"/>
  <c r="AT516" i="12"/>
  <c r="AU516" i="12"/>
  <c r="AV516" i="12"/>
  <c r="AW516" i="12"/>
  <c r="AX516" i="12"/>
  <c r="AY516" i="12"/>
  <c r="AZ516" i="12"/>
  <c r="BA516" i="12"/>
  <c r="BB516" i="12"/>
  <c r="BC516" i="12"/>
  <c r="BD516" i="12"/>
  <c r="BE516" i="12"/>
  <c r="BF516" i="12"/>
  <c r="BG516" i="12"/>
  <c r="BH516" i="12"/>
  <c r="BI516" i="12"/>
  <c r="BJ516" i="12"/>
  <c r="BK516" i="12"/>
  <c r="BL516" i="12"/>
  <c r="BM516" i="12"/>
  <c r="P517" i="12"/>
  <c r="Q517" i="12"/>
  <c r="R517" i="12"/>
  <c r="S517" i="12"/>
  <c r="T517" i="12"/>
  <c r="U517" i="12"/>
  <c r="V517" i="12"/>
  <c r="W517" i="12"/>
  <c r="X517" i="12"/>
  <c r="Y517" i="12"/>
  <c r="Z517" i="12"/>
  <c r="AA517" i="12"/>
  <c r="AB517" i="12"/>
  <c r="AC517" i="12"/>
  <c r="AD517" i="12"/>
  <c r="AE517" i="12"/>
  <c r="AF517" i="12"/>
  <c r="AG517" i="12"/>
  <c r="AH517" i="12"/>
  <c r="AI517" i="12"/>
  <c r="AJ517" i="12"/>
  <c r="AK517" i="12"/>
  <c r="AL517" i="12"/>
  <c r="AM517" i="12"/>
  <c r="AN517" i="12"/>
  <c r="AO517" i="12"/>
  <c r="AP517" i="12"/>
  <c r="AQ517" i="12"/>
  <c r="AR517" i="12"/>
  <c r="AS517" i="12"/>
  <c r="AT517" i="12"/>
  <c r="AU517" i="12"/>
  <c r="AV517" i="12"/>
  <c r="AW517" i="12"/>
  <c r="AX517" i="12"/>
  <c r="AY517" i="12"/>
  <c r="AZ517" i="12"/>
  <c r="BA517" i="12"/>
  <c r="BB517" i="12"/>
  <c r="BC517" i="12"/>
  <c r="BD517" i="12"/>
  <c r="BE517" i="12"/>
  <c r="BF517" i="12"/>
  <c r="BG517" i="12"/>
  <c r="BH517" i="12"/>
  <c r="BI517" i="12"/>
  <c r="BJ517" i="12"/>
  <c r="BK517" i="12"/>
  <c r="BL517" i="12"/>
  <c r="BM517" i="12"/>
  <c r="Q498" i="12"/>
  <c r="R498" i="12"/>
  <c r="S498" i="12"/>
  <c r="T498" i="12"/>
  <c r="U498" i="12"/>
  <c r="V498" i="12"/>
  <c r="W498" i="12"/>
  <c r="X498" i="12"/>
  <c r="Y498" i="12"/>
  <c r="Z498" i="12"/>
  <c r="AA498" i="12"/>
  <c r="AB498" i="12"/>
  <c r="AC498" i="12"/>
  <c r="AD498" i="12"/>
  <c r="AE498" i="12"/>
  <c r="AF498" i="12"/>
  <c r="AG498" i="12"/>
  <c r="AH498" i="12"/>
  <c r="AI498" i="12"/>
  <c r="AJ498" i="12"/>
  <c r="AK498" i="12"/>
  <c r="AL498" i="12"/>
  <c r="AM498" i="12"/>
  <c r="AN498" i="12"/>
  <c r="AO498" i="12"/>
  <c r="AP498" i="12"/>
  <c r="AQ498" i="12"/>
  <c r="AR498" i="12"/>
  <c r="AS498" i="12"/>
  <c r="AT498" i="12"/>
  <c r="AU498" i="12"/>
  <c r="AV498" i="12"/>
  <c r="AW498" i="12"/>
  <c r="AX498" i="12"/>
  <c r="AY498" i="12"/>
  <c r="AZ498" i="12"/>
  <c r="BA498" i="12"/>
  <c r="BB498" i="12"/>
  <c r="BC498" i="12"/>
  <c r="BD498" i="12"/>
  <c r="BE498" i="12"/>
  <c r="BF498" i="12"/>
  <c r="BG498" i="12"/>
  <c r="BH498" i="12"/>
  <c r="BI498" i="12"/>
  <c r="BJ498" i="12"/>
  <c r="BK498" i="12"/>
  <c r="BL498" i="12"/>
  <c r="BM498" i="12"/>
  <c r="P498" i="12"/>
  <c r="I448" i="12"/>
  <c r="J448" i="12"/>
  <c r="K448" i="12"/>
  <c r="L448" i="12"/>
  <c r="M448" i="12"/>
  <c r="N448" i="12"/>
  <c r="O448" i="12"/>
  <c r="P448" i="12"/>
  <c r="Q442" i="12"/>
  <c r="R442" i="12"/>
  <c r="S442" i="12"/>
  <c r="T442" i="12"/>
  <c r="U442" i="12"/>
  <c r="V442" i="12"/>
  <c r="W442" i="12"/>
  <c r="X442" i="12"/>
  <c r="Y442" i="12"/>
  <c r="Z442" i="12"/>
  <c r="AA442" i="12"/>
  <c r="AB442" i="12"/>
  <c r="AC442" i="12"/>
  <c r="AD442" i="12"/>
  <c r="AE442" i="12"/>
  <c r="AF442" i="12"/>
  <c r="AG442" i="12"/>
  <c r="AH442" i="12"/>
  <c r="AI442" i="12"/>
  <c r="AJ442" i="12"/>
  <c r="AK442" i="12"/>
  <c r="AL442" i="12"/>
  <c r="AM442" i="12"/>
  <c r="AN442" i="12"/>
  <c r="AO442" i="12"/>
  <c r="AP442" i="12"/>
  <c r="AQ442" i="12"/>
  <c r="AR442" i="12"/>
  <c r="AS442" i="12"/>
  <c r="AT442" i="12"/>
  <c r="AU442" i="12"/>
  <c r="AV442" i="12"/>
  <c r="AW442" i="12"/>
  <c r="AX442" i="12"/>
  <c r="AY442" i="12"/>
  <c r="AZ442" i="12"/>
  <c r="BA442" i="12"/>
  <c r="BB442" i="12"/>
  <c r="BC442" i="12"/>
  <c r="BD442" i="12"/>
  <c r="BE442" i="12"/>
  <c r="BF442" i="12"/>
  <c r="BG442" i="12"/>
  <c r="BH442" i="12"/>
  <c r="BI442" i="12"/>
  <c r="BJ442" i="12"/>
  <c r="BK442" i="12"/>
  <c r="BL442" i="12"/>
  <c r="BM442" i="12"/>
  <c r="Q443" i="12"/>
  <c r="R443" i="12"/>
  <c r="S443" i="12"/>
  <c r="T443" i="12"/>
  <c r="U443" i="12"/>
  <c r="V443" i="12"/>
  <c r="W443" i="12"/>
  <c r="X443" i="12"/>
  <c r="Y443" i="12"/>
  <c r="Z443" i="12"/>
  <c r="AA443" i="12"/>
  <c r="AB443" i="12"/>
  <c r="AC443" i="12"/>
  <c r="AD443" i="12"/>
  <c r="AE443" i="12"/>
  <c r="AF443" i="12"/>
  <c r="AG443" i="12"/>
  <c r="AH443" i="12"/>
  <c r="AI443" i="12"/>
  <c r="AJ443" i="12"/>
  <c r="AK443" i="12"/>
  <c r="AL443" i="12"/>
  <c r="AM443" i="12"/>
  <c r="AN443" i="12"/>
  <c r="AO443" i="12"/>
  <c r="AP443" i="12"/>
  <c r="AQ443" i="12"/>
  <c r="AR443" i="12"/>
  <c r="AS443" i="12"/>
  <c r="AT443" i="12"/>
  <c r="AU443" i="12"/>
  <c r="AV443" i="12"/>
  <c r="AW443" i="12"/>
  <c r="AX443" i="12"/>
  <c r="AY443" i="12"/>
  <c r="AZ443" i="12"/>
  <c r="BA443" i="12"/>
  <c r="BB443" i="12"/>
  <c r="BC443" i="12"/>
  <c r="BD443" i="12"/>
  <c r="BE443" i="12"/>
  <c r="BF443" i="12"/>
  <c r="BG443" i="12"/>
  <c r="BH443" i="12"/>
  <c r="BI443" i="12"/>
  <c r="BJ443" i="12"/>
  <c r="BK443" i="12"/>
  <c r="BL443" i="12"/>
  <c r="BM443" i="12"/>
  <c r="T444" i="12"/>
  <c r="U444" i="12"/>
  <c r="V444" i="12"/>
  <c r="W444" i="12"/>
  <c r="X444" i="12"/>
  <c r="Y444" i="12"/>
  <c r="Z444" i="12"/>
  <c r="AA444" i="12"/>
  <c r="AB444" i="12"/>
  <c r="AC444" i="12"/>
  <c r="AD444" i="12"/>
  <c r="AE444" i="12"/>
  <c r="AF444" i="12"/>
  <c r="AG444" i="12"/>
  <c r="AH444" i="12"/>
  <c r="AI444" i="12"/>
  <c r="AJ444" i="12"/>
  <c r="AK444" i="12"/>
  <c r="AL444" i="12"/>
  <c r="AM444" i="12"/>
  <c r="AN444" i="12"/>
  <c r="AO444" i="12"/>
  <c r="AP444" i="12"/>
  <c r="AQ444" i="12"/>
  <c r="AR444" i="12"/>
  <c r="AS444" i="12"/>
  <c r="AT444" i="12"/>
  <c r="AU444" i="12"/>
  <c r="AV444" i="12"/>
  <c r="AW444" i="12"/>
  <c r="AX444" i="12"/>
  <c r="AY444" i="12"/>
  <c r="AZ444" i="12"/>
  <c r="BA444" i="12"/>
  <c r="BB444" i="12"/>
  <c r="BC444" i="12"/>
  <c r="BD444" i="12"/>
  <c r="BE444" i="12"/>
  <c r="BF444" i="12"/>
  <c r="BG444" i="12"/>
  <c r="BH444" i="12"/>
  <c r="BI444" i="12"/>
  <c r="BJ444" i="12"/>
  <c r="BK444" i="12"/>
  <c r="BL444" i="12"/>
  <c r="BM444" i="12"/>
  <c r="Q445" i="12"/>
  <c r="R445" i="12"/>
  <c r="S445" i="12"/>
  <c r="T445" i="12"/>
  <c r="U445" i="12"/>
  <c r="V445" i="12"/>
  <c r="W445" i="12"/>
  <c r="X445" i="12"/>
  <c r="Y445" i="12"/>
  <c r="Z445" i="12"/>
  <c r="AA445" i="12"/>
  <c r="AB445" i="12"/>
  <c r="AC445" i="12"/>
  <c r="AD445" i="12"/>
  <c r="AE445" i="12"/>
  <c r="AF445" i="12"/>
  <c r="AG445" i="12"/>
  <c r="AH445" i="12"/>
  <c r="AI445" i="12"/>
  <c r="AJ445" i="12"/>
  <c r="AK445" i="12"/>
  <c r="AL445" i="12"/>
  <c r="AM445" i="12"/>
  <c r="AN445" i="12"/>
  <c r="AO445" i="12"/>
  <c r="AP445" i="12"/>
  <c r="AQ445" i="12"/>
  <c r="AR445" i="12"/>
  <c r="AS445" i="12"/>
  <c r="AT445" i="12"/>
  <c r="AU445" i="12"/>
  <c r="AV445" i="12"/>
  <c r="AW445" i="12"/>
  <c r="AX445" i="12"/>
  <c r="AY445" i="12"/>
  <c r="AZ445" i="12"/>
  <c r="BA445" i="12"/>
  <c r="BB445" i="12"/>
  <c r="BC445" i="12"/>
  <c r="BD445" i="12"/>
  <c r="BE445" i="12"/>
  <c r="BF445" i="12"/>
  <c r="BG445" i="12"/>
  <c r="BH445" i="12"/>
  <c r="BI445" i="12"/>
  <c r="BJ445" i="12"/>
  <c r="BK445" i="12"/>
  <c r="BL445" i="12"/>
  <c r="BM445" i="12"/>
  <c r="R446" i="12"/>
  <c r="S446" i="12"/>
  <c r="T446" i="12"/>
  <c r="U446" i="12"/>
  <c r="V446" i="12"/>
  <c r="W446" i="12"/>
  <c r="X446" i="12"/>
  <c r="Y446" i="12"/>
  <c r="Z446" i="12"/>
  <c r="AA446" i="12"/>
  <c r="AB446" i="12"/>
  <c r="AE446" i="12"/>
  <c r="AF446" i="12"/>
  <c r="AG446" i="12"/>
  <c r="AH446" i="12"/>
  <c r="AI446" i="12"/>
  <c r="AJ446" i="12"/>
  <c r="AK446" i="12"/>
  <c r="AL446" i="12"/>
  <c r="AM446" i="12"/>
  <c r="AN446" i="12"/>
  <c r="AO446" i="12"/>
  <c r="AP446" i="12"/>
  <c r="AQ446" i="12"/>
  <c r="AR446" i="12"/>
  <c r="AS446" i="12"/>
  <c r="AT446" i="12"/>
  <c r="AU446" i="12"/>
  <c r="AV446" i="12"/>
  <c r="AW446" i="12"/>
  <c r="AX446" i="12"/>
  <c r="AY446" i="12"/>
  <c r="AZ446" i="12"/>
  <c r="BA446" i="12"/>
  <c r="BB446" i="12"/>
  <c r="BC446" i="12"/>
  <c r="BD446" i="12"/>
  <c r="BF446" i="12"/>
  <c r="BH446" i="12"/>
  <c r="BI446" i="12"/>
  <c r="BJ446" i="12"/>
  <c r="BK446" i="12"/>
  <c r="BL446" i="12"/>
  <c r="BM446" i="12"/>
  <c r="Q447" i="12"/>
  <c r="R447" i="12"/>
  <c r="S447" i="12"/>
  <c r="T447" i="12"/>
  <c r="U447" i="12"/>
  <c r="V447" i="12"/>
  <c r="W447" i="12"/>
  <c r="X447" i="12"/>
  <c r="Y447" i="12"/>
  <c r="Z447" i="12"/>
  <c r="AA447" i="12"/>
  <c r="AB447" i="12"/>
  <c r="AC447" i="12"/>
  <c r="AD447" i="12"/>
  <c r="AE447" i="12"/>
  <c r="AF447" i="12"/>
  <c r="AG447" i="12"/>
  <c r="AH447" i="12"/>
  <c r="AI447" i="12"/>
  <c r="AJ447" i="12"/>
  <c r="AK447" i="12"/>
  <c r="AL447" i="12"/>
  <c r="AM447" i="12"/>
  <c r="AN447" i="12"/>
  <c r="AO447" i="12"/>
  <c r="AP447" i="12"/>
  <c r="AQ447" i="12"/>
  <c r="AR447" i="12"/>
  <c r="AS447" i="12"/>
  <c r="AT447" i="12"/>
  <c r="AU447" i="12"/>
  <c r="AV447" i="12"/>
  <c r="AW447" i="12"/>
  <c r="AX447" i="12"/>
  <c r="AY447" i="12"/>
  <c r="AZ447" i="12"/>
  <c r="BA447" i="12"/>
  <c r="BB447" i="12"/>
  <c r="BC447" i="12"/>
  <c r="BD447" i="12"/>
  <c r="BE447" i="12"/>
  <c r="BF447" i="12"/>
  <c r="BG447" i="12"/>
  <c r="BH447" i="12"/>
  <c r="BI447" i="12"/>
  <c r="BJ447" i="12"/>
  <c r="BK447" i="12"/>
  <c r="BL447" i="12"/>
  <c r="BM447" i="12"/>
  <c r="Q448" i="12"/>
  <c r="R448" i="12"/>
  <c r="S448" i="12"/>
  <c r="U448" i="12"/>
  <c r="V448" i="12"/>
  <c r="W448" i="12"/>
  <c r="X448" i="12"/>
  <c r="Y448" i="12"/>
  <c r="Z448" i="12"/>
  <c r="AA448" i="12"/>
  <c r="AB448" i="12"/>
  <c r="AC448" i="12"/>
  <c r="AD448" i="12"/>
  <c r="AE448" i="12"/>
  <c r="AF448" i="12"/>
  <c r="AG448" i="12"/>
  <c r="AH448" i="12"/>
  <c r="AI448" i="12"/>
  <c r="AJ448" i="12"/>
  <c r="AK448" i="12"/>
  <c r="AL448" i="12"/>
  <c r="AM448" i="12"/>
  <c r="AN448" i="12"/>
  <c r="AO448" i="12"/>
  <c r="AP448" i="12"/>
  <c r="AQ448" i="12"/>
  <c r="AR448" i="12"/>
  <c r="AS448" i="12"/>
  <c r="AT448" i="12"/>
  <c r="AU448" i="12"/>
  <c r="AV448" i="12"/>
  <c r="AW448" i="12"/>
  <c r="AX448" i="12"/>
  <c r="AY448" i="12"/>
  <c r="AZ448" i="12"/>
  <c r="BA448" i="12"/>
  <c r="BB448" i="12"/>
  <c r="BC448" i="12"/>
  <c r="BD448" i="12"/>
  <c r="BE448" i="12"/>
  <c r="BF448" i="12"/>
  <c r="BG448" i="12"/>
  <c r="BH448" i="12"/>
  <c r="BI448" i="12"/>
  <c r="BJ448" i="12"/>
  <c r="BK448" i="12"/>
  <c r="BL448" i="12"/>
  <c r="BM448" i="12"/>
  <c r="Q449" i="12"/>
  <c r="R449" i="12"/>
  <c r="S449" i="12"/>
  <c r="T449" i="12"/>
  <c r="U449" i="12"/>
  <c r="V449" i="12"/>
  <c r="W449" i="12"/>
  <c r="X449" i="12"/>
  <c r="Y449" i="12"/>
  <c r="Z449" i="12"/>
  <c r="AA449" i="12"/>
  <c r="AB449" i="12"/>
  <c r="AC449" i="12"/>
  <c r="AD449" i="12"/>
  <c r="AE449" i="12"/>
  <c r="AF449" i="12"/>
  <c r="AG449" i="12"/>
  <c r="AH449" i="12"/>
  <c r="AI449" i="12"/>
  <c r="AJ449" i="12"/>
  <c r="AK449" i="12"/>
  <c r="AL449" i="12"/>
  <c r="AM449" i="12"/>
  <c r="AN449" i="12"/>
  <c r="AO449" i="12"/>
  <c r="AP449" i="12"/>
  <c r="AQ449" i="12"/>
  <c r="AR449" i="12"/>
  <c r="AS449" i="12"/>
  <c r="AT449" i="12"/>
  <c r="AU449" i="12"/>
  <c r="AV449" i="12"/>
  <c r="AW449" i="12"/>
  <c r="AX449" i="12"/>
  <c r="AY449" i="12"/>
  <c r="AZ449" i="12"/>
  <c r="BA449" i="12"/>
  <c r="BB449" i="12"/>
  <c r="BC449" i="12"/>
  <c r="BD449" i="12"/>
  <c r="BE449" i="12"/>
  <c r="BF449" i="12"/>
  <c r="Q450" i="12"/>
  <c r="R450" i="12"/>
  <c r="S450" i="12"/>
  <c r="T450" i="12"/>
  <c r="U450" i="12"/>
  <c r="V450" i="12"/>
  <c r="W450" i="12"/>
  <c r="X450" i="12"/>
  <c r="Y450" i="12"/>
  <c r="Z450" i="12"/>
  <c r="AA450" i="12"/>
  <c r="AB450" i="12"/>
  <c r="AC450" i="12"/>
  <c r="AD450" i="12"/>
  <c r="AE450" i="12"/>
  <c r="AF450" i="12"/>
  <c r="AG450" i="12"/>
  <c r="AH450" i="12"/>
  <c r="AI450" i="12"/>
  <c r="AJ450" i="12"/>
  <c r="AK450" i="12"/>
  <c r="AL450" i="12"/>
  <c r="AM450" i="12"/>
  <c r="AN450" i="12"/>
  <c r="AO450" i="12"/>
  <c r="AP450" i="12"/>
  <c r="AQ450" i="12"/>
  <c r="AR450" i="12"/>
  <c r="AS450" i="12"/>
  <c r="AT450" i="12"/>
  <c r="AU450" i="12"/>
  <c r="AV450" i="12"/>
  <c r="AW450" i="12"/>
  <c r="AX450" i="12"/>
  <c r="AY450" i="12"/>
  <c r="AZ450" i="12"/>
  <c r="BA450" i="12"/>
  <c r="BB450" i="12"/>
  <c r="BC450" i="12"/>
  <c r="BD450" i="12"/>
  <c r="BE450" i="12"/>
  <c r="BF450" i="12"/>
  <c r="BG450" i="12"/>
  <c r="BH450" i="12"/>
  <c r="BI450" i="12"/>
  <c r="BJ450" i="12"/>
  <c r="BK450" i="12"/>
  <c r="BL450" i="12"/>
  <c r="BM450" i="12"/>
  <c r="Q451" i="12"/>
  <c r="R451" i="12"/>
  <c r="S451" i="12"/>
  <c r="T451" i="12"/>
  <c r="U451" i="12"/>
  <c r="V451" i="12"/>
  <c r="W451" i="12"/>
  <c r="X451" i="12"/>
  <c r="Y451" i="12"/>
  <c r="Z451" i="12"/>
  <c r="AA451" i="12"/>
  <c r="AB451" i="12"/>
  <c r="AC451" i="12"/>
  <c r="AD451" i="12"/>
  <c r="AE451" i="12"/>
  <c r="AF451" i="12"/>
  <c r="AG451" i="12"/>
  <c r="AH451" i="12"/>
  <c r="AI451" i="12"/>
  <c r="AJ451" i="12"/>
  <c r="AK451" i="12"/>
  <c r="AL451" i="12"/>
  <c r="AM451" i="12"/>
  <c r="AN451" i="12"/>
  <c r="AO451" i="12"/>
  <c r="AP451" i="12"/>
  <c r="AQ451" i="12"/>
  <c r="AR451" i="12"/>
  <c r="AS451" i="12"/>
  <c r="AT451" i="12"/>
  <c r="AU451" i="12"/>
  <c r="AV451" i="12"/>
  <c r="AW451" i="12"/>
  <c r="AX451" i="12"/>
  <c r="AY451" i="12"/>
  <c r="AZ451" i="12"/>
  <c r="BA451" i="12"/>
  <c r="BB451" i="12"/>
  <c r="BC451" i="12"/>
  <c r="BD451" i="12"/>
  <c r="BE451" i="12"/>
  <c r="BF451" i="12"/>
  <c r="BG451" i="12"/>
  <c r="BH451" i="12"/>
  <c r="BI451" i="12"/>
  <c r="BJ451" i="12"/>
  <c r="BK451" i="12"/>
  <c r="BL451" i="12"/>
  <c r="BM451" i="12"/>
  <c r="Q452" i="12"/>
  <c r="R452" i="12"/>
  <c r="S452" i="12"/>
  <c r="T452" i="12"/>
  <c r="U452" i="12"/>
  <c r="V452" i="12"/>
  <c r="W452" i="12"/>
  <c r="X452" i="12"/>
  <c r="Y452" i="12"/>
  <c r="Z452" i="12"/>
  <c r="AA452" i="12"/>
  <c r="AB452" i="12"/>
  <c r="AC452" i="12"/>
  <c r="AD452" i="12"/>
  <c r="AE452" i="12"/>
  <c r="AF452" i="12"/>
  <c r="AG452" i="12"/>
  <c r="AH452" i="12"/>
  <c r="AI452" i="12"/>
  <c r="AJ452" i="12"/>
  <c r="AK452" i="12"/>
  <c r="AL452" i="12"/>
  <c r="AM452" i="12"/>
  <c r="AN452" i="12"/>
  <c r="AO452" i="12"/>
  <c r="AP452" i="12"/>
  <c r="AQ452" i="12"/>
  <c r="AR452" i="12"/>
  <c r="AS452" i="12"/>
  <c r="AT452" i="12"/>
  <c r="AU452" i="12"/>
  <c r="AV452" i="12"/>
  <c r="AW452" i="12"/>
  <c r="AX452" i="12"/>
  <c r="AY452" i="12"/>
  <c r="AZ452" i="12"/>
  <c r="BA452" i="12"/>
  <c r="BB452" i="12"/>
  <c r="BC452" i="12"/>
  <c r="BD452" i="12"/>
  <c r="BE452" i="12"/>
  <c r="BF452" i="12"/>
  <c r="BG452" i="12"/>
  <c r="BH452" i="12"/>
  <c r="BI452" i="12"/>
  <c r="BJ452" i="12"/>
  <c r="BK452" i="12"/>
  <c r="BL452" i="12"/>
  <c r="BM452" i="12"/>
  <c r="Q453" i="12"/>
  <c r="R453" i="12"/>
  <c r="S453" i="12"/>
  <c r="T453" i="12"/>
  <c r="U453" i="12"/>
  <c r="V453" i="12"/>
  <c r="W453" i="12"/>
  <c r="X453" i="12"/>
  <c r="Y453" i="12"/>
  <c r="Z453" i="12"/>
  <c r="AA453" i="12"/>
  <c r="AB453" i="12"/>
  <c r="AC453" i="12"/>
  <c r="AD453" i="12"/>
  <c r="AE453" i="12"/>
  <c r="AF453" i="12"/>
  <c r="AG453" i="12"/>
  <c r="AH453" i="12"/>
  <c r="AI453" i="12"/>
  <c r="AJ453" i="12"/>
  <c r="AK453" i="12"/>
  <c r="AL453" i="12"/>
  <c r="AM453" i="12"/>
  <c r="AN453" i="12"/>
  <c r="AO453" i="12"/>
  <c r="AP453" i="12"/>
  <c r="AQ453" i="12"/>
  <c r="AR453" i="12"/>
  <c r="AS453" i="12"/>
  <c r="AT453" i="12"/>
  <c r="AU453" i="12"/>
  <c r="AV453" i="12"/>
  <c r="AW453" i="12"/>
  <c r="AX453" i="12"/>
  <c r="AY453" i="12"/>
  <c r="AZ453" i="12"/>
  <c r="BA453" i="12"/>
  <c r="BB453" i="12"/>
  <c r="BC453" i="12"/>
  <c r="BD453" i="12"/>
  <c r="BE453" i="12"/>
  <c r="BF453" i="12"/>
  <c r="BG453" i="12"/>
  <c r="BH453" i="12"/>
  <c r="BI453" i="12"/>
  <c r="BJ453" i="12"/>
  <c r="BK453" i="12"/>
  <c r="BL453" i="12"/>
  <c r="BM453" i="12"/>
  <c r="R441" i="12"/>
  <c r="S441" i="12"/>
  <c r="T441" i="12"/>
  <c r="U441" i="12"/>
  <c r="V441" i="12"/>
  <c r="W441" i="12"/>
  <c r="X441" i="12"/>
  <c r="Y441" i="12"/>
  <c r="Z441" i="12"/>
  <c r="AA441" i="12"/>
  <c r="AB441" i="12"/>
  <c r="AC441" i="12"/>
  <c r="AD441" i="12"/>
  <c r="AE441" i="12"/>
  <c r="AF441" i="12"/>
  <c r="AG441" i="12"/>
  <c r="AH441" i="12"/>
  <c r="AI441" i="12"/>
  <c r="AJ441" i="12"/>
  <c r="AK441" i="12"/>
  <c r="AL441" i="12"/>
  <c r="AM441" i="12"/>
  <c r="AN441" i="12"/>
  <c r="AO441" i="12"/>
  <c r="AP441" i="12"/>
  <c r="AQ441" i="12"/>
  <c r="AR441" i="12"/>
  <c r="AS441" i="12"/>
  <c r="AT441" i="12"/>
  <c r="AU441" i="12"/>
  <c r="AV441" i="12"/>
  <c r="AW441" i="12"/>
  <c r="AX441" i="12"/>
  <c r="AY441" i="12"/>
  <c r="AZ441" i="12"/>
  <c r="BA441" i="12"/>
  <c r="BB441" i="12"/>
  <c r="BC441" i="12"/>
  <c r="BD441" i="12"/>
  <c r="BE441" i="12"/>
  <c r="BF441" i="12"/>
  <c r="BG441" i="12"/>
  <c r="BH441" i="12"/>
  <c r="BI441" i="12"/>
  <c r="BJ441" i="12"/>
  <c r="BK441" i="12"/>
  <c r="BL441" i="12"/>
  <c r="BM441" i="12"/>
  <c r="Q441" i="12"/>
  <c r="H417" i="12"/>
  <c r="I417" i="12"/>
  <c r="J417" i="12"/>
  <c r="K417" i="12"/>
  <c r="L417" i="12"/>
  <c r="M417" i="12"/>
  <c r="N417" i="12"/>
  <c r="O417" i="12"/>
  <c r="Q410" i="12"/>
  <c r="R410" i="12"/>
  <c r="S410" i="12"/>
  <c r="T410" i="12"/>
  <c r="U410" i="12"/>
  <c r="V410" i="12"/>
  <c r="W410" i="12"/>
  <c r="X410" i="12"/>
  <c r="Y410" i="12"/>
  <c r="Z410" i="12"/>
  <c r="AA410" i="12"/>
  <c r="AB410" i="12"/>
  <c r="AC410" i="12"/>
  <c r="AD410" i="12"/>
  <c r="AE410" i="12"/>
  <c r="AF410" i="12"/>
  <c r="AG410" i="12"/>
  <c r="AH410" i="12"/>
  <c r="AI410" i="12"/>
  <c r="AJ410" i="12"/>
  <c r="AK410" i="12"/>
  <c r="AL410" i="12"/>
  <c r="AM410" i="12"/>
  <c r="AN410" i="12"/>
  <c r="AO410" i="12"/>
  <c r="AP410" i="12"/>
  <c r="AQ410" i="12"/>
  <c r="AR410" i="12"/>
  <c r="AS410" i="12"/>
  <c r="AT410" i="12"/>
  <c r="AU410" i="12"/>
  <c r="AV410" i="12"/>
  <c r="AW410" i="12"/>
  <c r="AX410" i="12"/>
  <c r="AY410" i="12"/>
  <c r="AZ410" i="12"/>
  <c r="BA410" i="12"/>
  <c r="BB410" i="12"/>
  <c r="BC410" i="12"/>
  <c r="BD410" i="12"/>
  <c r="BE410" i="12"/>
  <c r="BF410" i="12"/>
  <c r="BG410" i="12"/>
  <c r="BH410" i="12"/>
  <c r="BI410" i="12"/>
  <c r="BJ410" i="12"/>
  <c r="BK410" i="12"/>
  <c r="BL410" i="12"/>
  <c r="BM410" i="12"/>
  <c r="Q411" i="12"/>
  <c r="R411" i="12"/>
  <c r="S411" i="12"/>
  <c r="T411" i="12"/>
  <c r="U411" i="12"/>
  <c r="V411" i="12"/>
  <c r="W411" i="12"/>
  <c r="X411" i="12"/>
  <c r="Y411" i="12"/>
  <c r="Z411" i="12"/>
  <c r="AA411" i="12"/>
  <c r="AB411" i="12"/>
  <c r="AC411" i="12"/>
  <c r="AD411" i="12"/>
  <c r="AE411" i="12"/>
  <c r="AF411" i="12"/>
  <c r="AG411" i="12"/>
  <c r="AH411" i="12"/>
  <c r="AI411" i="12"/>
  <c r="AJ411" i="12"/>
  <c r="AK411" i="12"/>
  <c r="AL411" i="12"/>
  <c r="AM411" i="12"/>
  <c r="AN411" i="12"/>
  <c r="AO411" i="12"/>
  <c r="AP411" i="12"/>
  <c r="AQ411" i="12"/>
  <c r="AR411" i="12"/>
  <c r="AS411" i="12"/>
  <c r="AT411" i="12"/>
  <c r="AU411" i="12"/>
  <c r="AV411" i="12"/>
  <c r="AW411" i="12"/>
  <c r="AX411" i="12"/>
  <c r="AY411" i="12"/>
  <c r="AZ411" i="12"/>
  <c r="BA411" i="12"/>
  <c r="BB411" i="12"/>
  <c r="BC411" i="12"/>
  <c r="BD411" i="12"/>
  <c r="BE411" i="12"/>
  <c r="BF411" i="12"/>
  <c r="BG411" i="12"/>
  <c r="BH411" i="12"/>
  <c r="BI411" i="12"/>
  <c r="BJ411" i="12"/>
  <c r="BK411" i="12"/>
  <c r="BL411" i="12"/>
  <c r="BM411" i="12"/>
  <c r="Q412" i="12"/>
  <c r="R412" i="12"/>
  <c r="S412" i="12"/>
  <c r="T412" i="12"/>
  <c r="U412" i="12"/>
  <c r="V412" i="12"/>
  <c r="W412" i="12"/>
  <c r="X412" i="12"/>
  <c r="Y412" i="12"/>
  <c r="Z412" i="12"/>
  <c r="AA412" i="12"/>
  <c r="AB412" i="12"/>
  <c r="AC412" i="12"/>
  <c r="AD412" i="12"/>
  <c r="AE412" i="12"/>
  <c r="AF412" i="12"/>
  <c r="AG412" i="12"/>
  <c r="AH412" i="12"/>
  <c r="AI412" i="12"/>
  <c r="AJ412" i="12"/>
  <c r="AK412" i="12"/>
  <c r="AL412" i="12"/>
  <c r="AM412" i="12"/>
  <c r="AN412" i="12"/>
  <c r="AO412" i="12"/>
  <c r="AP412" i="12"/>
  <c r="AQ412" i="12"/>
  <c r="AR412" i="12"/>
  <c r="AS412" i="12"/>
  <c r="AT412" i="12"/>
  <c r="AU412" i="12"/>
  <c r="AV412" i="12"/>
  <c r="AW412" i="12"/>
  <c r="AX412" i="12"/>
  <c r="AY412" i="12"/>
  <c r="AZ412" i="12"/>
  <c r="BA412" i="12"/>
  <c r="BB412" i="12"/>
  <c r="BC412" i="12"/>
  <c r="BD412" i="12"/>
  <c r="BE412" i="12"/>
  <c r="BF412" i="12"/>
  <c r="BG412" i="12"/>
  <c r="BH412" i="12"/>
  <c r="BI412" i="12"/>
  <c r="BJ412" i="12"/>
  <c r="BK412" i="12"/>
  <c r="BL412" i="12"/>
  <c r="BM412" i="12"/>
  <c r="Q413" i="12"/>
  <c r="R413" i="12"/>
  <c r="S413" i="12"/>
  <c r="T413" i="12"/>
  <c r="U413" i="12"/>
  <c r="V413" i="12"/>
  <c r="W413" i="12"/>
  <c r="X413" i="12"/>
  <c r="Y413" i="12"/>
  <c r="Z413" i="12"/>
  <c r="AA413" i="12"/>
  <c r="AB413" i="12"/>
  <c r="AC413" i="12"/>
  <c r="AD413" i="12"/>
  <c r="AE413" i="12"/>
  <c r="AF413" i="12"/>
  <c r="AG413" i="12"/>
  <c r="AH413" i="12"/>
  <c r="AI413" i="12"/>
  <c r="AJ413" i="12"/>
  <c r="AK413" i="12"/>
  <c r="AL413" i="12"/>
  <c r="AM413" i="12"/>
  <c r="AN413" i="12"/>
  <c r="AO413" i="12"/>
  <c r="AP413" i="12"/>
  <c r="AQ413" i="12"/>
  <c r="AR413" i="12"/>
  <c r="AS413" i="12"/>
  <c r="AT413" i="12"/>
  <c r="AU413" i="12"/>
  <c r="AV413" i="12"/>
  <c r="AW413" i="12"/>
  <c r="AX413" i="12"/>
  <c r="AY413" i="12"/>
  <c r="AZ413" i="12"/>
  <c r="BA413" i="12"/>
  <c r="BB413" i="12"/>
  <c r="BC413" i="12"/>
  <c r="BD413" i="12"/>
  <c r="BE413" i="12"/>
  <c r="BF413" i="12"/>
  <c r="BG413" i="12"/>
  <c r="BH413" i="12"/>
  <c r="BI413" i="12"/>
  <c r="BJ413" i="12"/>
  <c r="BK413" i="12"/>
  <c r="BL413" i="12"/>
  <c r="BM413" i="12"/>
  <c r="Q414" i="12"/>
  <c r="R414" i="12"/>
  <c r="S414" i="12"/>
  <c r="T414" i="12"/>
  <c r="U414" i="12"/>
  <c r="V414" i="12"/>
  <c r="W414" i="12"/>
  <c r="X414" i="12"/>
  <c r="Y414" i="12"/>
  <c r="Z414" i="12"/>
  <c r="AA414" i="12"/>
  <c r="AB414" i="12"/>
  <c r="AC414" i="12"/>
  <c r="AD414" i="12"/>
  <c r="AE414" i="12"/>
  <c r="AF414" i="12"/>
  <c r="AG414" i="12"/>
  <c r="AH414" i="12"/>
  <c r="AI414" i="12"/>
  <c r="AJ414" i="12"/>
  <c r="AK414" i="12"/>
  <c r="AL414" i="12"/>
  <c r="AM414" i="12"/>
  <c r="AN414" i="12"/>
  <c r="AO414" i="12"/>
  <c r="AP414" i="12"/>
  <c r="AQ414" i="12"/>
  <c r="AR414" i="12"/>
  <c r="AS414" i="12"/>
  <c r="AT414" i="12"/>
  <c r="AU414" i="12"/>
  <c r="AV414" i="12"/>
  <c r="AW414" i="12"/>
  <c r="AX414" i="12"/>
  <c r="AY414" i="12"/>
  <c r="AZ414" i="12"/>
  <c r="BA414" i="12"/>
  <c r="BB414" i="12"/>
  <c r="BC414" i="12"/>
  <c r="BD414" i="12"/>
  <c r="BE414" i="12"/>
  <c r="BF414" i="12"/>
  <c r="BG414" i="12"/>
  <c r="BH414" i="12"/>
  <c r="BI414" i="12"/>
  <c r="BJ414" i="12"/>
  <c r="BK414" i="12"/>
  <c r="BL414" i="12"/>
  <c r="BM414" i="12"/>
  <c r="Q415" i="12"/>
  <c r="R415" i="12"/>
  <c r="S415" i="12"/>
  <c r="T415" i="12"/>
  <c r="U415" i="12"/>
  <c r="V415" i="12"/>
  <c r="W415" i="12"/>
  <c r="X415" i="12"/>
  <c r="Y415" i="12"/>
  <c r="Z415" i="12"/>
  <c r="AA415" i="12"/>
  <c r="AB415" i="12"/>
  <c r="AC415" i="12"/>
  <c r="AD415" i="12"/>
  <c r="AE415" i="12"/>
  <c r="AF415" i="12"/>
  <c r="AG415" i="12"/>
  <c r="AH415" i="12"/>
  <c r="AI415" i="12"/>
  <c r="AJ415" i="12"/>
  <c r="AK415" i="12"/>
  <c r="AL415" i="12"/>
  <c r="AM415" i="12"/>
  <c r="AN415" i="12"/>
  <c r="AO415" i="12"/>
  <c r="AP415" i="12"/>
  <c r="AQ415" i="12"/>
  <c r="AR415" i="12"/>
  <c r="AS415" i="12"/>
  <c r="AT415" i="12"/>
  <c r="AU415" i="12"/>
  <c r="AV415" i="12"/>
  <c r="AW415" i="12"/>
  <c r="AX415" i="12"/>
  <c r="AY415" i="12"/>
  <c r="AZ415" i="12"/>
  <c r="BA415" i="12"/>
  <c r="BB415" i="12"/>
  <c r="BC415" i="12"/>
  <c r="BD415" i="12"/>
  <c r="BE415" i="12"/>
  <c r="BF415" i="12"/>
  <c r="BG415" i="12"/>
  <c r="BH415" i="12"/>
  <c r="BI415" i="12"/>
  <c r="BJ415" i="12"/>
  <c r="BK415" i="12"/>
  <c r="BL415" i="12"/>
  <c r="BM415" i="12"/>
  <c r="Q416" i="12"/>
  <c r="R416" i="12"/>
  <c r="S416" i="12"/>
  <c r="T416" i="12"/>
  <c r="U416" i="12"/>
  <c r="V416" i="12"/>
  <c r="W416" i="12"/>
  <c r="X416" i="12"/>
  <c r="Y416" i="12"/>
  <c r="Z416" i="12"/>
  <c r="AA416" i="12"/>
  <c r="AB416" i="12"/>
  <c r="AC416" i="12"/>
  <c r="AD416" i="12"/>
  <c r="AE416" i="12"/>
  <c r="AF416" i="12"/>
  <c r="AG416" i="12"/>
  <c r="AH416" i="12"/>
  <c r="AI416" i="12"/>
  <c r="AJ416" i="12"/>
  <c r="AK416" i="12"/>
  <c r="AL416" i="12"/>
  <c r="AM416" i="12"/>
  <c r="AN416" i="12"/>
  <c r="AO416" i="12"/>
  <c r="AP416" i="12"/>
  <c r="AQ416" i="12"/>
  <c r="AR416" i="12"/>
  <c r="AS416" i="12"/>
  <c r="AT416" i="12"/>
  <c r="AU416" i="12"/>
  <c r="AV416" i="12"/>
  <c r="AW416" i="12"/>
  <c r="AX416" i="12"/>
  <c r="AY416" i="12"/>
  <c r="AZ416" i="12"/>
  <c r="BA416" i="12"/>
  <c r="BB416" i="12"/>
  <c r="BC416" i="12"/>
  <c r="BD416" i="12"/>
  <c r="BE416" i="12"/>
  <c r="BF416" i="12"/>
  <c r="BG416" i="12"/>
  <c r="BH416" i="12"/>
  <c r="BI416" i="12"/>
  <c r="BJ416" i="12"/>
  <c r="BK416" i="12"/>
  <c r="BL416" i="12"/>
  <c r="BM416" i="12"/>
  <c r="R417" i="12"/>
  <c r="S417" i="12"/>
  <c r="T417" i="12"/>
  <c r="U417" i="12"/>
  <c r="V417" i="12"/>
  <c r="W417" i="12"/>
  <c r="X417" i="12"/>
  <c r="Y417" i="12"/>
  <c r="Z417" i="12"/>
  <c r="AA417" i="12"/>
  <c r="AB417" i="12"/>
  <c r="AC417" i="12"/>
  <c r="AD417" i="12"/>
  <c r="AE417" i="12"/>
  <c r="AF417" i="12"/>
  <c r="AG417" i="12"/>
  <c r="AH417" i="12"/>
  <c r="AI417" i="12"/>
  <c r="AJ417" i="12"/>
  <c r="AK417" i="12"/>
  <c r="AL417" i="12"/>
  <c r="AM417" i="12"/>
  <c r="AN417" i="12"/>
  <c r="AO417" i="12"/>
  <c r="AP417" i="12"/>
  <c r="AQ417" i="12"/>
  <c r="AR417" i="12"/>
  <c r="AS417" i="12"/>
  <c r="AT417" i="12"/>
  <c r="AU417" i="12"/>
  <c r="AV417" i="12"/>
  <c r="AW417" i="12"/>
  <c r="AX417" i="12"/>
  <c r="AY417" i="12"/>
  <c r="AZ417" i="12"/>
  <c r="BA417" i="12"/>
  <c r="BB417" i="12"/>
  <c r="BC417" i="12"/>
  <c r="BD417" i="12"/>
  <c r="BE417" i="12"/>
  <c r="BF417" i="12"/>
  <c r="BG417" i="12"/>
  <c r="BH417" i="12"/>
  <c r="BI417" i="12"/>
  <c r="BJ417" i="12"/>
  <c r="BK417" i="12"/>
  <c r="BL417" i="12"/>
  <c r="BM417" i="12"/>
  <c r="Q418" i="12"/>
  <c r="R418" i="12"/>
  <c r="S418" i="12"/>
  <c r="T418" i="12"/>
  <c r="U418" i="12"/>
  <c r="V418" i="12"/>
  <c r="W418" i="12"/>
  <c r="X418" i="12"/>
  <c r="Y418" i="12"/>
  <c r="Z418" i="12"/>
  <c r="AA418" i="12"/>
  <c r="AB418" i="12"/>
  <c r="AC418" i="12"/>
  <c r="AD418" i="12"/>
  <c r="AE418" i="12"/>
  <c r="AF418" i="12"/>
  <c r="AG418" i="12"/>
  <c r="AH418" i="12"/>
  <c r="AI418" i="12"/>
  <c r="AJ418" i="12"/>
  <c r="AK418" i="12"/>
  <c r="AL418" i="12"/>
  <c r="AM418" i="12"/>
  <c r="AN418" i="12"/>
  <c r="AO418" i="12"/>
  <c r="AP418" i="12"/>
  <c r="AQ418" i="12"/>
  <c r="AR418" i="12"/>
  <c r="AS418" i="12"/>
  <c r="AT418" i="12"/>
  <c r="AU418" i="12"/>
  <c r="AV418" i="12"/>
  <c r="AW418" i="12"/>
  <c r="AX418" i="12"/>
  <c r="AY418" i="12"/>
  <c r="AZ418" i="12"/>
  <c r="BA418" i="12"/>
  <c r="BB418" i="12"/>
  <c r="BC418" i="12"/>
  <c r="BD418" i="12"/>
  <c r="BE418" i="12"/>
  <c r="BF418" i="12"/>
  <c r="Q419" i="12"/>
  <c r="R419" i="12"/>
  <c r="S419" i="12"/>
  <c r="T419" i="12"/>
  <c r="U419" i="12"/>
  <c r="V419" i="12"/>
  <c r="W419" i="12"/>
  <c r="X419" i="12"/>
  <c r="Y419" i="12"/>
  <c r="Z419" i="12"/>
  <c r="AA419" i="12"/>
  <c r="AB419" i="12"/>
  <c r="AC419" i="12"/>
  <c r="AD419" i="12"/>
  <c r="AE419" i="12"/>
  <c r="AF419" i="12"/>
  <c r="AG419" i="12"/>
  <c r="AH419" i="12"/>
  <c r="AI419" i="12"/>
  <c r="AJ419" i="12"/>
  <c r="AK419" i="12"/>
  <c r="AL419" i="12"/>
  <c r="AM419" i="12"/>
  <c r="AN419" i="12"/>
  <c r="AO419" i="12"/>
  <c r="AP419" i="12"/>
  <c r="AQ419" i="12"/>
  <c r="AR419" i="12"/>
  <c r="AS419" i="12"/>
  <c r="AT419" i="12"/>
  <c r="AU419" i="12"/>
  <c r="AV419" i="12"/>
  <c r="AW419" i="12"/>
  <c r="AX419" i="12"/>
  <c r="AY419" i="12"/>
  <c r="AZ419" i="12"/>
  <c r="BA419" i="12"/>
  <c r="BB419" i="12"/>
  <c r="BC419" i="12"/>
  <c r="BD419" i="12"/>
  <c r="BE419" i="12"/>
  <c r="BF419" i="12"/>
  <c r="BG419" i="12"/>
  <c r="BH419" i="12"/>
  <c r="BI419" i="12"/>
  <c r="BJ419" i="12"/>
  <c r="BK419" i="12"/>
  <c r="BL419" i="12"/>
  <c r="BM419" i="12"/>
  <c r="P411" i="12"/>
  <c r="P412" i="12"/>
  <c r="P413" i="12"/>
  <c r="P414" i="12"/>
  <c r="P415" i="12"/>
  <c r="P416" i="12"/>
  <c r="P417" i="12"/>
  <c r="P418" i="12"/>
  <c r="P419" i="12"/>
  <c r="P410" i="12"/>
  <c r="Q397" i="12"/>
  <c r="R397" i="12"/>
  <c r="S397" i="12"/>
  <c r="T397" i="12"/>
  <c r="U397" i="12"/>
  <c r="V397" i="12"/>
  <c r="W397" i="12"/>
  <c r="X397" i="12"/>
  <c r="Y397" i="12"/>
  <c r="Z397" i="12"/>
  <c r="AA397" i="12"/>
  <c r="AB397" i="12"/>
  <c r="AC397" i="12"/>
  <c r="AD397" i="12"/>
  <c r="AE397" i="12"/>
  <c r="AF397" i="12"/>
  <c r="AG397" i="12"/>
  <c r="AH397" i="12"/>
  <c r="AI397" i="12"/>
  <c r="AJ397" i="12"/>
  <c r="AK397" i="12"/>
  <c r="AL397" i="12"/>
  <c r="AM397" i="12"/>
  <c r="AN397" i="12"/>
  <c r="AN428" i="12" s="1"/>
  <c r="AO397" i="12"/>
  <c r="AO428" i="12" s="1"/>
  <c r="AP397" i="12"/>
  <c r="AQ397" i="12"/>
  <c r="AR397" i="12"/>
  <c r="AS397" i="12"/>
  <c r="AT397" i="12"/>
  <c r="AU397" i="12"/>
  <c r="AV397" i="12"/>
  <c r="AW397" i="12"/>
  <c r="AX397" i="12"/>
  <c r="AY397" i="12"/>
  <c r="AZ397" i="12"/>
  <c r="BA397" i="12"/>
  <c r="BB397" i="12"/>
  <c r="BC397" i="12"/>
  <c r="BD397" i="12"/>
  <c r="BD428" i="12" s="1"/>
  <c r="BE397" i="12"/>
  <c r="BF397" i="12"/>
  <c r="BG397" i="12"/>
  <c r="BH397" i="12"/>
  <c r="BI397" i="12"/>
  <c r="BJ397" i="12"/>
  <c r="BK397" i="12"/>
  <c r="BL397" i="12"/>
  <c r="BM397" i="12"/>
  <c r="AE398" i="12"/>
  <c r="AF398" i="12"/>
  <c r="AG398" i="12"/>
  <c r="AH398" i="12"/>
  <c r="AI398" i="12"/>
  <c r="AJ398" i="12"/>
  <c r="AK398" i="12"/>
  <c r="AL398" i="12"/>
  <c r="AM398" i="12"/>
  <c r="AN398" i="12"/>
  <c r="AN429" i="12" s="1"/>
  <c r="AO398" i="12"/>
  <c r="AP398" i="12"/>
  <c r="AP429" i="12" s="1"/>
  <c r="AQ398" i="12"/>
  <c r="AR398" i="12"/>
  <c r="AS398" i="12"/>
  <c r="AT398" i="12"/>
  <c r="AU398" i="12"/>
  <c r="AV398" i="12"/>
  <c r="AV429" i="12" s="1"/>
  <c r="AW398" i="12"/>
  <c r="AX398" i="12"/>
  <c r="AX429" i="12" s="1"/>
  <c r="AY398" i="12"/>
  <c r="AZ398" i="12"/>
  <c r="BA398" i="12"/>
  <c r="BA429" i="12" s="1"/>
  <c r="BB398" i="12"/>
  <c r="BC398" i="12"/>
  <c r="BD398" i="12"/>
  <c r="BD429" i="12" s="1"/>
  <c r="BE398" i="12"/>
  <c r="BF398" i="12"/>
  <c r="BF429" i="12" s="1"/>
  <c r="BG398" i="12"/>
  <c r="BH398" i="12"/>
  <c r="BI398" i="12"/>
  <c r="BJ398" i="12"/>
  <c r="BK398" i="12"/>
  <c r="BL398" i="12"/>
  <c r="BL429" i="12" s="1"/>
  <c r="BM398" i="12"/>
  <c r="BM429" i="12" s="1"/>
  <c r="AE399" i="12"/>
  <c r="AF399" i="12"/>
  <c r="AG399" i="12"/>
  <c r="AH399" i="12"/>
  <c r="AI399" i="12"/>
  <c r="AJ399" i="12"/>
  <c r="AK399" i="12"/>
  <c r="AL399" i="12"/>
  <c r="AM399" i="12"/>
  <c r="AN399" i="12"/>
  <c r="AN430" i="12" s="1"/>
  <c r="AO399" i="12"/>
  <c r="AP399" i="12"/>
  <c r="AQ399" i="12"/>
  <c r="AR399" i="12"/>
  <c r="AS399" i="12"/>
  <c r="AT399" i="12"/>
  <c r="AU399" i="12"/>
  <c r="AV399" i="12"/>
  <c r="AV430" i="12" s="1"/>
  <c r="AW399" i="12"/>
  <c r="AX399" i="12"/>
  <c r="AY399" i="12"/>
  <c r="AY430" i="12" s="1"/>
  <c r="AZ399" i="12"/>
  <c r="BA399" i="12"/>
  <c r="BB399" i="12"/>
  <c r="BC399" i="12"/>
  <c r="BD399" i="12"/>
  <c r="BD430" i="12" s="1"/>
  <c r="BE399" i="12"/>
  <c r="BF399" i="12"/>
  <c r="BG399" i="12"/>
  <c r="BH399" i="12"/>
  <c r="BI399" i="12"/>
  <c r="BJ399" i="12"/>
  <c r="BK399" i="12"/>
  <c r="BL399" i="12"/>
  <c r="BL430" i="12" s="1"/>
  <c r="BM399" i="12"/>
  <c r="P397" i="12"/>
  <c r="Q400" i="12"/>
  <c r="R400" i="12"/>
  <c r="S400" i="12"/>
  <c r="T400" i="12"/>
  <c r="U400" i="12"/>
  <c r="V400" i="12"/>
  <c r="W400" i="12"/>
  <c r="X400" i="12"/>
  <c r="Y400" i="12"/>
  <c r="Z400" i="12"/>
  <c r="AA400" i="12"/>
  <c r="AB400" i="12"/>
  <c r="AC400" i="12"/>
  <c r="AD400" i="12"/>
  <c r="AE400" i="12"/>
  <c r="AF400" i="12"/>
  <c r="AG400" i="12"/>
  <c r="AH400" i="12"/>
  <c r="AI400" i="12"/>
  <c r="AJ400" i="12"/>
  <c r="AJ431" i="12" s="1"/>
  <c r="AK400" i="12"/>
  <c r="AK431" i="12" s="1"/>
  <c r="AL400" i="12"/>
  <c r="AM400" i="12"/>
  <c r="AM431" i="12" s="1"/>
  <c r="AN400" i="12"/>
  <c r="AN431" i="12" s="1"/>
  <c r="AO400" i="12"/>
  <c r="AP400" i="12"/>
  <c r="AQ400" i="12"/>
  <c r="AQ431" i="12" s="1"/>
  <c r="AR400" i="12"/>
  <c r="AS400" i="12"/>
  <c r="AT400" i="12"/>
  <c r="AT431" i="12" s="1"/>
  <c r="AU400" i="12"/>
  <c r="AU431" i="12" s="1"/>
  <c r="AV400" i="12"/>
  <c r="AV431" i="12" s="1"/>
  <c r="AW400" i="12"/>
  <c r="AX400" i="12"/>
  <c r="AX431" i="12" s="1"/>
  <c r="AY400" i="12"/>
  <c r="AY431" i="12" s="1"/>
  <c r="AZ400" i="12"/>
  <c r="AZ431" i="12" s="1"/>
  <c r="BA400" i="12"/>
  <c r="BB400" i="12"/>
  <c r="BC400" i="12"/>
  <c r="BC431" i="12" s="1"/>
  <c r="BD400" i="12"/>
  <c r="BE400" i="12"/>
  <c r="BF400" i="12"/>
  <c r="BG400" i="12"/>
  <c r="BH400" i="12"/>
  <c r="BI400" i="12"/>
  <c r="BJ400" i="12"/>
  <c r="BJ431" i="12" s="1"/>
  <c r="BK400" i="12"/>
  <c r="BK431" i="12" s="1"/>
  <c r="BL400" i="12"/>
  <c r="BL431" i="12" s="1"/>
  <c r="BM400" i="12"/>
  <c r="Q401" i="12"/>
  <c r="R401" i="12"/>
  <c r="S401" i="12"/>
  <c r="T401" i="12"/>
  <c r="U401" i="12"/>
  <c r="V401" i="12"/>
  <c r="W401" i="12"/>
  <c r="X401" i="12"/>
  <c r="Y401" i="12"/>
  <c r="Z401" i="12"/>
  <c r="AA401" i="12"/>
  <c r="AB401" i="12"/>
  <c r="AC401" i="12"/>
  <c r="AD401" i="12"/>
  <c r="AE401" i="12"/>
  <c r="AF401" i="12"/>
  <c r="AG401" i="12"/>
  <c r="AH401" i="12"/>
  <c r="AI401" i="12"/>
  <c r="AJ401" i="12"/>
  <c r="AK401" i="12"/>
  <c r="AL401" i="12"/>
  <c r="AM401" i="12"/>
  <c r="AM432" i="12" s="1"/>
  <c r="AN401" i="12"/>
  <c r="AN432" i="12" s="1"/>
  <c r="AO401" i="12"/>
  <c r="AO432" i="12" s="1"/>
  <c r="AP401" i="12"/>
  <c r="AP432" i="12" s="1"/>
  <c r="AQ401" i="12"/>
  <c r="AR401" i="12"/>
  <c r="AS401" i="12"/>
  <c r="AS432" i="12" s="1"/>
  <c r="AT401" i="12"/>
  <c r="AU401" i="12"/>
  <c r="AV401" i="12"/>
  <c r="AW401" i="12"/>
  <c r="AW432" i="12" s="1"/>
  <c r="AX401" i="12"/>
  <c r="AY401" i="12"/>
  <c r="AY432" i="12" s="1"/>
  <c r="AZ401" i="12"/>
  <c r="BA401" i="12"/>
  <c r="BA432" i="12" s="1"/>
  <c r="BB401" i="12"/>
  <c r="BB432" i="12" s="1"/>
  <c r="BC401" i="12"/>
  <c r="BD401" i="12"/>
  <c r="BE401" i="12"/>
  <c r="BE432" i="12" s="1"/>
  <c r="BF401" i="12"/>
  <c r="BF432" i="12" s="1"/>
  <c r="BG401" i="12"/>
  <c r="BG432" i="12" s="1"/>
  <c r="BH401" i="12"/>
  <c r="BH432" i="12" s="1"/>
  <c r="BI401" i="12"/>
  <c r="BJ401" i="12"/>
  <c r="BK401" i="12"/>
  <c r="BK432" i="12" s="1"/>
  <c r="BL401" i="12"/>
  <c r="BL432" i="12" s="1"/>
  <c r="BM401" i="12"/>
  <c r="Q402" i="12"/>
  <c r="R402" i="12"/>
  <c r="S402" i="12"/>
  <c r="T402" i="12"/>
  <c r="U402" i="12"/>
  <c r="V402" i="12"/>
  <c r="W402" i="12"/>
  <c r="X402" i="12"/>
  <c r="Y402" i="12"/>
  <c r="Z402" i="12"/>
  <c r="AA402" i="12"/>
  <c r="AB402" i="12"/>
  <c r="AC402" i="12"/>
  <c r="AD402" i="12"/>
  <c r="AE402" i="12"/>
  <c r="AF402" i="12"/>
  <c r="AG402" i="12"/>
  <c r="AH402" i="12"/>
  <c r="AI402" i="12"/>
  <c r="AJ402" i="12"/>
  <c r="AK402" i="12"/>
  <c r="AL402" i="12"/>
  <c r="AL433" i="12" s="1"/>
  <c r="AM402" i="12"/>
  <c r="AM433" i="12" s="1"/>
  <c r="AN402" i="12"/>
  <c r="AO402" i="12"/>
  <c r="AP402" i="12"/>
  <c r="AP433" i="12" s="1"/>
  <c r="AQ402" i="12"/>
  <c r="AQ433" i="12" s="1"/>
  <c r="AR402" i="12"/>
  <c r="AS402" i="12"/>
  <c r="AT402" i="12"/>
  <c r="AT433" i="12" s="1"/>
  <c r="AU402" i="12"/>
  <c r="AU433" i="12" s="1"/>
  <c r="AV402" i="12"/>
  <c r="AW402" i="12"/>
  <c r="AX402" i="12"/>
  <c r="AX433" i="12" s="1"/>
  <c r="AY402" i="12"/>
  <c r="AY433" i="12" s="1"/>
  <c r="AZ402" i="12"/>
  <c r="BA402" i="12"/>
  <c r="BB402" i="12"/>
  <c r="BB433" i="12" s="1"/>
  <c r="BC402" i="12"/>
  <c r="BC433" i="12" s="1"/>
  <c r="BD402" i="12"/>
  <c r="BE402" i="12"/>
  <c r="BF402" i="12"/>
  <c r="BF433" i="12" s="1"/>
  <c r="BG402" i="12"/>
  <c r="BG433" i="12" s="1"/>
  <c r="BH402" i="12"/>
  <c r="BI402" i="12"/>
  <c r="BJ402" i="12"/>
  <c r="BJ433" i="12" s="1"/>
  <c r="BK402" i="12"/>
  <c r="BK433" i="12" s="1"/>
  <c r="BL402" i="12"/>
  <c r="BM402" i="12"/>
  <c r="P402" i="12"/>
  <c r="P401" i="12"/>
  <c r="P400" i="12"/>
  <c r="Q394" i="12"/>
  <c r="R394" i="12"/>
  <c r="S394" i="12"/>
  <c r="T394" i="12"/>
  <c r="U394" i="12"/>
  <c r="V394" i="12"/>
  <c r="W394" i="12"/>
  <c r="X394" i="12"/>
  <c r="Y394" i="12"/>
  <c r="Z394" i="12"/>
  <c r="AA394" i="12"/>
  <c r="AB394" i="12"/>
  <c r="AC394" i="12"/>
  <c r="AD394" i="12"/>
  <c r="AE394" i="12"/>
  <c r="AF394" i="12"/>
  <c r="AG394" i="12"/>
  <c r="AH394" i="12"/>
  <c r="AI394" i="12"/>
  <c r="AJ394" i="12"/>
  <c r="AK394" i="12"/>
  <c r="AL394" i="12"/>
  <c r="AM394" i="12"/>
  <c r="AM425" i="12" s="1"/>
  <c r="AN394" i="12"/>
  <c r="AO394" i="12"/>
  <c r="AP394" i="12"/>
  <c r="AQ394" i="12"/>
  <c r="AR394" i="12"/>
  <c r="AS394" i="12"/>
  <c r="AT394" i="12"/>
  <c r="AT425" i="12" s="1"/>
  <c r="AU394" i="12"/>
  <c r="AV394" i="12"/>
  <c r="AW394" i="12"/>
  <c r="AX394" i="12"/>
  <c r="AY394" i="12"/>
  <c r="AY425" i="12" s="1"/>
  <c r="AZ394" i="12"/>
  <c r="BA394" i="12"/>
  <c r="BB394" i="12"/>
  <c r="BC394" i="12"/>
  <c r="BD394" i="12"/>
  <c r="BE394" i="12"/>
  <c r="BF394" i="12"/>
  <c r="BG394" i="12"/>
  <c r="BH394" i="12"/>
  <c r="BI394" i="12"/>
  <c r="BJ394" i="12"/>
  <c r="BK394" i="12"/>
  <c r="BL394" i="12"/>
  <c r="BM394" i="12"/>
  <c r="P394" i="12"/>
  <c r="P431" i="12" l="1"/>
  <c r="AG432" i="12"/>
  <c r="AC432" i="12"/>
  <c r="Q432" i="12"/>
  <c r="AF430" i="12"/>
  <c r="AE429" i="12"/>
  <c r="AD432" i="12"/>
  <c r="W431" i="12"/>
  <c r="S425" i="12"/>
  <c r="AE433" i="12"/>
  <c r="W433" i="12"/>
  <c r="AC431" i="12"/>
  <c r="U431" i="12"/>
  <c r="AE430" i="12"/>
  <c r="AH429" i="12"/>
  <c r="R432" i="12"/>
  <c r="W396" i="12"/>
  <c r="AI425" i="12"/>
  <c r="W425" i="12"/>
  <c r="P432" i="12"/>
  <c r="AI433" i="12"/>
  <c r="AA433" i="12"/>
  <c r="S433" i="12"/>
  <c r="P425" i="12"/>
  <c r="AH425" i="12"/>
  <c r="R425" i="12"/>
  <c r="P433" i="12"/>
  <c r="AH433" i="12"/>
  <c r="Z433" i="12"/>
  <c r="AI432" i="12"/>
  <c r="AA432" i="12"/>
  <c r="W432" i="12"/>
  <c r="S432" i="12"/>
  <c r="X431" i="12"/>
  <c r="P428" i="12"/>
  <c r="AB428" i="12"/>
  <c r="X428" i="12"/>
  <c r="T428" i="12"/>
  <c r="W463" i="12"/>
  <c r="Q464" i="12"/>
  <c r="AM464" i="12"/>
  <c r="BF460" i="12"/>
  <c r="BL456" i="12"/>
  <c r="AR456" i="12"/>
  <c r="AF456" i="12"/>
  <c r="BL464" i="12"/>
  <c r="BH464" i="12"/>
  <c r="AZ464" i="12"/>
  <c r="AV464" i="12"/>
  <c r="AR464" i="12"/>
  <c r="AN464" i="12"/>
  <c r="AJ464" i="12"/>
  <c r="AF464" i="12"/>
  <c r="X464" i="12"/>
  <c r="T464" i="12"/>
  <c r="BI463" i="12"/>
  <c r="U463" i="12"/>
  <c r="BF462" i="12"/>
  <c r="BB462" i="12"/>
  <c r="AP462" i="12"/>
  <c r="AD462" i="12"/>
  <c r="R462" i="12"/>
  <c r="BH461" i="12"/>
  <c r="AZ461" i="12"/>
  <c r="BK460" i="12"/>
  <c r="AU460" i="12"/>
  <c r="AQ460" i="12"/>
  <c r="AI460" i="12"/>
  <c r="AK462" i="12"/>
  <c r="AJ433" i="12"/>
  <c r="BC456" i="12"/>
  <c r="AY456" i="12"/>
  <c r="BB460" i="12"/>
  <c r="BE459" i="12"/>
  <c r="AO459" i="12"/>
  <c r="BH433" i="12"/>
  <c r="BB431" i="12"/>
  <c r="BC425" i="12"/>
  <c r="BK464" i="12"/>
  <c r="AE464" i="12"/>
  <c r="U462" i="12"/>
  <c r="AP460" i="12"/>
  <c r="AH464" i="12"/>
  <c r="R464" i="12"/>
  <c r="BJ461" i="12"/>
  <c r="AT461" i="12"/>
  <c r="AB396" i="12"/>
  <c r="AZ433" i="12"/>
  <c r="T433" i="12"/>
  <c r="BC464" i="12"/>
  <c r="W464" i="12"/>
  <c r="BD461" i="12"/>
  <c r="AM456" i="12"/>
  <c r="BM464" i="12"/>
  <c r="BI464" i="12"/>
  <c r="BE464" i="12"/>
  <c r="BA464" i="12"/>
  <c r="AW464" i="12"/>
  <c r="AO464" i="12"/>
  <c r="AK464" i="12"/>
  <c r="AC464" i="12"/>
  <c r="Y464" i="12"/>
  <c r="BJ463" i="12"/>
  <c r="AX463" i="12"/>
  <c r="AT463" i="12"/>
  <c r="AL463" i="12"/>
  <c r="AH463" i="12"/>
  <c r="Z463" i="12"/>
  <c r="BG462" i="12"/>
  <c r="AI462" i="12"/>
  <c r="AE462" i="12"/>
  <c r="S462" i="12"/>
  <c r="BM461" i="12"/>
  <c r="BI461" i="12"/>
  <c r="BA461" i="12"/>
  <c r="AW461" i="12"/>
  <c r="AO461" i="12"/>
  <c r="AK461" i="12"/>
  <c r="AG461" i="12"/>
  <c r="BK459" i="12"/>
  <c r="BG459" i="12"/>
  <c r="BC459" i="12"/>
  <c r="AY459" i="12"/>
  <c r="AU459" i="12"/>
  <c r="AQ459" i="12"/>
  <c r="AM459" i="12"/>
  <c r="AI459" i="12"/>
  <c r="AE459" i="12"/>
  <c r="AR433" i="12"/>
  <c r="R433" i="12"/>
  <c r="AP431" i="12"/>
  <c r="AZ430" i="12"/>
  <c r="AU429" i="12"/>
  <c r="AU464" i="12"/>
  <c r="BL463" i="12"/>
  <c r="AN461" i="12"/>
  <c r="AI456" i="12"/>
  <c r="W427" i="12"/>
  <c r="BM425" i="12"/>
  <c r="BM456" i="12"/>
  <c r="BA425" i="12"/>
  <c r="BA456" i="12"/>
  <c r="AS425" i="12"/>
  <c r="AS456" i="12"/>
  <c r="AG425" i="12"/>
  <c r="AG456" i="12"/>
  <c r="Y425" i="12"/>
  <c r="Y456" i="12"/>
  <c r="AS433" i="12"/>
  <c r="AS464" i="12"/>
  <c r="AG433" i="12"/>
  <c r="AG464" i="12"/>
  <c r="U433" i="12"/>
  <c r="U464" i="12"/>
  <c r="AA462" i="12"/>
  <c r="AA431" i="12"/>
  <c r="AR429" i="12"/>
  <c r="AR460" i="12"/>
  <c r="AJ429" i="12"/>
  <c r="AJ460" i="12"/>
  <c r="AF429" i="12"/>
  <c r="AF460" i="12"/>
  <c r="AA428" i="12"/>
  <c r="AA459" i="12"/>
  <c r="S428" i="12"/>
  <c r="S459" i="12"/>
  <c r="S396" i="12"/>
  <c r="AC433" i="12"/>
  <c r="AE431" i="12"/>
  <c r="BB463" i="12"/>
  <c r="AI463" i="12"/>
  <c r="BK462" i="12"/>
  <c r="AU462" i="12"/>
  <c r="W462" i="12"/>
  <c r="T459" i="12"/>
  <c r="BH456" i="12"/>
  <c r="BH425" i="12"/>
  <c r="AZ425" i="12"/>
  <c r="AZ456" i="12"/>
  <c r="AN456" i="12"/>
  <c r="AN425" i="12"/>
  <c r="AJ425" i="12"/>
  <c r="AJ456" i="12"/>
  <c r="AB456" i="12"/>
  <c r="AB425" i="12"/>
  <c r="T425" i="12"/>
  <c r="T456" i="12"/>
  <c r="BM463" i="12"/>
  <c r="BM432" i="12"/>
  <c r="AJ461" i="12"/>
  <c r="AJ430" i="12"/>
  <c r="BG460" i="12"/>
  <c r="BG429" i="12"/>
  <c r="BC429" i="12"/>
  <c r="BC460" i="12"/>
  <c r="AY460" i="12"/>
  <c r="AY429" i="12"/>
  <c r="BJ428" i="12"/>
  <c r="BJ459" i="12"/>
  <c r="BF428" i="12"/>
  <c r="BF459" i="12"/>
  <c r="BB428" i="12"/>
  <c r="BB459" i="12"/>
  <c r="AX428" i="12"/>
  <c r="AX459" i="12"/>
  <c r="AT428" i="12"/>
  <c r="AT459" i="12"/>
  <c r="AP428" i="12"/>
  <c r="AP459" i="12"/>
  <c r="AH428" i="12"/>
  <c r="AH459" i="12"/>
  <c r="AD428" i="12"/>
  <c r="AD459" i="12"/>
  <c r="AD396" i="12"/>
  <c r="Z428" i="12"/>
  <c r="Z459" i="12"/>
  <c r="V428" i="12"/>
  <c r="V459" i="12"/>
  <c r="R428" i="12"/>
  <c r="R459" i="12"/>
  <c r="R396" i="12"/>
  <c r="Z396" i="12"/>
  <c r="BM433" i="12"/>
  <c r="BE433" i="12"/>
  <c r="AW433" i="12"/>
  <c r="AO433" i="12"/>
  <c r="Y433" i="12"/>
  <c r="BI432" i="12"/>
  <c r="AX432" i="12"/>
  <c r="Z432" i="12"/>
  <c r="AD431" i="12"/>
  <c r="R431" i="12"/>
  <c r="AF425" i="12"/>
  <c r="BK429" i="12"/>
  <c r="AQ429" i="12"/>
  <c r="BJ464" i="12"/>
  <c r="BB464" i="12"/>
  <c r="AT464" i="12"/>
  <c r="AL464" i="12"/>
  <c r="AD464" i="12"/>
  <c r="V464" i="12"/>
  <c r="BK463" i="12"/>
  <c r="BA463" i="12"/>
  <c r="AS463" i="12"/>
  <c r="AG463" i="12"/>
  <c r="V463" i="12"/>
  <c r="BJ462" i="12"/>
  <c r="AT462" i="12"/>
  <c r="BB461" i="12"/>
  <c r="AL461" i="12"/>
  <c r="BD460" i="12"/>
  <c r="AN460" i="12"/>
  <c r="AV459" i="12"/>
  <c r="BK425" i="12"/>
  <c r="BK456" i="12"/>
  <c r="BG425" i="12"/>
  <c r="BG456" i="12"/>
  <c r="AU425" i="12"/>
  <c r="AU456" i="12"/>
  <c r="AQ425" i="12"/>
  <c r="AQ456" i="12"/>
  <c r="AE425" i="12"/>
  <c r="AE456" i="12"/>
  <c r="AA425" i="12"/>
  <c r="AA456" i="12"/>
  <c r="BD432" i="12"/>
  <c r="BD463" i="12"/>
  <c r="AZ432" i="12"/>
  <c r="AZ463" i="12"/>
  <c r="AV432" i="12"/>
  <c r="AV463" i="12"/>
  <c r="AR432" i="12"/>
  <c r="AR463" i="12"/>
  <c r="AJ432" i="12"/>
  <c r="AJ463" i="12"/>
  <c r="AF432" i="12"/>
  <c r="AF463" i="12"/>
  <c r="AB432" i="12"/>
  <c r="AB463" i="12"/>
  <c r="X432" i="12"/>
  <c r="X463" i="12"/>
  <c r="T432" i="12"/>
  <c r="T463" i="12"/>
  <c r="BM431" i="12"/>
  <c r="BM462" i="12"/>
  <c r="BI431" i="12"/>
  <c r="BI462" i="12"/>
  <c r="BE431" i="12"/>
  <c r="BE462" i="12"/>
  <c r="BA431" i="12"/>
  <c r="BA462" i="12"/>
  <c r="AW431" i="12"/>
  <c r="AW462" i="12"/>
  <c r="AS431" i="12"/>
  <c r="AS462" i="12"/>
  <c r="AO431" i="12"/>
  <c r="AO462" i="12"/>
  <c r="AG431" i="12"/>
  <c r="AG462" i="12"/>
  <c r="Y431" i="12"/>
  <c r="Y462" i="12"/>
  <c r="Q431" i="12"/>
  <c r="Q462" i="12"/>
  <c r="BK430" i="12"/>
  <c r="BK461" i="12"/>
  <c r="BG430" i="12"/>
  <c r="BG461" i="12"/>
  <c r="BC430" i="12"/>
  <c r="BC461" i="12"/>
  <c r="AY461" i="12"/>
  <c r="AU430" i="12"/>
  <c r="AU461" i="12"/>
  <c r="AQ430" i="12"/>
  <c r="AQ461" i="12"/>
  <c r="AM430" i="12"/>
  <c r="AM461" i="12"/>
  <c r="AI461" i="12"/>
  <c r="AI430" i="12"/>
  <c r="BJ429" i="12"/>
  <c r="BJ460" i="12"/>
  <c r="AT429" i="12"/>
  <c r="AT460" i="12"/>
  <c r="AL460" i="12"/>
  <c r="AL429" i="12"/>
  <c r="BM459" i="12"/>
  <c r="BM428" i="12"/>
  <c r="BI428" i="12"/>
  <c r="BI459" i="12"/>
  <c r="BA428" i="12"/>
  <c r="BA459" i="12"/>
  <c r="AW459" i="12"/>
  <c r="AW428" i="12"/>
  <c r="AS428" i="12"/>
  <c r="AS459" i="12"/>
  <c r="AK428" i="12"/>
  <c r="AK459" i="12"/>
  <c r="AG459" i="12"/>
  <c r="AG428" i="12"/>
  <c r="AC396" i="12"/>
  <c r="AC459" i="12"/>
  <c r="Y396" i="12"/>
  <c r="Y459" i="12"/>
  <c r="U396" i="12"/>
  <c r="U459" i="12"/>
  <c r="Q396" i="12"/>
  <c r="Q459" i="12"/>
  <c r="Q428" i="12"/>
  <c r="BL433" i="12"/>
  <c r="AV433" i="12"/>
  <c r="AN433" i="12"/>
  <c r="AF433" i="12"/>
  <c r="X433" i="12"/>
  <c r="Q433" i="12"/>
  <c r="AT432" i="12"/>
  <c r="AH432" i="12"/>
  <c r="V432" i="12"/>
  <c r="BG431" i="12"/>
  <c r="BE428" i="12"/>
  <c r="Y428" i="12"/>
  <c r="BL425" i="12"/>
  <c r="BI430" i="12"/>
  <c r="AO430" i="12"/>
  <c r="BB429" i="12"/>
  <c r="AI429" i="12"/>
  <c r="BG464" i="12"/>
  <c r="AY464" i="12"/>
  <c r="AQ464" i="12"/>
  <c r="AI464" i="12"/>
  <c r="AA464" i="12"/>
  <c r="S464" i="12"/>
  <c r="BH463" i="12"/>
  <c r="AP463" i="12"/>
  <c r="AA463" i="12"/>
  <c r="S463" i="12"/>
  <c r="AY462" i="12"/>
  <c r="AQ462" i="12"/>
  <c r="BL461" i="12"/>
  <c r="AV461" i="12"/>
  <c r="AF461" i="12"/>
  <c r="AX460" i="12"/>
  <c r="AH460" i="12"/>
  <c r="AJ459" i="12"/>
  <c r="W456" i="12"/>
  <c r="BI425" i="12"/>
  <c r="BI456" i="12"/>
  <c r="BE425" i="12"/>
  <c r="BE456" i="12"/>
  <c r="AW425" i="12"/>
  <c r="AW456" i="12"/>
  <c r="AO425" i="12"/>
  <c r="AO456" i="12"/>
  <c r="AK425" i="12"/>
  <c r="AK456" i="12"/>
  <c r="AC425" i="12"/>
  <c r="AC456" i="12"/>
  <c r="U425" i="12"/>
  <c r="U456" i="12"/>
  <c r="Q425" i="12"/>
  <c r="Q456" i="12"/>
  <c r="BE461" i="12"/>
  <c r="BE430" i="12"/>
  <c r="AS461" i="12"/>
  <c r="AS430" i="12"/>
  <c r="BH429" i="12"/>
  <c r="BH460" i="12"/>
  <c r="AZ429" i="12"/>
  <c r="AZ460" i="12"/>
  <c r="W428" i="12"/>
  <c r="W459" i="12"/>
  <c r="AA396" i="12"/>
  <c r="BJ432" i="12"/>
  <c r="S431" i="12"/>
  <c r="BC462" i="12"/>
  <c r="AM462" i="12"/>
  <c r="AZ459" i="12"/>
  <c r="BD456" i="12"/>
  <c r="BD425" i="12"/>
  <c r="AV456" i="12"/>
  <c r="AV425" i="12"/>
  <c r="X456" i="12"/>
  <c r="X425" i="12"/>
  <c r="BD464" i="12"/>
  <c r="BD433" i="12"/>
  <c r="AB464" i="12"/>
  <c r="AB433" i="12"/>
  <c r="AK463" i="12"/>
  <c r="AK432" i="12"/>
  <c r="Y463" i="12"/>
  <c r="Y432" i="12"/>
  <c r="AL462" i="12"/>
  <c r="AL431" i="12"/>
  <c r="AH462" i="12"/>
  <c r="AH431" i="12"/>
  <c r="Z462" i="12"/>
  <c r="Z431" i="12"/>
  <c r="V462" i="12"/>
  <c r="V431" i="12"/>
  <c r="AR430" i="12"/>
  <c r="AR461" i="12"/>
  <c r="AM429" i="12"/>
  <c r="AM460" i="12"/>
  <c r="AL428" i="12"/>
  <c r="AL459" i="12"/>
  <c r="AL432" i="12"/>
  <c r="BJ456" i="12"/>
  <c r="BF425" i="12"/>
  <c r="BF456" i="12"/>
  <c r="BB425" i="12"/>
  <c r="BB456" i="12"/>
  <c r="AX456" i="12"/>
  <c r="AX425" i="12"/>
  <c r="AT456" i="12"/>
  <c r="AP425" i="12"/>
  <c r="AP456" i="12"/>
  <c r="AL425" i="12"/>
  <c r="AL456" i="12"/>
  <c r="AH456" i="12"/>
  <c r="AD425" i="12"/>
  <c r="AD456" i="12"/>
  <c r="Z425" i="12"/>
  <c r="Z456" i="12"/>
  <c r="V425" i="12"/>
  <c r="V456" i="12"/>
  <c r="R456" i="12"/>
  <c r="BC463" i="12"/>
  <c r="AY463" i="12"/>
  <c r="AU463" i="12"/>
  <c r="AU432" i="12"/>
  <c r="AQ432" i="12"/>
  <c r="AQ463" i="12"/>
  <c r="AE463" i="12"/>
  <c r="AE432" i="12"/>
  <c r="BL462" i="12"/>
  <c r="BH431" i="12"/>
  <c r="BH462" i="12"/>
  <c r="BD462" i="12"/>
  <c r="BD431" i="12"/>
  <c r="AZ462" i="12"/>
  <c r="AV462" i="12"/>
  <c r="AR431" i="12"/>
  <c r="AR462" i="12"/>
  <c r="AN462" i="12"/>
  <c r="AJ462" i="12"/>
  <c r="AF462" i="12"/>
  <c r="AF431" i="12"/>
  <c r="AB431" i="12"/>
  <c r="AB462" i="12"/>
  <c r="X462" i="12"/>
  <c r="T462" i="12"/>
  <c r="T431" i="12"/>
  <c r="BF461" i="12"/>
  <c r="AX461" i="12"/>
  <c r="AP461" i="12"/>
  <c r="AH461" i="12"/>
  <c r="BH459" i="12"/>
  <c r="AR459" i="12"/>
  <c r="X459" i="12"/>
  <c r="V396" i="12"/>
  <c r="BI433" i="12"/>
  <c r="BA433" i="12"/>
  <c r="AK433" i="12"/>
  <c r="AD433" i="12"/>
  <c r="V433" i="12"/>
  <c r="BC432" i="12"/>
  <c r="U432" i="12"/>
  <c r="BF431" i="12"/>
  <c r="AI431" i="12"/>
  <c r="BJ425" i="12"/>
  <c r="AR425" i="12"/>
  <c r="BH430" i="12"/>
  <c r="BF464" i="12"/>
  <c r="AX464" i="12"/>
  <c r="AP464" i="12"/>
  <c r="Z464" i="12"/>
  <c r="BF463" i="12"/>
  <c r="AW463" i="12"/>
  <c r="R463" i="12"/>
  <c r="AX462" i="12"/>
  <c r="AC462" i="12"/>
  <c r="BL460" i="12"/>
  <c r="AV460" i="12"/>
  <c r="BL459" i="12"/>
  <c r="AF459" i="12"/>
  <c r="S456" i="12"/>
  <c r="AB459" i="12"/>
  <c r="BM460" i="12"/>
  <c r="BI429" i="12"/>
  <c r="BI460" i="12"/>
  <c r="BE429" i="12"/>
  <c r="BE460" i="12"/>
  <c r="BA460" i="12"/>
  <c r="AW460" i="12"/>
  <c r="AS429" i="12"/>
  <c r="AS460" i="12"/>
  <c r="AO429" i="12"/>
  <c r="AO460" i="12"/>
  <c r="AK460" i="12"/>
  <c r="AG429" i="12"/>
  <c r="AG460" i="12"/>
  <c r="BL396" i="12"/>
  <c r="BL427" i="12" s="1"/>
  <c r="BH396" i="12"/>
  <c r="BH395" i="12" s="1"/>
  <c r="BH426" i="12" s="1"/>
  <c r="BD396" i="12"/>
  <c r="BD427" i="12" s="1"/>
  <c r="AZ396" i="12"/>
  <c r="AZ427" i="12" s="1"/>
  <c r="AV396" i="12"/>
  <c r="AV395" i="12" s="1"/>
  <c r="AR396" i="12"/>
  <c r="AR427" i="12" s="1"/>
  <c r="AN396" i="12"/>
  <c r="AN395" i="12" s="1"/>
  <c r="AJ396" i="12"/>
  <c r="AF396" i="12"/>
  <c r="X396" i="12"/>
  <c r="BL428" i="12"/>
  <c r="AV428" i="12"/>
  <c r="AF428" i="12"/>
  <c r="AW429" i="12"/>
  <c r="AK429" i="12"/>
  <c r="BD459" i="12"/>
  <c r="AN459" i="12"/>
  <c r="X427" i="12"/>
  <c r="AB427" i="12"/>
  <c r="U395" i="12"/>
  <c r="AC428" i="12"/>
  <c r="U428" i="12"/>
  <c r="BJ396" i="12"/>
  <c r="BJ430" i="12"/>
  <c r="BF396" i="12"/>
  <c r="BF430" i="12"/>
  <c r="BB396" i="12"/>
  <c r="BB430" i="12"/>
  <c r="AX396" i="12"/>
  <c r="AX430" i="12"/>
  <c r="AT396" i="12"/>
  <c r="AT430" i="12"/>
  <c r="AP396" i="12"/>
  <c r="AP430" i="12"/>
  <c r="AL396" i="12"/>
  <c r="AL430" i="12"/>
  <c r="AH396" i="12"/>
  <c r="AH430" i="12"/>
  <c r="P396" i="12"/>
  <c r="T396" i="12"/>
  <c r="BH428" i="12"/>
  <c r="AZ428" i="12"/>
  <c r="AR428" i="12"/>
  <c r="AJ428" i="12"/>
  <c r="BM396" i="12"/>
  <c r="BM427" i="12" s="1"/>
  <c r="BI396" i="12"/>
  <c r="BE396" i="12"/>
  <c r="BA396" i="12"/>
  <c r="AW396" i="12"/>
  <c r="AS396" i="12"/>
  <c r="AO396" i="12"/>
  <c r="AK396" i="12"/>
  <c r="AG396" i="12"/>
  <c r="BK396" i="12"/>
  <c r="BG396" i="12"/>
  <c r="BC396" i="12"/>
  <c r="AY396" i="12"/>
  <c r="AY427" i="12" s="1"/>
  <c r="AU396" i="12"/>
  <c r="AQ396" i="12"/>
  <c r="AQ427" i="12" s="1"/>
  <c r="AM396" i="12"/>
  <c r="AM427" i="12" s="1"/>
  <c r="AI396" i="12"/>
  <c r="AE396" i="12"/>
  <c r="BK428" i="12"/>
  <c r="BG428" i="12"/>
  <c r="BC428" i="12"/>
  <c r="AY428" i="12"/>
  <c r="AU428" i="12"/>
  <c r="AQ428" i="12"/>
  <c r="AM428" i="12"/>
  <c r="AI428" i="12"/>
  <c r="AE428" i="12"/>
  <c r="BM430" i="12"/>
  <c r="AW430" i="12"/>
  <c r="AG430" i="12"/>
  <c r="BA430" i="12"/>
  <c r="AK430" i="12"/>
  <c r="AD395" i="12" l="1"/>
  <c r="X458" i="12"/>
  <c r="Q427" i="12"/>
  <c r="Y427" i="12"/>
  <c r="W395" i="12"/>
  <c r="V395" i="12"/>
  <c r="AB395" i="12"/>
  <c r="AH427" i="12"/>
  <c r="AE458" i="12"/>
  <c r="AC458" i="12"/>
  <c r="AR395" i="12"/>
  <c r="AR426" i="12" s="1"/>
  <c r="BD395" i="12"/>
  <c r="BD426" i="12" s="1"/>
  <c r="Y395" i="12"/>
  <c r="BH427" i="12"/>
  <c r="Q395" i="12"/>
  <c r="T458" i="12"/>
  <c r="AC395" i="12"/>
  <c r="AN427" i="12"/>
  <c r="AD426" i="12"/>
  <c r="AD393" i="12"/>
  <c r="AV393" i="12"/>
  <c r="BK395" i="12"/>
  <c r="BK458" i="12"/>
  <c r="AS395" i="12"/>
  <c r="AS458" i="12"/>
  <c r="AP395" i="12"/>
  <c r="AP458" i="12"/>
  <c r="AX395" i="12"/>
  <c r="AX458" i="12"/>
  <c r="AF458" i="12"/>
  <c r="BL458" i="12"/>
  <c r="U458" i="12"/>
  <c r="S427" i="12"/>
  <c r="S458" i="12"/>
  <c r="AI395" i="12"/>
  <c r="AI458" i="12"/>
  <c r="AG395" i="12"/>
  <c r="AG458" i="12"/>
  <c r="BM395" i="12"/>
  <c r="BM458" i="12"/>
  <c r="BH393" i="12"/>
  <c r="U427" i="12"/>
  <c r="AJ458" i="12"/>
  <c r="AA427" i="12"/>
  <c r="AA458" i="12"/>
  <c r="AA395" i="12"/>
  <c r="Z458" i="12"/>
  <c r="Z395" i="12"/>
  <c r="Z427" i="12"/>
  <c r="AG427" i="12"/>
  <c r="AX427" i="12"/>
  <c r="AM395" i="12"/>
  <c r="AN457" i="12" s="1"/>
  <c r="AM458" i="12"/>
  <c r="BC395" i="12"/>
  <c r="BC458" i="12"/>
  <c r="AK395" i="12"/>
  <c r="AK426" i="12" s="1"/>
  <c r="AK458" i="12"/>
  <c r="BA395" i="12"/>
  <c r="BA426" i="12" s="1"/>
  <c r="BA458" i="12"/>
  <c r="AF395" i="12"/>
  <c r="BL395" i="12"/>
  <c r="AL395" i="12"/>
  <c r="AL426" i="12" s="1"/>
  <c r="AL458" i="12"/>
  <c r="AT395" i="12"/>
  <c r="AT426" i="12" s="1"/>
  <c r="AT458" i="12"/>
  <c r="BB395" i="12"/>
  <c r="BB458" i="12"/>
  <c r="BJ395" i="12"/>
  <c r="BJ426" i="12" s="1"/>
  <c r="BJ458" i="12"/>
  <c r="Q426" i="12"/>
  <c r="X395" i="12"/>
  <c r="AN458" i="12"/>
  <c r="BD458" i="12"/>
  <c r="V458" i="12"/>
  <c r="V427" i="12"/>
  <c r="Q458" i="12"/>
  <c r="Y458" i="12"/>
  <c r="R458" i="12"/>
  <c r="R427" i="12"/>
  <c r="R395" i="12"/>
  <c r="W458" i="12"/>
  <c r="AU427" i="12"/>
  <c r="AU458" i="12"/>
  <c r="BI395" i="12"/>
  <c r="BI426" i="12" s="1"/>
  <c r="BI458" i="12"/>
  <c r="AN393" i="12"/>
  <c r="AH395" i="12"/>
  <c r="AH458" i="12"/>
  <c r="BF395" i="12"/>
  <c r="BF458" i="12"/>
  <c r="U426" i="12"/>
  <c r="AB426" i="12"/>
  <c r="AV458" i="12"/>
  <c r="AP427" i="12"/>
  <c r="AN426" i="12"/>
  <c r="BK427" i="12"/>
  <c r="AY395" i="12"/>
  <c r="AY458" i="12"/>
  <c r="AW395" i="12"/>
  <c r="AW458" i="12"/>
  <c r="AR393" i="12"/>
  <c r="AC427" i="12"/>
  <c r="S395" i="12"/>
  <c r="AZ458" i="12"/>
  <c r="V426" i="12"/>
  <c r="V457" i="12"/>
  <c r="AD458" i="12"/>
  <c r="AD427" i="12"/>
  <c r="AW427" i="12"/>
  <c r="BF427" i="12"/>
  <c r="AI427" i="12"/>
  <c r="AJ427" i="12"/>
  <c r="AF427" i="12"/>
  <c r="AV427" i="12"/>
  <c r="AQ395" i="12"/>
  <c r="AQ426" i="12" s="1"/>
  <c r="AQ458" i="12"/>
  <c r="BG395" i="12"/>
  <c r="BH457" i="12" s="1"/>
  <c r="BG458" i="12"/>
  <c r="AO395" i="12"/>
  <c r="AO457" i="12" s="1"/>
  <c r="AO458" i="12"/>
  <c r="BE395" i="12"/>
  <c r="BE458" i="12"/>
  <c r="AJ395" i="12"/>
  <c r="AZ395" i="12"/>
  <c r="AB393" i="12"/>
  <c r="AR458" i="12"/>
  <c r="BH458" i="12"/>
  <c r="AB458" i="12"/>
  <c r="W426" i="12"/>
  <c r="W457" i="12"/>
  <c r="BB426" i="12"/>
  <c r="AK427" i="12"/>
  <c r="BA427" i="12"/>
  <c r="AT427" i="12"/>
  <c r="BJ427" i="12"/>
  <c r="BC427" i="12"/>
  <c r="AO427" i="12"/>
  <c r="BE427" i="12"/>
  <c r="AE427" i="12"/>
  <c r="AE395" i="12"/>
  <c r="T427" i="12"/>
  <c r="T395" i="12"/>
  <c r="AS427" i="12"/>
  <c r="BI427" i="12"/>
  <c r="AL427" i="12"/>
  <c r="BB427" i="12"/>
  <c r="AV426" i="12"/>
  <c r="AU395" i="12"/>
  <c r="BG427" i="12"/>
  <c r="U393" i="12"/>
  <c r="P427" i="12"/>
  <c r="P395" i="12"/>
  <c r="AB403" i="12" l="1"/>
  <c r="AD457" i="12"/>
  <c r="Y393" i="12"/>
  <c r="S393" i="12"/>
  <c r="AF426" i="12"/>
  <c r="AD403" i="12"/>
  <c r="W393" i="12"/>
  <c r="AE457" i="12"/>
  <c r="Q393" i="12"/>
  <c r="V393" i="12"/>
  <c r="V455" i="12" s="1"/>
  <c r="BD457" i="12"/>
  <c r="S426" i="12"/>
  <c r="AD424" i="12"/>
  <c r="BD393" i="12"/>
  <c r="BD403" i="12" s="1"/>
  <c r="AB424" i="12"/>
  <c r="AM426" i="12"/>
  <c r="Y457" i="12"/>
  <c r="T457" i="12"/>
  <c r="Y426" i="12"/>
  <c r="Q457" i="12"/>
  <c r="AC393" i="12"/>
  <c r="AC457" i="12"/>
  <c r="AC426" i="12"/>
  <c r="AO426" i="12"/>
  <c r="S457" i="12"/>
  <c r="AO393" i="12"/>
  <c r="AO403" i="12" s="1"/>
  <c r="AW393" i="12"/>
  <c r="AW457" i="12"/>
  <c r="AW426" i="12"/>
  <c r="BF393" i="12"/>
  <c r="BF457" i="12"/>
  <c r="BF426" i="12"/>
  <c r="BL393" i="12"/>
  <c r="BL457" i="12"/>
  <c r="AA426" i="12"/>
  <c r="AA457" i="12"/>
  <c r="AA393" i="12"/>
  <c r="BM393" i="12"/>
  <c r="BM457" i="12"/>
  <c r="BM426" i="12"/>
  <c r="AJ393" i="12"/>
  <c r="AJ457" i="12"/>
  <c r="AJ426" i="12"/>
  <c r="AQ393" i="12"/>
  <c r="AR455" i="12" s="1"/>
  <c r="AQ457" i="12"/>
  <c r="AR457" i="12"/>
  <c r="U457" i="12"/>
  <c r="BJ393" i="12"/>
  <c r="BJ457" i="12"/>
  <c r="AT393" i="12"/>
  <c r="AT457" i="12"/>
  <c r="AF393" i="12"/>
  <c r="AF457" i="12"/>
  <c r="AK393" i="12"/>
  <c r="AK457" i="12"/>
  <c r="AM393" i="12"/>
  <c r="AN455" i="12" s="1"/>
  <c r="AM457" i="12"/>
  <c r="AX393" i="12"/>
  <c r="AX457" i="12"/>
  <c r="AX426" i="12"/>
  <c r="BK393" i="12"/>
  <c r="BK457" i="12"/>
  <c r="BK426" i="12"/>
  <c r="AU393" i="12"/>
  <c r="AU457" i="12"/>
  <c r="AZ393" i="12"/>
  <c r="AZ457" i="12"/>
  <c r="AZ426" i="12"/>
  <c r="AN403" i="12"/>
  <c r="AN424" i="12"/>
  <c r="AI393" i="12"/>
  <c r="AI457" i="12"/>
  <c r="AI426" i="12"/>
  <c r="AR403" i="12"/>
  <c r="AR424" i="12"/>
  <c r="AY393" i="12"/>
  <c r="AY457" i="12"/>
  <c r="AY426" i="12"/>
  <c r="AH393" i="12"/>
  <c r="AH457" i="12"/>
  <c r="AH426" i="12"/>
  <c r="BI393" i="12"/>
  <c r="BI457" i="12"/>
  <c r="R426" i="12"/>
  <c r="R457" i="12"/>
  <c r="R393" i="12"/>
  <c r="Z426" i="12"/>
  <c r="Z457" i="12"/>
  <c r="Z393" i="12"/>
  <c r="BH403" i="12"/>
  <c r="BH424" i="12"/>
  <c r="AG393" i="12"/>
  <c r="AG457" i="12"/>
  <c r="AG426" i="12"/>
  <c r="AV403" i="12"/>
  <c r="AU426" i="12"/>
  <c r="AV424" i="12"/>
  <c r="BL426" i="12"/>
  <c r="BE393" i="12"/>
  <c r="BE457" i="12"/>
  <c r="BE426" i="12"/>
  <c r="BG393" i="12"/>
  <c r="BG457" i="12"/>
  <c r="BG426" i="12"/>
  <c r="AB457" i="12"/>
  <c r="X426" i="12"/>
  <c r="X457" i="12"/>
  <c r="X393" i="12"/>
  <c r="BB393" i="12"/>
  <c r="BB457" i="12"/>
  <c r="AL393" i="12"/>
  <c r="AL457" i="12"/>
  <c r="BA393" i="12"/>
  <c r="BA457" i="12"/>
  <c r="BC393" i="12"/>
  <c r="BC457" i="12"/>
  <c r="BC426" i="12"/>
  <c r="AP393" i="12"/>
  <c r="AP457" i="12"/>
  <c r="AP426" i="12"/>
  <c r="AS393" i="12"/>
  <c r="AS457" i="12"/>
  <c r="AS426" i="12"/>
  <c r="AV457" i="12"/>
  <c r="T426" i="12"/>
  <c r="T393" i="12"/>
  <c r="Q424" i="12"/>
  <c r="Q403" i="12"/>
  <c r="S424" i="12"/>
  <c r="P393" i="12"/>
  <c r="P426" i="12"/>
  <c r="U424" i="12"/>
  <c r="U403" i="12"/>
  <c r="AE393" i="12"/>
  <c r="AE426" i="12"/>
  <c r="AD455" i="12" l="1"/>
  <c r="W424" i="12"/>
  <c r="W455" i="12"/>
  <c r="W403" i="12"/>
  <c r="Y424" i="12"/>
  <c r="AE455" i="12"/>
  <c r="AB455" i="12"/>
  <c r="Q455" i="12"/>
  <c r="S403" i="12"/>
  <c r="T455" i="12"/>
  <c r="Y403" i="12"/>
  <c r="S455" i="12"/>
  <c r="V403" i="12"/>
  <c r="V424" i="12"/>
  <c r="BD424" i="12"/>
  <c r="AC455" i="12"/>
  <c r="AC424" i="12"/>
  <c r="AC403" i="12"/>
  <c r="AO455" i="12"/>
  <c r="AO424" i="12"/>
  <c r="AY455" i="12"/>
  <c r="AY403" i="12"/>
  <c r="AY424" i="12"/>
  <c r="AU403" i="12"/>
  <c r="AU455" i="12"/>
  <c r="AU424" i="12"/>
  <c r="AJ403" i="12"/>
  <c r="AJ455" i="12"/>
  <c r="AJ424" i="12"/>
  <c r="AP403" i="12"/>
  <c r="AP455" i="12"/>
  <c r="AP424" i="12"/>
  <c r="BG403" i="12"/>
  <c r="BG455" i="12"/>
  <c r="BG424" i="12"/>
  <c r="BH455" i="12"/>
  <c r="AH403" i="12"/>
  <c r="AH455" i="12"/>
  <c r="AH424" i="12"/>
  <c r="BK455" i="12"/>
  <c r="BK403" i="12"/>
  <c r="BK424" i="12"/>
  <c r="AM403" i="12"/>
  <c r="AM455" i="12"/>
  <c r="AM424" i="12"/>
  <c r="AF403" i="12"/>
  <c r="AF455" i="12"/>
  <c r="AF424" i="12"/>
  <c r="BJ403" i="12"/>
  <c r="BJ455" i="12"/>
  <c r="BJ424" i="12"/>
  <c r="AQ403" i="12"/>
  <c r="AQ455" i="12"/>
  <c r="AQ424" i="12"/>
  <c r="AL403" i="12"/>
  <c r="AL455" i="12"/>
  <c r="AL424" i="12"/>
  <c r="BE403" i="12"/>
  <c r="BE455" i="12"/>
  <c r="BE424" i="12"/>
  <c r="AA455" i="12"/>
  <c r="AA403" i="12"/>
  <c r="AA424" i="12"/>
  <c r="AS403" i="12"/>
  <c r="AS455" i="12"/>
  <c r="AS424" i="12"/>
  <c r="BA403" i="12"/>
  <c r="BA455" i="12"/>
  <c r="BA424" i="12"/>
  <c r="BB403" i="12"/>
  <c r="BB455" i="12"/>
  <c r="BB424" i="12"/>
  <c r="AV455" i="12"/>
  <c r="R455" i="12"/>
  <c r="R424" i="12"/>
  <c r="R403" i="12"/>
  <c r="BI403" i="12"/>
  <c r="BI455" i="12"/>
  <c r="BI424" i="12"/>
  <c r="AZ403" i="12"/>
  <c r="AZ455" i="12"/>
  <c r="AZ424" i="12"/>
  <c r="AW403" i="12"/>
  <c r="AW455" i="12"/>
  <c r="AW424" i="12"/>
  <c r="BC403" i="12"/>
  <c r="BC455" i="12"/>
  <c r="BC424" i="12"/>
  <c r="AI403" i="12"/>
  <c r="AI455" i="12"/>
  <c r="AI424" i="12"/>
  <c r="BL403" i="12"/>
  <c r="BL455" i="12"/>
  <c r="BL424" i="12"/>
  <c r="X455" i="12"/>
  <c r="X424" i="12"/>
  <c r="Y455" i="12"/>
  <c r="X403" i="12"/>
  <c r="AG403" i="12"/>
  <c r="AG455" i="12"/>
  <c r="AG424" i="12"/>
  <c r="Z455" i="12"/>
  <c r="Z424" i="12"/>
  <c r="Z403" i="12"/>
  <c r="BD455" i="12"/>
  <c r="AX403" i="12"/>
  <c r="AX455" i="12"/>
  <c r="AX424" i="12"/>
  <c r="AK403" i="12"/>
  <c r="AK455" i="12"/>
  <c r="AK424" i="12"/>
  <c r="AT403" i="12"/>
  <c r="AT455" i="12"/>
  <c r="AT424" i="12"/>
  <c r="BM403" i="12"/>
  <c r="BM455" i="12"/>
  <c r="BM424" i="12"/>
  <c r="BF403" i="12"/>
  <c r="BF455" i="12"/>
  <c r="BF424" i="12"/>
  <c r="U455" i="12"/>
  <c r="T424" i="12"/>
  <c r="T403" i="12"/>
  <c r="AE403" i="12"/>
  <c r="AE424" i="12"/>
  <c r="P424" i="12"/>
  <c r="P403" i="12"/>
  <c r="M353" i="12" l="1"/>
  <c r="N353" i="12"/>
  <c r="O353" i="12"/>
  <c r="P353" i="12"/>
  <c r="Q353" i="12"/>
  <c r="R353" i="12"/>
  <c r="S353" i="12"/>
  <c r="T353" i="12"/>
  <c r="U353" i="12"/>
  <c r="V353" i="12"/>
  <c r="W353" i="12"/>
  <c r="X353" i="12"/>
  <c r="Y353" i="12"/>
  <c r="Z353" i="12"/>
  <c r="AA353" i="12"/>
  <c r="AB353" i="12"/>
  <c r="AC353" i="12"/>
  <c r="AD353" i="12"/>
  <c r="AE353" i="12"/>
  <c r="AF353" i="12"/>
  <c r="AG353" i="12"/>
  <c r="AH353" i="12"/>
  <c r="AI353" i="12"/>
  <c r="AJ353" i="12"/>
  <c r="AK354" i="12" s="1"/>
  <c r="AK353" i="12"/>
  <c r="AL353" i="12"/>
  <c r="AM353" i="12"/>
  <c r="AN353" i="12"/>
  <c r="AO354" i="12" s="1"/>
  <c r="AO353" i="12"/>
  <c r="AP353" i="12"/>
  <c r="AQ353" i="12"/>
  <c r="AR353" i="12"/>
  <c r="AS353" i="12"/>
  <c r="AT353" i="12"/>
  <c r="AU353" i="12"/>
  <c r="AV353" i="12"/>
  <c r="AW353" i="12"/>
  <c r="AX353" i="12"/>
  <c r="AY353" i="12"/>
  <c r="AZ353" i="12"/>
  <c r="BA353" i="12"/>
  <c r="BB353" i="12"/>
  <c r="BC353" i="12"/>
  <c r="BD353" i="12"/>
  <c r="BE353" i="12"/>
  <c r="BF353" i="12"/>
  <c r="BG353" i="12"/>
  <c r="BH353" i="12"/>
  <c r="BI353" i="12"/>
  <c r="BJ353" i="12"/>
  <c r="BK353" i="12"/>
  <c r="BL353" i="12"/>
  <c r="BM353" i="12"/>
  <c r="M333" i="12"/>
  <c r="N333" i="12"/>
  <c r="O333" i="12"/>
  <c r="P333" i="12"/>
  <c r="Q333" i="12"/>
  <c r="R333" i="12"/>
  <c r="S333" i="12"/>
  <c r="T333" i="12"/>
  <c r="U333" i="12"/>
  <c r="V333" i="12"/>
  <c r="W333" i="12"/>
  <c r="X333" i="12"/>
  <c r="Y333" i="12"/>
  <c r="Z333" i="12"/>
  <c r="AA333" i="12"/>
  <c r="AB333" i="12"/>
  <c r="AC333" i="12"/>
  <c r="AD333" i="12"/>
  <c r="AE333" i="12"/>
  <c r="AF333" i="12"/>
  <c r="AG333" i="12"/>
  <c r="AH333" i="12"/>
  <c r="AI333" i="12"/>
  <c r="AJ333" i="12"/>
  <c r="AK333" i="12"/>
  <c r="AL333" i="12"/>
  <c r="AM333" i="12"/>
  <c r="AN333" i="12"/>
  <c r="AO333" i="12"/>
  <c r="AP333" i="12"/>
  <c r="AQ333" i="12"/>
  <c r="AR333" i="12"/>
  <c r="AS333" i="12"/>
  <c r="AT333" i="12"/>
  <c r="AU333" i="12"/>
  <c r="AV333" i="12"/>
  <c r="AW333" i="12"/>
  <c r="AX333" i="12"/>
  <c r="AY333" i="12"/>
  <c r="AZ333" i="12"/>
  <c r="BA333" i="12"/>
  <c r="BB333" i="12"/>
  <c r="BC333" i="12"/>
  <c r="BD333" i="12"/>
  <c r="BE333" i="12"/>
  <c r="BF333" i="12"/>
  <c r="BG333" i="12"/>
  <c r="BH333" i="12"/>
  <c r="BI333" i="12"/>
  <c r="BJ333" i="12"/>
  <c r="M334" i="12"/>
  <c r="N334" i="12"/>
  <c r="O334" i="12"/>
  <c r="P334" i="12"/>
  <c r="Q334" i="12"/>
  <c r="R334" i="12"/>
  <c r="S334" i="12"/>
  <c r="T334" i="12"/>
  <c r="U334" i="12"/>
  <c r="V334" i="12"/>
  <c r="W334" i="12"/>
  <c r="AF334" i="12"/>
  <c r="AG334" i="12"/>
  <c r="AH334" i="12"/>
  <c r="AI334" i="12"/>
  <c r="AJ334" i="12"/>
  <c r="AK334" i="12"/>
  <c r="AL334" i="12"/>
  <c r="AM334" i="12"/>
  <c r="AN334" i="12"/>
  <c r="AO334" i="12"/>
  <c r="AP334" i="12"/>
  <c r="AQ334" i="12"/>
  <c r="AR334" i="12"/>
  <c r="AS334" i="12"/>
  <c r="M335" i="12"/>
  <c r="N335" i="12"/>
  <c r="O335" i="12"/>
  <c r="P335" i="12"/>
  <c r="Q335" i="12"/>
  <c r="R335" i="12"/>
  <c r="S335" i="12"/>
  <c r="T335" i="12"/>
  <c r="U335" i="12"/>
  <c r="V335" i="12"/>
  <c r="W335" i="12"/>
  <c r="X335" i="12"/>
  <c r="Y335" i="12"/>
  <c r="Z335" i="12"/>
  <c r="AA335" i="12"/>
  <c r="AB335" i="12"/>
  <c r="AC335" i="12"/>
  <c r="AD335" i="12"/>
  <c r="AE335" i="12"/>
  <c r="AF335" i="12"/>
  <c r="AG335" i="12"/>
  <c r="AH335" i="12"/>
  <c r="AI335" i="12"/>
  <c r="AJ335" i="12"/>
  <c r="AK335" i="12"/>
  <c r="AL335" i="12"/>
  <c r="AM335" i="12"/>
  <c r="AN335" i="12"/>
  <c r="AO335" i="12"/>
  <c r="AP335" i="12"/>
  <c r="AQ335" i="12"/>
  <c r="R336" i="12"/>
  <c r="S336" i="12"/>
  <c r="T336" i="12"/>
  <c r="U336" i="12"/>
  <c r="V336" i="12"/>
  <c r="W336" i="12"/>
  <c r="X336" i="12"/>
  <c r="Y336" i="12"/>
  <c r="Z336" i="12"/>
  <c r="AA336" i="12"/>
  <c r="AB336" i="12"/>
  <c r="AC336" i="12"/>
  <c r="AD336" i="12"/>
  <c r="AE336" i="12"/>
  <c r="AF336" i="12"/>
  <c r="AG336" i="12"/>
  <c r="AH336" i="12"/>
  <c r="AI336" i="12"/>
  <c r="AJ336" i="12"/>
  <c r="AK336" i="12"/>
  <c r="AL336" i="12"/>
  <c r="AM336" i="12"/>
  <c r="AN336" i="12"/>
  <c r="AO336" i="12"/>
  <c r="AP336" i="12"/>
  <c r="AQ336" i="12"/>
  <c r="AR336" i="12"/>
  <c r="AP337" i="12"/>
  <c r="AQ337" i="12"/>
  <c r="AR337" i="12"/>
  <c r="AS337" i="12"/>
  <c r="AT337" i="12"/>
  <c r="AU337" i="12"/>
  <c r="AV337" i="12"/>
  <c r="AW337" i="12"/>
  <c r="AX337" i="12"/>
  <c r="AY337" i="12"/>
  <c r="AZ337" i="12"/>
  <c r="BA337" i="12"/>
  <c r="BA338" i="12"/>
  <c r="BB338" i="12"/>
  <c r="BC338" i="12"/>
  <c r="BD338" i="12"/>
  <c r="BE338" i="12"/>
  <c r="BF338" i="12"/>
  <c r="BG338" i="12"/>
  <c r="BH338" i="12"/>
  <c r="BI338" i="12"/>
  <c r="BJ338" i="12"/>
  <c r="BK338" i="12"/>
  <c r="BL338" i="12"/>
  <c r="BM338" i="12"/>
  <c r="M339" i="12"/>
  <c r="N339" i="12"/>
  <c r="O339" i="12"/>
  <c r="P339" i="12"/>
  <c r="Q339" i="12"/>
  <c r="R339" i="12"/>
  <c r="S339" i="12"/>
  <c r="T339" i="12"/>
  <c r="U339" i="12"/>
  <c r="V339" i="12"/>
  <c r="W339" i="12"/>
  <c r="X339" i="12"/>
  <c r="Y339" i="12"/>
  <c r="Z339" i="12"/>
  <c r="AA339" i="12"/>
  <c r="AB339" i="12"/>
  <c r="AC339" i="12"/>
  <c r="AD339" i="12"/>
  <c r="AE339" i="12"/>
  <c r="AF339" i="12"/>
  <c r="AG339" i="12"/>
  <c r="AH339" i="12"/>
  <c r="AI339" i="12"/>
  <c r="AJ339" i="12"/>
  <c r="AK339" i="12"/>
  <c r="AL339" i="12"/>
  <c r="AM339" i="12"/>
  <c r="AN339" i="12"/>
  <c r="AO339" i="12"/>
  <c r="AP339" i="12"/>
  <c r="AQ339" i="12"/>
  <c r="AR339" i="12"/>
  <c r="AS339" i="12"/>
  <c r="AT339" i="12"/>
  <c r="AU339" i="12"/>
  <c r="AV339" i="12"/>
  <c r="AW339" i="12"/>
  <c r="AX339" i="12"/>
  <c r="AY339" i="12"/>
  <c r="AZ339" i="12"/>
  <c r="BA339" i="12"/>
  <c r="BB339" i="12"/>
  <c r="BC339" i="12"/>
  <c r="BD339" i="12"/>
  <c r="BE339" i="12"/>
  <c r="BF339" i="12"/>
  <c r="BG339" i="12"/>
  <c r="BH339" i="12"/>
  <c r="BI339" i="12"/>
  <c r="BJ339" i="12"/>
  <c r="BK339" i="12"/>
  <c r="BL339" i="12"/>
  <c r="BM339" i="12"/>
  <c r="M340" i="12"/>
  <c r="N340" i="12"/>
  <c r="O340" i="12"/>
  <c r="P340" i="12"/>
  <c r="Q340" i="12"/>
  <c r="R340" i="12"/>
  <c r="S340" i="12"/>
  <c r="T340" i="12"/>
  <c r="U340" i="12"/>
  <c r="V340" i="12"/>
  <c r="W340" i="12"/>
  <c r="X340" i="12"/>
  <c r="Y340" i="12"/>
  <c r="Z340" i="12"/>
  <c r="AA340" i="12"/>
  <c r="AB340" i="12"/>
  <c r="AC340" i="12"/>
  <c r="AD340" i="12"/>
  <c r="AE340" i="12"/>
  <c r="AF340" i="12"/>
  <c r="AG340" i="12"/>
  <c r="AH340" i="12"/>
  <c r="AI340" i="12"/>
  <c r="AJ340" i="12"/>
  <c r="AK340" i="12"/>
  <c r="AL340" i="12"/>
  <c r="AM340" i="12"/>
  <c r="AN340" i="12"/>
  <c r="AO340" i="12"/>
  <c r="AP340" i="12"/>
  <c r="AQ340" i="12"/>
  <c r="AR340" i="12"/>
  <c r="AS340" i="12"/>
  <c r="AT340" i="12"/>
  <c r="AU340" i="12"/>
  <c r="AV340" i="12"/>
  <c r="AW340" i="12"/>
  <c r="AX340" i="12"/>
  <c r="AY340" i="12"/>
  <c r="AZ340" i="12"/>
  <c r="BA340" i="12"/>
  <c r="BB340" i="12"/>
  <c r="BC340" i="12"/>
  <c r="BD340" i="12"/>
  <c r="BE340" i="12"/>
  <c r="BF340" i="12"/>
  <c r="BG340" i="12"/>
  <c r="BH340" i="12"/>
  <c r="BI340" i="12"/>
  <c r="BJ340" i="12"/>
  <c r="M341" i="12"/>
  <c r="N341" i="12"/>
  <c r="O341" i="12"/>
  <c r="P341" i="12"/>
  <c r="Q341" i="12"/>
  <c r="R341" i="12"/>
  <c r="S341" i="12"/>
  <c r="T341" i="12"/>
  <c r="U341" i="12"/>
  <c r="V341" i="12"/>
  <c r="W341" i="12"/>
  <c r="AF341" i="12"/>
  <c r="AG341" i="12"/>
  <c r="AH341" i="12"/>
  <c r="AI341" i="12"/>
  <c r="AJ341" i="12"/>
  <c r="AK341" i="12"/>
  <c r="AL341" i="12"/>
  <c r="AM341" i="12"/>
  <c r="AN341" i="12"/>
  <c r="AO341" i="12"/>
  <c r="AP341" i="12"/>
  <c r="AQ341" i="12"/>
  <c r="AR341" i="12"/>
  <c r="AS341" i="12"/>
  <c r="M342" i="12"/>
  <c r="N342" i="12"/>
  <c r="O342" i="12"/>
  <c r="P342" i="12"/>
  <c r="Q342" i="12"/>
  <c r="R342" i="12"/>
  <c r="S342" i="12"/>
  <c r="T342" i="12"/>
  <c r="U342" i="12"/>
  <c r="V342" i="12"/>
  <c r="W342" i="12"/>
  <c r="X342" i="12"/>
  <c r="Y342" i="12"/>
  <c r="Z342" i="12"/>
  <c r="AA342" i="12"/>
  <c r="AB342" i="12"/>
  <c r="AC342" i="12"/>
  <c r="AD342" i="12"/>
  <c r="AE342" i="12"/>
  <c r="AF342" i="12"/>
  <c r="AG342" i="12"/>
  <c r="AH342" i="12"/>
  <c r="AI342" i="12"/>
  <c r="AJ342" i="12"/>
  <c r="AK342" i="12"/>
  <c r="AL342" i="12"/>
  <c r="AM342" i="12"/>
  <c r="AN342" i="12"/>
  <c r="AO342" i="12"/>
  <c r="AP342" i="12"/>
  <c r="AQ342" i="12"/>
  <c r="AR342" i="12"/>
  <c r="AS342" i="12"/>
  <c r="R343" i="12"/>
  <c r="S343" i="12"/>
  <c r="T343" i="12"/>
  <c r="U343" i="12"/>
  <c r="V343" i="12"/>
  <c r="W343" i="12"/>
  <c r="X343" i="12"/>
  <c r="Y343" i="12"/>
  <c r="Z343" i="12"/>
  <c r="AA343" i="12"/>
  <c r="AB343" i="12"/>
  <c r="AC343" i="12"/>
  <c r="AD343" i="12"/>
  <c r="AE343" i="12"/>
  <c r="AF343" i="12"/>
  <c r="AG343" i="12"/>
  <c r="AH343" i="12"/>
  <c r="AI343" i="12"/>
  <c r="AJ343" i="12"/>
  <c r="AK343" i="12"/>
  <c r="AL343" i="12"/>
  <c r="AM343" i="12"/>
  <c r="AN343" i="12"/>
  <c r="AO343" i="12"/>
  <c r="AP343" i="12"/>
  <c r="AQ343" i="12"/>
  <c r="AR343" i="12"/>
  <c r="AS343" i="12"/>
  <c r="AT343" i="12"/>
  <c r="AU343" i="12"/>
  <c r="AV343" i="12"/>
  <c r="AW343" i="12"/>
  <c r="AX343" i="12"/>
  <c r="AY343" i="12"/>
  <c r="AZ343" i="12"/>
  <c r="BA343" i="12"/>
  <c r="BB343" i="12"/>
  <c r="BC343" i="12"/>
  <c r="BD343" i="12"/>
  <c r="BE343" i="12"/>
  <c r="BF343" i="12"/>
  <c r="BG343" i="12"/>
  <c r="BH343" i="12"/>
  <c r="BI343" i="12"/>
  <c r="BJ343" i="12"/>
  <c r="BK343" i="12"/>
  <c r="BL343" i="12"/>
  <c r="BM343" i="12"/>
  <c r="AP344" i="12"/>
  <c r="AQ344" i="12"/>
  <c r="AR344" i="12"/>
  <c r="AS344" i="12"/>
  <c r="AT344" i="12"/>
  <c r="AU344" i="12"/>
  <c r="AV344" i="12"/>
  <c r="AW344" i="12"/>
  <c r="AX344" i="12"/>
  <c r="AY344" i="12"/>
  <c r="AZ344" i="12"/>
  <c r="BA344" i="12"/>
  <c r="BA345" i="12"/>
  <c r="BB345" i="12"/>
  <c r="BC345" i="12"/>
  <c r="BD345" i="12"/>
  <c r="BE345" i="12"/>
  <c r="BF345" i="12"/>
  <c r="BG345" i="12"/>
  <c r="BH345" i="12"/>
  <c r="BI345" i="12"/>
  <c r="BJ345" i="12"/>
  <c r="BK345" i="12"/>
  <c r="BL345" i="12"/>
  <c r="BM345" i="12"/>
  <c r="M332" i="12"/>
  <c r="N332" i="12"/>
  <c r="O332" i="12"/>
  <c r="P332" i="12"/>
  <c r="Q332" i="12"/>
  <c r="R332" i="12"/>
  <c r="S332" i="12"/>
  <c r="T332" i="12"/>
  <c r="U332" i="12"/>
  <c r="W332" i="12"/>
  <c r="X332" i="12"/>
  <c r="Y332" i="12"/>
  <c r="Z332" i="12"/>
  <c r="AA332" i="12"/>
  <c r="AB332" i="12"/>
  <c r="AC332" i="12"/>
  <c r="AD332" i="12"/>
  <c r="AE332" i="12"/>
  <c r="AF332" i="12"/>
  <c r="AG332" i="12"/>
  <c r="AH332" i="12"/>
  <c r="AI332" i="12"/>
  <c r="AJ332" i="12"/>
  <c r="AK332" i="12"/>
  <c r="AL332" i="12"/>
  <c r="AM332" i="12"/>
  <c r="AN332" i="12"/>
  <c r="AO332" i="12"/>
  <c r="AP332" i="12"/>
  <c r="AQ332" i="12"/>
  <c r="AR332" i="12"/>
  <c r="AS332" i="12"/>
  <c r="AT332" i="12"/>
  <c r="AU332" i="12"/>
  <c r="AV332" i="12"/>
  <c r="AW332" i="12"/>
  <c r="AX332" i="12"/>
  <c r="AY332" i="12"/>
  <c r="AZ332" i="12"/>
  <c r="BA332" i="12"/>
  <c r="BB332" i="12"/>
  <c r="BC332" i="12"/>
  <c r="BD332" i="12"/>
  <c r="BE332" i="12"/>
  <c r="BF332" i="12"/>
  <c r="BG332" i="12"/>
  <c r="BH332" i="12"/>
  <c r="BI332" i="12"/>
  <c r="BJ332" i="12"/>
  <c r="BK332" i="12"/>
  <c r="BL332" i="12"/>
  <c r="BM332" i="12"/>
  <c r="R316" i="12"/>
  <c r="D316" i="12"/>
  <c r="D346" i="12" s="1"/>
  <c r="E316" i="12"/>
  <c r="E346" i="12" s="1"/>
  <c r="F316" i="12"/>
  <c r="F346" i="12" s="1"/>
  <c r="G316" i="12"/>
  <c r="G346" i="12" s="1"/>
  <c r="H316" i="12"/>
  <c r="H346" i="12" s="1"/>
  <c r="I316" i="12"/>
  <c r="I346" i="12" s="1"/>
  <c r="J316" i="12"/>
  <c r="J346" i="12" s="1"/>
  <c r="K316" i="12"/>
  <c r="K346" i="12" s="1"/>
  <c r="L316" i="12"/>
  <c r="M316" i="12"/>
  <c r="N316" i="12"/>
  <c r="O316" i="12"/>
  <c r="P316" i="12"/>
  <c r="Q316" i="12"/>
  <c r="S346" i="12"/>
  <c r="T316" i="12"/>
  <c r="U316" i="12"/>
  <c r="V316" i="12"/>
  <c r="W316" i="12"/>
  <c r="X316" i="12"/>
  <c r="Y316" i="12"/>
  <c r="Z316" i="12"/>
  <c r="AA316" i="12"/>
  <c r="AB316" i="12"/>
  <c r="AC316" i="12"/>
  <c r="AD316" i="12"/>
  <c r="AE316" i="12"/>
  <c r="AF316" i="12"/>
  <c r="AG316" i="12"/>
  <c r="AH316" i="12"/>
  <c r="AI316" i="12"/>
  <c r="AJ316" i="12"/>
  <c r="AJ346" i="12" s="1"/>
  <c r="AK316" i="12"/>
  <c r="AK346" i="12" s="1"/>
  <c r="AL316" i="12"/>
  <c r="AL346" i="12" s="1"/>
  <c r="AM316" i="12"/>
  <c r="AM346" i="12" s="1"/>
  <c r="AN316" i="12"/>
  <c r="AN346" i="12" s="1"/>
  <c r="AO316" i="12"/>
  <c r="AO346" i="12" s="1"/>
  <c r="AP316" i="12"/>
  <c r="AP346" i="12" s="1"/>
  <c r="AQ316" i="12"/>
  <c r="AQ346" i="12" s="1"/>
  <c r="AR316" i="12"/>
  <c r="AR346" i="12" s="1"/>
  <c r="AS316" i="12"/>
  <c r="AS346" i="12" s="1"/>
  <c r="AT316" i="12"/>
  <c r="AT346" i="12" s="1"/>
  <c r="AU316" i="12"/>
  <c r="AU346" i="12" s="1"/>
  <c r="AV316" i="12"/>
  <c r="AV346" i="12" s="1"/>
  <c r="AW316" i="12"/>
  <c r="AW346" i="12" s="1"/>
  <c r="AX316" i="12"/>
  <c r="AX346" i="12" s="1"/>
  <c r="AY316" i="12"/>
  <c r="AY346" i="12" s="1"/>
  <c r="AZ316" i="12"/>
  <c r="AZ346" i="12" s="1"/>
  <c r="BA316" i="12"/>
  <c r="BA346" i="12" s="1"/>
  <c r="BB316" i="12"/>
  <c r="BB346" i="12" s="1"/>
  <c r="BC316" i="12"/>
  <c r="BC346" i="12" s="1"/>
  <c r="BD316" i="12"/>
  <c r="BD346" i="12" s="1"/>
  <c r="BE316" i="12"/>
  <c r="BE346" i="12" s="1"/>
  <c r="BF316" i="12"/>
  <c r="BF346" i="12" s="1"/>
  <c r="BG316" i="12"/>
  <c r="BG346" i="12" s="1"/>
  <c r="BH316" i="12"/>
  <c r="BH346" i="12" s="1"/>
  <c r="BI316" i="12"/>
  <c r="BI346" i="12" s="1"/>
  <c r="BJ316" i="12"/>
  <c r="BJ346" i="12" s="1"/>
  <c r="BK316" i="12"/>
  <c r="BK346" i="12" s="1"/>
  <c r="BL316" i="12"/>
  <c r="BL346" i="12" s="1"/>
  <c r="BM316" i="12"/>
  <c r="BM346" i="12" s="1"/>
  <c r="C316" i="12"/>
  <c r="D318" i="12"/>
  <c r="D348" i="12" s="1"/>
  <c r="E318" i="12"/>
  <c r="E348" i="12" s="1"/>
  <c r="F318" i="12"/>
  <c r="F348" i="12" s="1"/>
  <c r="G318" i="12"/>
  <c r="G348" i="12" s="1"/>
  <c r="H318" i="12"/>
  <c r="H348" i="12" s="1"/>
  <c r="I318" i="12"/>
  <c r="I348" i="12" s="1"/>
  <c r="J318" i="12"/>
  <c r="J348" i="12" s="1"/>
  <c r="K318" i="12"/>
  <c r="K348" i="12" s="1"/>
  <c r="L318" i="12"/>
  <c r="M318" i="12"/>
  <c r="N318" i="12"/>
  <c r="O318" i="12"/>
  <c r="P318" i="12"/>
  <c r="Q318" i="12"/>
  <c r="R318" i="12"/>
  <c r="S318" i="12"/>
  <c r="T318" i="12"/>
  <c r="U318" i="12"/>
  <c r="V318" i="12"/>
  <c r="W318" i="12"/>
  <c r="AF318" i="12"/>
  <c r="AG318" i="12"/>
  <c r="AH318" i="12"/>
  <c r="AI318" i="12"/>
  <c r="AJ318" i="12"/>
  <c r="AJ348" i="12" s="1"/>
  <c r="AK318" i="12"/>
  <c r="AK348" i="12" s="1"/>
  <c r="AL318" i="12"/>
  <c r="AL348" i="12" s="1"/>
  <c r="AM318" i="12"/>
  <c r="AM348" i="12" s="1"/>
  <c r="AN318" i="12"/>
  <c r="AN348" i="12" s="1"/>
  <c r="AO318" i="12"/>
  <c r="AO348" i="12" s="1"/>
  <c r="AP318" i="12"/>
  <c r="AP348" i="12" s="1"/>
  <c r="AQ318" i="12"/>
  <c r="AQ348" i="12" s="1"/>
  <c r="AR318" i="12"/>
  <c r="AR348" i="12" s="1"/>
  <c r="AS318" i="12"/>
  <c r="AS348" i="12" s="1"/>
  <c r="D319" i="12"/>
  <c r="D349" i="12" s="1"/>
  <c r="E319" i="12"/>
  <c r="E349" i="12" s="1"/>
  <c r="F319" i="12"/>
  <c r="F349" i="12" s="1"/>
  <c r="G319" i="12"/>
  <c r="G349" i="12" s="1"/>
  <c r="H319" i="12"/>
  <c r="H349" i="12" s="1"/>
  <c r="I319" i="12"/>
  <c r="I349" i="12" s="1"/>
  <c r="J319" i="12"/>
  <c r="J349" i="12" s="1"/>
  <c r="K319" i="12"/>
  <c r="K349" i="12" s="1"/>
  <c r="L319" i="12"/>
  <c r="M319" i="12"/>
  <c r="N319" i="12"/>
  <c r="O319" i="12"/>
  <c r="P319" i="12"/>
  <c r="Q319" i="12"/>
  <c r="R319" i="12"/>
  <c r="S319" i="12"/>
  <c r="T319" i="12"/>
  <c r="U319" i="12"/>
  <c r="V319" i="12"/>
  <c r="W319" i="12"/>
  <c r="X319" i="12"/>
  <c r="Y319" i="12"/>
  <c r="Z319" i="12"/>
  <c r="AA319" i="12"/>
  <c r="AB319" i="12"/>
  <c r="AC319" i="12"/>
  <c r="AD319" i="12"/>
  <c r="AE319" i="12"/>
  <c r="AF319" i="12"/>
  <c r="AG319" i="12"/>
  <c r="AH319" i="12"/>
  <c r="AI319" i="12"/>
  <c r="AJ319" i="12"/>
  <c r="AJ349" i="12" s="1"/>
  <c r="AK319" i="12"/>
  <c r="AK349" i="12" s="1"/>
  <c r="AL319" i="12"/>
  <c r="AL349" i="12" s="1"/>
  <c r="AM319" i="12"/>
  <c r="AM349" i="12" s="1"/>
  <c r="AN319" i="12"/>
  <c r="AN349" i="12" s="1"/>
  <c r="AO319" i="12"/>
  <c r="AO349" i="12" s="1"/>
  <c r="AP319" i="12"/>
  <c r="AP349" i="12" s="1"/>
  <c r="AQ319" i="12"/>
  <c r="AQ349" i="12" s="1"/>
  <c r="R320" i="12"/>
  <c r="S320" i="12"/>
  <c r="T320" i="12"/>
  <c r="U320" i="12"/>
  <c r="V320" i="12"/>
  <c r="W320" i="12"/>
  <c r="X320" i="12"/>
  <c r="Y320" i="12"/>
  <c r="Z320" i="12"/>
  <c r="AA320" i="12"/>
  <c r="AB320" i="12"/>
  <c r="AC320" i="12"/>
  <c r="AD320" i="12"/>
  <c r="AE320" i="12"/>
  <c r="AF320" i="12"/>
  <c r="AG320" i="12"/>
  <c r="AH320" i="12"/>
  <c r="AI320" i="12"/>
  <c r="AJ320" i="12"/>
  <c r="AJ350" i="12" s="1"/>
  <c r="AK320" i="12"/>
  <c r="AK350" i="12" s="1"/>
  <c r="AL320" i="12"/>
  <c r="AL350" i="12" s="1"/>
  <c r="AM320" i="12"/>
  <c r="AM350" i="12" s="1"/>
  <c r="AN320" i="12"/>
  <c r="AN350" i="12" s="1"/>
  <c r="AO320" i="12"/>
  <c r="AO350" i="12" s="1"/>
  <c r="AP320" i="12"/>
  <c r="AP350" i="12" s="1"/>
  <c r="AQ320" i="12"/>
  <c r="AQ350" i="12" s="1"/>
  <c r="AR320" i="12"/>
  <c r="AR350" i="12" s="1"/>
  <c r="AP321" i="12"/>
  <c r="AP351" i="12" s="1"/>
  <c r="AQ321" i="12"/>
  <c r="AQ351" i="12" s="1"/>
  <c r="AR321" i="12"/>
  <c r="AR351" i="12" s="1"/>
  <c r="AS321" i="12"/>
  <c r="AS351" i="12" s="1"/>
  <c r="AT321" i="12"/>
  <c r="AT351" i="12" s="1"/>
  <c r="AU321" i="12"/>
  <c r="AU351" i="12" s="1"/>
  <c r="AV321" i="12"/>
  <c r="AV351" i="12" s="1"/>
  <c r="AW321" i="12"/>
  <c r="AW351" i="12" s="1"/>
  <c r="AX321" i="12"/>
  <c r="AX351" i="12" s="1"/>
  <c r="AY321" i="12"/>
  <c r="AY351" i="12" s="1"/>
  <c r="AZ321" i="12"/>
  <c r="AZ351" i="12" s="1"/>
  <c r="BA321" i="12"/>
  <c r="BA351" i="12" s="1"/>
  <c r="BA322" i="12"/>
  <c r="BA352" i="12" s="1"/>
  <c r="BB322" i="12"/>
  <c r="BB352" i="12" s="1"/>
  <c r="BC322" i="12"/>
  <c r="BC352" i="12" s="1"/>
  <c r="BD322" i="12"/>
  <c r="BD352" i="12" s="1"/>
  <c r="BE322" i="12"/>
  <c r="BE352" i="12" s="1"/>
  <c r="BF322" i="12"/>
  <c r="BF352" i="12" s="1"/>
  <c r="BG322" i="12"/>
  <c r="BG352" i="12" s="1"/>
  <c r="BH322" i="12"/>
  <c r="BH352" i="12" s="1"/>
  <c r="BI322" i="12"/>
  <c r="BI352" i="12" s="1"/>
  <c r="BJ322" i="12"/>
  <c r="BJ352" i="12" s="1"/>
  <c r="BK322" i="12"/>
  <c r="BK352" i="12" s="1"/>
  <c r="BL322" i="12"/>
  <c r="BL352" i="12" s="1"/>
  <c r="BM322" i="12"/>
  <c r="BM352" i="12" s="1"/>
  <c r="C319" i="12"/>
  <c r="R317" i="12"/>
  <c r="G317" i="12"/>
  <c r="G347" i="12" s="1"/>
  <c r="H317" i="12"/>
  <c r="H347" i="12" s="1"/>
  <c r="I317" i="12"/>
  <c r="I347" i="12" s="1"/>
  <c r="J317" i="12"/>
  <c r="J347" i="12" s="1"/>
  <c r="K317" i="12"/>
  <c r="K347" i="12" s="1"/>
  <c r="L317" i="12"/>
  <c r="M317" i="12"/>
  <c r="N317" i="12"/>
  <c r="O317" i="12"/>
  <c r="P317" i="12"/>
  <c r="Q317" i="12"/>
  <c r="S317" i="12"/>
  <c r="T317" i="12"/>
  <c r="U317" i="12"/>
  <c r="V317" i="12"/>
  <c r="W317" i="12"/>
  <c r="X317" i="12"/>
  <c r="Y317" i="12"/>
  <c r="Z317" i="12"/>
  <c r="AA317" i="12"/>
  <c r="AB317" i="12"/>
  <c r="AC317" i="12"/>
  <c r="AD317" i="12"/>
  <c r="AE317" i="12"/>
  <c r="AF317" i="12"/>
  <c r="AG317" i="12"/>
  <c r="AH317" i="12"/>
  <c r="AI317" i="12"/>
  <c r="AJ317" i="12"/>
  <c r="AJ347" i="12" s="1"/>
  <c r="AK317" i="12"/>
  <c r="AK347" i="12" s="1"/>
  <c r="AL317" i="12"/>
  <c r="AL347" i="12" s="1"/>
  <c r="AM317" i="12"/>
  <c r="AM347" i="12" s="1"/>
  <c r="AN317" i="12"/>
  <c r="AN347" i="12" s="1"/>
  <c r="AO317" i="12"/>
  <c r="AO347" i="12" s="1"/>
  <c r="AP317" i="12"/>
  <c r="AP347" i="12" s="1"/>
  <c r="AQ317" i="12"/>
  <c r="AQ347" i="12" s="1"/>
  <c r="AR317" i="12"/>
  <c r="AR347" i="12" s="1"/>
  <c r="AS317" i="12"/>
  <c r="AS347" i="12" s="1"/>
  <c r="AT317" i="12"/>
  <c r="AT347" i="12" s="1"/>
  <c r="AU317" i="12"/>
  <c r="AU347" i="12" s="1"/>
  <c r="AV317" i="12"/>
  <c r="AV347" i="12" s="1"/>
  <c r="AW317" i="12"/>
  <c r="AW347" i="12" s="1"/>
  <c r="AX317" i="12"/>
  <c r="AX347" i="12" s="1"/>
  <c r="AY317" i="12"/>
  <c r="AY347" i="12" s="1"/>
  <c r="AZ317" i="12"/>
  <c r="AZ347" i="12" s="1"/>
  <c r="BA317" i="12"/>
  <c r="BA347" i="12" s="1"/>
  <c r="BB317" i="12"/>
  <c r="BB347" i="12" s="1"/>
  <c r="BC317" i="12"/>
  <c r="BC347" i="12" s="1"/>
  <c r="BD317" i="12"/>
  <c r="BD347" i="12" s="1"/>
  <c r="BE317" i="12"/>
  <c r="BE347" i="12" s="1"/>
  <c r="BF317" i="12"/>
  <c r="BF347" i="12" s="1"/>
  <c r="BG317" i="12"/>
  <c r="BG347" i="12" s="1"/>
  <c r="BH317" i="12"/>
  <c r="BH347" i="12" s="1"/>
  <c r="BI317" i="12"/>
  <c r="BI347" i="12" s="1"/>
  <c r="BJ317" i="12"/>
  <c r="BJ347" i="12" s="1"/>
  <c r="F317" i="12"/>
  <c r="F347" i="12" s="1"/>
  <c r="AE347" i="12" l="1"/>
  <c r="S347" i="12"/>
  <c r="AI350" i="12"/>
  <c r="AC349" i="12"/>
  <c r="M349" i="12"/>
  <c r="O348" i="12"/>
  <c r="AH346" i="12"/>
  <c r="Z346" i="12"/>
  <c r="Q346" i="12"/>
  <c r="M346" i="12"/>
  <c r="AG354" i="12"/>
  <c r="Z347" i="12"/>
  <c r="AD350" i="12"/>
  <c r="AF349" i="12"/>
  <c r="X349" i="12"/>
  <c r="P349" i="12"/>
  <c r="R348" i="12"/>
  <c r="AG346" i="12"/>
  <c r="Y346" i="12"/>
  <c r="U346" i="12"/>
  <c r="P346" i="12"/>
  <c r="L346" i="12"/>
  <c r="AA347" i="12"/>
  <c r="N347" i="12"/>
  <c r="R347" i="12"/>
  <c r="AA350" i="12"/>
  <c r="AG349" i="12"/>
  <c r="AD346" i="12"/>
  <c r="Q354" i="12"/>
  <c r="L347" i="12"/>
  <c r="AG350" i="12"/>
  <c r="AC350" i="12"/>
  <c r="Y350" i="12"/>
  <c r="AI349" i="12"/>
  <c r="AE349" i="12"/>
  <c r="AA349" i="12"/>
  <c r="O349" i="12"/>
  <c r="AG348" i="12"/>
  <c r="Q348" i="12"/>
  <c r="M348" i="12"/>
  <c r="AF346" i="12"/>
  <c r="AB346" i="12"/>
  <c r="X346" i="12"/>
  <c r="T346" i="12"/>
  <c r="O346" i="12"/>
  <c r="R346" i="12"/>
  <c r="AI347" i="12"/>
  <c r="W347" i="12"/>
  <c r="AE350" i="12"/>
  <c r="Y349" i="12"/>
  <c r="Q349" i="12"/>
  <c r="AI348" i="12"/>
  <c r="V346" i="12"/>
  <c r="AC354" i="12"/>
  <c r="Y354" i="12"/>
  <c r="AH347" i="12"/>
  <c r="AD347" i="12"/>
  <c r="V347" i="12"/>
  <c r="Q347" i="12"/>
  <c r="M347" i="12"/>
  <c r="AH350" i="12"/>
  <c r="Z350" i="12"/>
  <c r="R350" i="12"/>
  <c r="AB349" i="12"/>
  <c r="L349" i="12"/>
  <c r="AH348" i="12"/>
  <c r="N348" i="12"/>
  <c r="AC346" i="12"/>
  <c r="AG347" i="12"/>
  <c r="AC347" i="12"/>
  <c r="Y347" i="12"/>
  <c r="U347" i="12"/>
  <c r="P347" i="12"/>
  <c r="AF347" i="12"/>
  <c r="AB347" i="12"/>
  <c r="X347" i="12"/>
  <c r="T347" i="12"/>
  <c r="O347" i="12"/>
  <c r="AF350" i="12"/>
  <c r="AB350" i="12"/>
  <c r="X350" i="12"/>
  <c r="AH349" i="12"/>
  <c r="AD349" i="12"/>
  <c r="Z349" i="12"/>
  <c r="R349" i="12"/>
  <c r="N349" i="12"/>
  <c r="AF348" i="12"/>
  <c r="P348" i="12"/>
  <c r="L348" i="12"/>
  <c r="AI346" i="12"/>
  <c r="AE346" i="12"/>
  <c r="AA346" i="12"/>
  <c r="W346" i="12"/>
  <c r="N346" i="12"/>
  <c r="BJ354" i="12"/>
  <c r="W348" i="12"/>
  <c r="V350" i="12"/>
  <c r="T349" i="12"/>
  <c r="V348" i="12"/>
  <c r="S350" i="12"/>
  <c r="U349" i="12"/>
  <c r="S348" i="12"/>
  <c r="U350" i="12"/>
  <c r="W349" i="12"/>
  <c r="S349" i="12"/>
  <c r="U348" i="12"/>
  <c r="W350" i="12"/>
  <c r="T350" i="12"/>
  <c r="V349" i="12"/>
  <c r="T348" i="12"/>
  <c r="BF354" i="12"/>
  <c r="BL354" i="12"/>
  <c r="AZ354" i="12"/>
  <c r="AR354" i="12"/>
  <c r="P354" i="12"/>
  <c r="BH354" i="12"/>
  <c r="BD354" i="12"/>
  <c r="AV354" i="12"/>
  <c r="AN354" i="12"/>
  <c r="AJ354" i="12"/>
  <c r="AF354" i="12"/>
  <c r="BB354" i="12"/>
  <c r="AX354" i="12"/>
  <c r="AT354" i="12"/>
  <c r="AP354" i="12"/>
  <c r="BM354" i="12"/>
  <c r="BI354" i="12"/>
  <c r="BE354" i="12"/>
  <c r="BA354" i="12"/>
  <c r="AW354" i="12"/>
  <c r="AS354" i="12"/>
  <c r="U354" i="12"/>
  <c r="BK354" i="12"/>
  <c r="BG354" i="12"/>
  <c r="BC354" i="12"/>
  <c r="AY354" i="12"/>
  <c r="AU354" i="12"/>
  <c r="AQ354" i="12"/>
  <c r="AM354" i="12"/>
  <c r="AI354" i="12"/>
  <c r="AE354" i="12"/>
  <c r="AA354" i="12"/>
  <c r="S354" i="12"/>
  <c r="O354" i="12"/>
  <c r="AL354" i="12"/>
  <c r="AH354" i="12"/>
  <c r="AD354" i="12"/>
  <c r="R354" i="12"/>
  <c r="N354" i="12"/>
  <c r="M354" i="12"/>
  <c r="AB354" i="12"/>
  <c r="X354" i="12"/>
  <c r="T354" i="12"/>
  <c r="W354" i="12"/>
  <c r="Z354" i="12"/>
  <c r="V354" i="12"/>
  <c r="C318" i="12"/>
</calcChain>
</file>

<file path=xl/sharedStrings.xml><?xml version="1.0" encoding="utf-8"?>
<sst xmlns="http://schemas.openxmlformats.org/spreadsheetml/2006/main" count="6632" uniqueCount="294">
  <si>
    <t>-</t>
  </si>
  <si>
    <t>Minería</t>
  </si>
  <si>
    <t>Manufacturas</t>
  </si>
  <si>
    <t>Electricidad</t>
  </si>
  <si>
    <t>Comercio</t>
  </si>
  <si>
    <t>Otros servicios</t>
  </si>
  <si>
    <t>PIB, brecha del producto</t>
  </si>
  <si>
    <t>Inflación promedio</t>
  </si>
  <si>
    <t xml:space="preserve">Inversión privada </t>
  </si>
  <si>
    <t>Ahorro externo</t>
  </si>
  <si>
    <t>Ahorro interno</t>
  </si>
  <si>
    <t>Ahorro privado</t>
  </si>
  <si>
    <t>Precio del petróleo, dpb</t>
  </si>
  <si>
    <t>En % del PIB</t>
  </si>
  <si>
    <t>Componente externo</t>
  </si>
  <si>
    <t>Componente interno</t>
  </si>
  <si>
    <t>Crédito a las empresas</t>
  </si>
  <si>
    <t>Del banco central</t>
  </si>
  <si>
    <t>De la banca nacional</t>
  </si>
  <si>
    <t>De la banca comercial</t>
  </si>
  <si>
    <t>PIB real, t/c</t>
  </si>
  <si>
    <t>PIB nominal en mp</t>
  </si>
  <si>
    <t>PIB potencial real, t/c</t>
  </si>
  <si>
    <t>Inversión Sector Público</t>
  </si>
  <si>
    <t>Ahorro Sector Público</t>
  </si>
  <si>
    <t>Tipo de cambio prom, ppd</t>
  </si>
  <si>
    <t>Tipo de cambio fin, ppd</t>
  </si>
  <si>
    <t>Coeficiente de Gini</t>
  </si>
  <si>
    <t>Fuentes: Federal Reserve Bank of St. Louis, (2020)</t>
  </si>
  <si>
    <t>Precio del oro, o/d</t>
  </si>
  <si>
    <t>Precio de la plata, o/d</t>
  </si>
  <si>
    <t>Reservas int en % del PIB</t>
  </si>
  <si>
    <t>Importaciones t/c</t>
  </si>
  <si>
    <t>Castañeda y Bengtsson (2020)</t>
  </si>
  <si>
    <t>Szekely (2005)</t>
  </si>
  <si>
    <t>Estados Unidos</t>
  </si>
  <si>
    <t>Tasa de interés Treasury</t>
  </si>
  <si>
    <t>Tasa de interés Prime</t>
  </si>
  <si>
    <t>Balance fiscal en % del PIB</t>
  </si>
  <si>
    <t>Precios internacionales</t>
  </si>
  <si>
    <t>Fuentes: Banco de México, Informe Anual, varios años (1925-1933); Fernández, Ernesto (1976); INEGI (2015); NAFINSA (1972 y 1984); y estimaciones propias</t>
  </si>
  <si>
    <t>Exportaciones de bienes</t>
  </si>
  <si>
    <t>Servicios</t>
  </si>
  <si>
    <t>Renta y otros</t>
  </si>
  <si>
    <t>Transferencias</t>
  </si>
  <si>
    <t>Importaciones de bienes</t>
  </si>
  <si>
    <t>Cuenta de capital</t>
  </si>
  <si>
    <t>Fuentes: Banco de México, Informe Anual, varios años (1965-1978); NAFINSA (1974 y 1984); INEGI (2015); Banco de México (1979b); y estimaciones propias.</t>
  </si>
  <si>
    <t>Sector primario</t>
  </si>
  <si>
    <t>No especificado, % del total</t>
  </si>
  <si>
    <t xml:space="preserve">Construcción </t>
  </si>
  <si>
    <t>Transporte</t>
  </si>
  <si>
    <t>PIB real en t/c</t>
  </si>
  <si>
    <t>Esperanza de vida</t>
  </si>
  <si>
    <t>Fuentes: NAFINSA (1972 y 1984); INEGI (2015); Cortés y Vargas (2017); Szekely (2005); Reynolds (1970); CONAPO (2023); y estimaciones propias.</t>
  </si>
  <si>
    <t xml:space="preserve">Argentina </t>
  </si>
  <si>
    <t xml:space="preserve">Brazil </t>
  </si>
  <si>
    <t xml:space="preserve">Chile </t>
  </si>
  <si>
    <t xml:space="preserve">Colombia </t>
  </si>
  <si>
    <t xml:space="preserve">Peru </t>
  </si>
  <si>
    <t>Uruguay</t>
  </si>
  <si>
    <t>Venezuela</t>
  </si>
  <si>
    <t>Mexico*</t>
  </si>
  <si>
    <t>Fuente: Maddison Database 2010; * Las tasas de cambio de México difieren con nuestra fuente solo ligeramente y el promedio del error es prácticamente nulo.</t>
  </si>
  <si>
    <t>INEGI (2015)</t>
  </si>
  <si>
    <t>Cárdenas (2015)</t>
  </si>
  <si>
    <t>Cárdenas (1994)</t>
  </si>
  <si>
    <t>Santillán y Rosas (1962)</t>
  </si>
  <si>
    <t>Izquierdo (1995)</t>
  </si>
  <si>
    <t>NAFINSA (1984 y 1986)</t>
  </si>
  <si>
    <t xml:space="preserve">Cárdenas (2015) </t>
  </si>
  <si>
    <t xml:space="preserve">Cárdenas (1994) </t>
  </si>
  <si>
    <t>Balance en % del PIB</t>
  </si>
  <si>
    <t>Banco de México*</t>
  </si>
  <si>
    <t xml:space="preserve">Fuentes: Las que señalan los rubros de la tabla. * Banco de México, Informe Anual (1950-1961) de 1934 a 1958; balance calculado  vía el financiamiento. Se completo la serie con Cárdenas (1994) de 1920-1933; INEGI (2015); Izquierdo (1995) de 1959 a 1969; y NAFINSA (1982 y 1984) de 1970 a 1982. </t>
  </si>
  <si>
    <t xml:space="preserve">Fuentes: Las que señalan los rubros del cuadro * Banco de México, Informe Anual (1950-1961) de 1934 a 1958; balance calculado  vía el financiamiento. Se completo la serie con Cárdenas (1994) de 1920-1933; INEGI (2015); Izquierdo (1995) de 1959 a 1969; y NAFINSA (1982 y 1984) de 1970 a 1982. </t>
  </si>
  <si>
    <t>Fuentes: Aspe (1993); INEGI (2015); Ortiz Mena Raúl (1953); Ortiz Mena, Antonio (1998); y Gurría (1993). *Consideramos la deuda externa de largo plazo como la deuda relevante debido a que la de corto plazo al pagarse dentro del mismo año en que se registra no pasa formar parte del saldo.</t>
  </si>
  <si>
    <t xml:space="preserve">Base monetaria </t>
  </si>
  <si>
    <t>M2, fin</t>
  </si>
  <si>
    <t>M1 (Oferta monetaria), fin</t>
  </si>
  <si>
    <t>Multiplicador bancario</t>
  </si>
  <si>
    <t xml:space="preserve">Velocidad del dinero </t>
  </si>
  <si>
    <t>Financiamiento al GF</t>
  </si>
  <si>
    <t>Crédito a la banca nacional</t>
  </si>
  <si>
    <t>Crédito a la banca comercial</t>
  </si>
  <si>
    <t>Financiamiento a la banca</t>
  </si>
  <si>
    <t>De la nacional a la privada</t>
  </si>
  <si>
    <t>De la comercial a la nacional</t>
  </si>
  <si>
    <t>Base monetaria con ajuste</t>
  </si>
  <si>
    <t>Fuente: Banco de México, Informe Anual (1979-1985); NAFINSA (1986); y Banco de México (1979).</t>
  </si>
  <si>
    <t>Fuentes: Solís (2005)</t>
  </si>
  <si>
    <t>Automoviles</t>
  </si>
  <si>
    <t>Camiones de pasajeros</t>
  </si>
  <si>
    <t>Camiones de carga</t>
  </si>
  <si>
    <t>Maíz</t>
  </si>
  <si>
    <t>Rendimiento por Ha.</t>
  </si>
  <si>
    <t>Fuentes: INEGI (2015)</t>
  </si>
  <si>
    <t>Textiles, Tons</t>
  </si>
  <si>
    <t>Oro, kilos</t>
  </si>
  <si>
    <t>Plata, Tons</t>
  </si>
  <si>
    <t>Cobre, Tons</t>
  </si>
  <si>
    <t>Plomo, Tons</t>
  </si>
  <si>
    <t>Mercurio, Tons</t>
  </si>
  <si>
    <t>Hierro, Tons</t>
  </si>
  <si>
    <t>Zinc, Tons</t>
  </si>
  <si>
    <t>Ahorro GF</t>
  </si>
  <si>
    <t>Inversión en % del PIB</t>
  </si>
  <si>
    <t>Ahorro en % del PIB</t>
  </si>
  <si>
    <t>Índice de pobreza</t>
  </si>
  <si>
    <t>Cortés y Vargas (2017)</t>
  </si>
  <si>
    <t>Cuenta corr. en % del PIB</t>
  </si>
  <si>
    <t>Balanza com. en % del PIB</t>
  </si>
  <si>
    <t>Cuenta de cap. en % del PIB</t>
  </si>
  <si>
    <t>Var. de res. int. en % del PIB</t>
  </si>
  <si>
    <t>Componente int. con ajuste</t>
  </si>
  <si>
    <t>Multiplicador ban. con ajuste</t>
  </si>
  <si>
    <t>Financiamiento sin banca</t>
  </si>
  <si>
    <t>Fin. a Emp y Part.</t>
  </si>
  <si>
    <t>Financiamiento con banca</t>
  </si>
  <si>
    <t>PIB real, estructura %</t>
  </si>
  <si>
    <t>Indicadores en t/c</t>
  </si>
  <si>
    <t>Electricidad, Gigawatts/hora</t>
  </si>
  <si>
    <t>Ferrocarril, miles pasajeros</t>
  </si>
  <si>
    <t>PIB, deflactor, 1950=100</t>
  </si>
  <si>
    <t xml:space="preserve">Inflación fin </t>
  </si>
  <si>
    <t>Población</t>
  </si>
  <si>
    <t>En millones de personas</t>
  </si>
  <si>
    <t>Rural % del total</t>
  </si>
  <si>
    <t>Urbana % del total</t>
  </si>
  <si>
    <t>Población ocupada</t>
  </si>
  <si>
    <t>S. primario, % del total</t>
  </si>
  <si>
    <t>S. secundario, % del total</t>
  </si>
  <si>
    <t>S. terciario, % del total</t>
  </si>
  <si>
    <t>Ingresos</t>
  </si>
  <si>
    <t>Egresos</t>
  </si>
  <si>
    <t xml:space="preserve">Variación de res. int. </t>
  </si>
  <si>
    <t>Errores y omisiones</t>
  </si>
  <si>
    <t xml:space="preserve">Ajustes y DEG </t>
  </si>
  <si>
    <t xml:space="preserve">Egresos </t>
  </si>
  <si>
    <t xml:space="preserve">Balance </t>
  </si>
  <si>
    <t xml:space="preserve">Ingresos </t>
  </si>
  <si>
    <t>Deuda externa*</t>
  </si>
  <si>
    <t>M1 (Oferta monetaria), prom.</t>
  </si>
  <si>
    <t xml:space="preserve">Inversa velocidad del dinero </t>
  </si>
  <si>
    <t>Crédito al GF con ajuste</t>
  </si>
  <si>
    <t>Crédito al GF</t>
  </si>
  <si>
    <t>Índice de la prod. Agrícola*</t>
  </si>
  <si>
    <t>Índice prod. Manufacturera*</t>
  </si>
  <si>
    <t>PIB per cápita en dólares</t>
  </si>
  <si>
    <t>Inversión GF***</t>
  </si>
  <si>
    <t>Índice de precios, prom.*</t>
  </si>
  <si>
    <t>Índice de precios, fin.*</t>
  </si>
  <si>
    <t>Términos de intercambio*</t>
  </si>
  <si>
    <t>Abreviaturas</t>
  </si>
  <si>
    <t>m/p</t>
  </si>
  <si>
    <t>t/c</t>
  </si>
  <si>
    <t>PIB real en mp de 1950</t>
  </si>
  <si>
    <t>PIB nominal en d/Eu</t>
  </si>
  <si>
    <t>d/Eu</t>
  </si>
  <si>
    <t>GF</t>
  </si>
  <si>
    <t>Dólares de Estados Unidos</t>
  </si>
  <si>
    <t>Gobierno Federal</t>
  </si>
  <si>
    <t>Millones de pesos</t>
  </si>
  <si>
    <t>Pesos por dólar</t>
  </si>
  <si>
    <t>Índice de valuación prom.**</t>
  </si>
  <si>
    <t>Índice de valuación fin **</t>
  </si>
  <si>
    <t>m/d</t>
  </si>
  <si>
    <t>Millones de dólares</t>
  </si>
  <si>
    <t>PIB real, m/d</t>
  </si>
  <si>
    <t>Dólares por barril</t>
  </si>
  <si>
    <t>o/d</t>
  </si>
  <si>
    <t>Onza por dólar</t>
  </si>
  <si>
    <t>PIB en t/c</t>
  </si>
  <si>
    <t>Cuenta corriente</t>
  </si>
  <si>
    <t xml:space="preserve">Exportaciones t/c </t>
  </si>
  <si>
    <t>Balanza de pagos en m/d</t>
  </si>
  <si>
    <t>Res. internacionales, m/d</t>
  </si>
  <si>
    <t>Balanza comercial, m/d</t>
  </si>
  <si>
    <t>Exp. de petróleo, m/d</t>
  </si>
  <si>
    <t>Balance fiscal en m/p</t>
  </si>
  <si>
    <t>De largo plazo en m/d</t>
  </si>
  <si>
    <t>Prom.</t>
  </si>
  <si>
    <t>Promedio</t>
  </si>
  <si>
    <t>PIB real en m/p</t>
  </si>
  <si>
    <t>Miles de toneladas</t>
  </si>
  <si>
    <t>miles/Tons</t>
  </si>
  <si>
    <t>Caña de azucar, miles/Tons</t>
  </si>
  <si>
    <t>Frijol, miles/Tons</t>
  </si>
  <si>
    <t>Café, miles/Tons</t>
  </si>
  <si>
    <t>Superficie, miles/Has.</t>
  </si>
  <si>
    <t>Has</t>
  </si>
  <si>
    <t xml:space="preserve">Hectareas </t>
  </si>
  <si>
    <t>Tasa de cambio</t>
  </si>
  <si>
    <t>Producción, miles/Tons</t>
  </si>
  <si>
    <t>Precio por Ton</t>
  </si>
  <si>
    <t>Henequen, miles/Tons</t>
  </si>
  <si>
    <t>Algodón pluma, miles/Tons</t>
  </si>
  <si>
    <t>Azucar por zafra, miles/Tons</t>
  </si>
  <si>
    <t>Cemento, miles/Tons</t>
  </si>
  <si>
    <t>Acero, miles/Tons</t>
  </si>
  <si>
    <t>Miles de barriles diarios</t>
  </si>
  <si>
    <t>Ferrocarril, carga miles/Tons</t>
  </si>
  <si>
    <t>Cerveza, millones/litros</t>
  </si>
  <si>
    <t xml:space="preserve">Balance fiscal </t>
  </si>
  <si>
    <t>De corto plazo en m/d</t>
  </si>
  <si>
    <t>INEGI (2015). *1950=100</t>
  </si>
  <si>
    <t>Fuentes: INEGI (2015). *1950=100</t>
  </si>
  <si>
    <t xml:space="preserve">Cuadro II.1. Indicadores internacionales, </t>
  </si>
  <si>
    <t xml:space="preserve">Cuadro II.2. PIB de paises latinoamericanos seleccionados, </t>
  </si>
  <si>
    <t>Petróleo</t>
  </si>
  <si>
    <t>Miles trabajadores</t>
  </si>
  <si>
    <t>Exportaciones. m/p</t>
  </si>
  <si>
    <t>Exportaciones, m/d</t>
  </si>
  <si>
    <t>Exp. Total/Producción en %</t>
  </si>
  <si>
    <t>México</t>
  </si>
  <si>
    <t>Rusia</t>
  </si>
  <si>
    <t>Producción, m/bd</t>
  </si>
  <si>
    <t>Exportaciones total. m/bd</t>
  </si>
  <si>
    <t>Exportaciones crudo, m/bd</t>
  </si>
  <si>
    <t>Exportaciones otros. m/bd</t>
  </si>
  <si>
    <t>Ventas internas, m/p</t>
  </si>
  <si>
    <t>Producción países en m/bd</t>
  </si>
  <si>
    <t>Fuentes: INEGI (2015), Meyer (2001)</t>
  </si>
  <si>
    <t>Oro y plata</t>
  </si>
  <si>
    <t>Plata</t>
  </si>
  <si>
    <t>Otros minerales</t>
  </si>
  <si>
    <t>Productos agrícolas</t>
  </si>
  <si>
    <t>Manufacturas y otros</t>
  </si>
  <si>
    <t>Oro</t>
  </si>
  <si>
    <t>Ganadería</t>
  </si>
  <si>
    <t>Fuentes: Meyer (2001)</t>
  </si>
  <si>
    <t>M1 real fin</t>
  </si>
  <si>
    <t>K</t>
  </si>
  <si>
    <t>Impulso fiscal</t>
  </si>
  <si>
    <t>d/pb</t>
  </si>
  <si>
    <t>miles/bd</t>
  </si>
  <si>
    <t>p/p/d</t>
  </si>
  <si>
    <t>Inflación de alimentos</t>
  </si>
  <si>
    <t>Índice de precios de alimentos*</t>
  </si>
  <si>
    <t>Índice costo vida obrero (ICVO)</t>
  </si>
  <si>
    <t>Inflación ICVO</t>
  </si>
  <si>
    <t>Salario mínimo real***</t>
  </si>
  <si>
    <t>Índice salario mínimo nominal</t>
  </si>
  <si>
    <t>Salariomínimo real****</t>
  </si>
  <si>
    <t>Salario mínimo real*****</t>
  </si>
  <si>
    <t>PIB</t>
  </si>
  <si>
    <t>Exportaciones m/d</t>
  </si>
  <si>
    <t>Sector secundario</t>
  </si>
  <si>
    <t xml:space="preserve">Fuentes: Banco de México, Informe Anual, varios años (1925-1982); Bortz, Jeffrey (1988); Federal Reserve Bank of St. Louis, (2020), ; Fernández, Ernesto (1976); INEGI (2015); Torres (1980); NAFINSA (1972 y 1984); y estimaciones propias. *1950=100; **1964=100;***Deflactado con precios al mayoreo; ****Deflactado con precios de alimentos; *****Deflactado con ICVO. </t>
  </si>
  <si>
    <t>Cuadro II.3. Indicadores del petróleo</t>
  </si>
  <si>
    <t xml:space="preserve">Cuadro II.4. Indicadores demográficos, </t>
  </si>
  <si>
    <t xml:space="preserve">Cuadro II.5.  PIB, Inversión y Ahorro, </t>
  </si>
  <si>
    <t xml:space="preserve">Cuadro II.6. PIB sectorial, </t>
  </si>
  <si>
    <t xml:space="preserve">Cuadro II.7. Indicadores sectoriales, </t>
  </si>
  <si>
    <t xml:space="preserve">Cuadro II.8. Indicadores sectoriales, </t>
  </si>
  <si>
    <t xml:space="preserve">Cuadro II.9. Precios, Tipo de cambio y Salarios, </t>
  </si>
  <si>
    <t xml:space="preserve">Cuadro II.10. Balanza de pagos, </t>
  </si>
  <si>
    <t>Cuadro II.11. Comercio Exterior</t>
  </si>
  <si>
    <t xml:space="preserve">Cuadro II.12. Posición fiscal del Gobierno Federal en millones de pesos, </t>
  </si>
  <si>
    <t xml:space="preserve">Cuadro II.12. Posición fiscal del Gobierno Federal en porcentaje del PIB, </t>
  </si>
  <si>
    <t xml:space="preserve">Cuadro II.13. Posición fiscal del Sector Público y Deuda externa, </t>
  </si>
  <si>
    <t xml:space="preserve">Cuadro II.14. Posición monetaria, millones de pesos, </t>
  </si>
  <si>
    <t>Cuadro II.14. Posición monetaria, en % del PIB, 1933-1982</t>
  </si>
  <si>
    <t xml:space="preserve">Cuadro II.14. Posición monetaria, en tasas de cambio, </t>
  </si>
  <si>
    <t>Cuadro II.15. Financiamiento del Sector Financiero, en millones de pesos</t>
  </si>
  <si>
    <t>Cuadro II.15. Financiamiento del Sector Financiero, en % del PIB,</t>
  </si>
  <si>
    <t xml:space="preserve">Cuadro II.15. Financiamiento del Sector Financiero, en tasas de cambio, </t>
  </si>
  <si>
    <t>Sector terciario</t>
  </si>
  <si>
    <t>S Primario</t>
  </si>
  <si>
    <t>S Secundario</t>
  </si>
  <si>
    <t>S Terciario</t>
  </si>
  <si>
    <t>Inflación</t>
  </si>
  <si>
    <t>Exportaciones</t>
  </si>
  <si>
    <t>Importaciones</t>
  </si>
  <si>
    <t>Exp totales</t>
  </si>
  <si>
    <t>Exp plata</t>
  </si>
  <si>
    <t>Monedas</t>
  </si>
  <si>
    <t>Billetes</t>
  </si>
  <si>
    <t>Cheques</t>
  </si>
  <si>
    <t>Estructura porcentual de la oferta monetaria</t>
  </si>
  <si>
    <t>PIB sectorial, t/c</t>
  </si>
  <si>
    <t>Precios del petróleo y la plata en dólares</t>
  </si>
  <si>
    <t>PIB e inflación t/c</t>
  </si>
  <si>
    <t>Exportaciones e importaciones m/d</t>
  </si>
  <si>
    <t>Exportaciones totales y de la plata m/d</t>
  </si>
  <si>
    <t>Cuadro II.4.D. Indicadores de la recesión mexicana, 1926-1935</t>
  </si>
  <si>
    <t>Profundidad</t>
  </si>
  <si>
    <t>PIB en m/p</t>
  </si>
  <si>
    <t>PIB t/c</t>
  </si>
  <si>
    <t>Difusión *</t>
  </si>
  <si>
    <t>Duración</t>
  </si>
  <si>
    <t>Máximo</t>
  </si>
  <si>
    <t>Mínimo</t>
  </si>
  <si>
    <t>* Entre paréntesis el peso promedio  de cada actividad en la década 1926-1935: Primario (0.22); Secundario (0.23); Minería (0.08); Manufacturas (0.12); Construcción (0.02); Electricidad(0.01); Terciario (0.55); Transporte (0.02); Comercio (0.31); y Otros servicios (0.22).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</si>
</sst>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#,##0.0"/>
    <numFmt numFmtId="166" formatCode="_-* #,##0.00_-;\-* #,##0.00_-;_-* &quot;-&quot;??_-;_-@_-"/>
    <numFmt numFmtId="167" formatCode="_-* #,##0_-;\-* #,##0_-;_-* &quot;-&quot;??_-;_-@_-"/>
    <numFmt numFmtId="168" formatCode="#,##0.000"/>
    <numFmt numFmtId="169" formatCode="_(* #,##0.0_);_(* \(#,##0.0\);_(* &quot;-&quot;??_);_(@_)"/>
    <numFmt numFmtId="170" formatCode="_-* #,##0.00_-;_-* #,##0.00\-;_-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Helv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10" fillId="0" borderId="0"/>
    <xf numFmtId="166" fontId="10" fillId="0" borderId="0" applyFont="0" applyFill="0" applyBorder="0" applyAlignment="0" applyProtection="0"/>
    <xf numFmtId="0" fontId="6" fillId="0" borderId="0"/>
    <xf numFmtId="170" fontId="5" fillId="0" borderId="0" applyFont="0" applyFill="0" applyBorder="0" applyAlignment="0" applyProtection="0"/>
  </cellStyleXfs>
  <cellXfs count="267">
    <xf numFmtId="0" fontId="0" fillId="0" borderId="0" xfId="0"/>
    <xf numFmtId="164" fontId="4" fillId="0" borderId="0" xfId="0" applyNumberFormat="1" applyFont="1"/>
    <xf numFmtId="165" fontId="4" fillId="0" borderId="0" xfId="0" applyNumberFormat="1" applyFont="1"/>
    <xf numFmtId="0" fontId="4" fillId="0" borderId="0" xfId="5" applyFont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4" fillId="0" borderId="0" xfId="5" applyFont="1" applyFill="1" applyBorder="1"/>
    <xf numFmtId="0" fontId="2" fillId="0" borderId="0" xfId="5" applyFont="1" applyFill="1" applyBorder="1" applyAlignment="1">
      <alignment vertical="center" wrapText="1"/>
    </xf>
    <xf numFmtId="0" fontId="9" fillId="0" borderId="0" xfId="5" applyFont="1" applyBorder="1" applyAlignment="1"/>
    <xf numFmtId="0" fontId="2" fillId="0" borderId="3" xfId="5" applyFont="1" applyFill="1" applyBorder="1" applyAlignment="1">
      <alignment vertical="center" wrapText="1"/>
    </xf>
    <xf numFmtId="0" fontId="9" fillId="0" borderId="3" xfId="5" applyFont="1" applyBorder="1"/>
    <xf numFmtId="0" fontId="4" fillId="0" borderId="0" xfId="5" applyFont="1" applyFill="1" applyBorder="1" applyAlignment="1">
      <alignment horizontal="left"/>
    </xf>
    <xf numFmtId="0" fontId="4" fillId="0" borderId="0" xfId="5" applyFont="1" applyBorder="1"/>
    <xf numFmtId="164" fontId="4" fillId="0" borderId="0" xfId="5" applyNumberFormat="1" applyFont="1" applyAlignment="1">
      <alignment horizontal="right"/>
    </xf>
    <xf numFmtId="0" fontId="4" fillId="0" borderId="0" xfId="5" applyFont="1" applyAlignment="1">
      <alignment horizontal="left" indent="1"/>
    </xf>
    <xf numFmtId="0" fontId="4" fillId="0" borderId="0" xfId="5" applyFont="1" applyAlignment="1">
      <alignment horizontal="left" indent="2"/>
    </xf>
    <xf numFmtId="0" fontId="4" fillId="0" borderId="0" xfId="5" applyFont="1" applyFill="1" applyBorder="1" applyAlignment="1">
      <alignment horizontal="left" indent="2"/>
    </xf>
    <xf numFmtId="0" fontId="4" fillId="0" borderId="2" xfId="5" applyFont="1" applyBorder="1"/>
    <xf numFmtId="0" fontId="9" fillId="0" borderId="0" xfId="5" applyFont="1" applyBorder="1" applyAlignment="1">
      <alignment horizontal="left"/>
    </xf>
    <xf numFmtId="0" fontId="9" fillId="0" borderId="0" xfId="5" applyFont="1"/>
    <xf numFmtId="0" fontId="2" fillId="0" borderId="0" xfId="5" applyFont="1" applyFill="1" applyBorder="1" applyAlignment="1">
      <alignment horizontal="center" vertical="center" wrapText="1"/>
    </xf>
    <xf numFmtId="0" fontId="9" fillId="0" borderId="0" xfId="5" applyFont="1" applyBorder="1"/>
    <xf numFmtId="165" fontId="4" fillId="0" borderId="0" xfId="5" applyNumberFormat="1" applyFont="1" applyBorder="1" applyAlignment="1">
      <alignment horizontal="center"/>
    </xf>
    <xf numFmtId="165" fontId="4" fillId="0" borderId="0" xfId="5" applyNumberFormat="1" applyFont="1" applyAlignment="1">
      <alignment horizontal="right"/>
    </xf>
    <xf numFmtId="165" fontId="4" fillId="0" borderId="0" xfId="5" applyNumberFormat="1" applyFont="1"/>
    <xf numFmtId="165" fontId="4" fillId="0" borderId="0" xfId="6" applyNumberFormat="1" applyFont="1"/>
    <xf numFmtId="0" fontId="4" fillId="0" borderId="0" xfId="5" applyFont="1" applyFill="1" applyBorder="1" applyAlignment="1">
      <alignment horizontal="left" indent="1"/>
    </xf>
    <xf numFmtId="0" fontId="4" fillId="0" borderId="0" xfId="5" applyFont="1" applyAlignment="1">
      <alignment horizontal="left"/>
    </xf>
    <xf numFmtId="0" fontId="9" fillId="0" borderId="0" xfId="5" applyFont="1" applyFill="1" applyBorder="1" applyAlignment="1">
      <alignment horizontal="left"/>
    </xf>
    <xf numFmtId="165" fontId="4" fillId="0" borderId="0" xfId="5" applyNumberFormat="1" applyFont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Border="1" applyAlignment="1">
      <alignment horizontal="left" indent="1"/>
    </xf>
    <xf numFmtId="164" fontId="4" fillId="0" borderId="0" xfId="5" applyNumberFormat="1" applyFont="1" applyBorder="1" applyAlignment="1">
      <alignment horizontal="center"/>
    </xf>
    <xf numFmtId="0" fontId="4" fillId="0" borderId="2" xfId="5" applyFont="1" applyFill="1" applyBorder="1" applyAlignment="1">
      <alignment horizontal="left"/>
    </xf>
    <xf numFmtId="0" fontId="4" fillId="0" borderId="0" xfId="5" applyFont="1" applyBorder="1" applyAlignment="1">
      <alignment horizontal="left"/>
    </xf>
    <xf numFmtId="165" fontId="4" fillId="0" borderId="0" xfId="5" applyNumberFormat="1" applyFont="1" applyBorder="1"/>
    <xf numFmtId="0" fontId="9" fillId="0" borderId="0" xfId="5" applyFont="1" applyAlignment="1">
      <alignment horizontal="left"/>
    </xf>
    <xf numFmtId="164" fontId="3" fillId="0" borderId="0" xfId="5" applyNumberFormat="1" applyFont="1" applyFill="1" applyBorder="1" applyAlignment="1">
      <alignment horizontal="center" vertical="center" wrapText="1"/>
    </xf>
    <xf numFmtId="0" fontId="4" fillId="0" borderId="0" xfId="5" applyFont="1" applyBorder="1" applyAlignment="1">
      <alignment horizontal="left" indent="4"/>
    </xf>
    <xf numFmtId="0" fontId="4" fillId="0" borderId="0" xfId="5" applyFont="1" applyBorder="1" applyAlignment="1">
      <alignment horizontal="left" indent="2"/>
    </xf>
    <xf numFmtId="165" fontId="9" fillId="0" borderId="0" xfId="5" applyNumberFormat="1" applyFont="1" applyBorder="1" applyAlignment="1">
      <alignment horizontal="left"/>
    </xf>
    <xf numFmtId="0" fontId="4" fillId="0" borderId="2" xfId="5" applyFont="1" applyFill="1" applyBorder="1" applyAlignment="1">
      <alignment horizontal="left" indent="1"/>
    </xf>
    <xf numFmtId="164" fontId="4" fillId="0" borderId="2" xfId="5" applyNumberFormat="1" applyFont="1" applyBorder="1" applyAlignment="1">
      <alignment horizontal="right"/>
    </xf>
    <xf numFmtId="0" fontId="9" fillId="0" borderId="2" xfId="5" applyFont="1" applyBorder="1" applyAlignment="1"/>
    <xf numFmtId="165" fontId="4" fillId="0" borderId="0" xfId="5" applyNumberFormat="1" applyFont="1" applyBorder="1" applyAlignment="1">
      <alignment horizontal="right"/>
    </xf>
    <xf numFmtId="164" fontId="4" fillId="0" borderId="0" xfId="5" applyNumberFormat="1" applyFont="1" applyAlignment="1">
      <alignment horizontal="center"/>
    </xf>
    <xf numFmtId="3" fontId="4" fillId="0" borderId="0" xfId="5" applyNumberFormat="1" applyFont="1" applyBorder="1" applyAlignment="1">
      <alignment horizontal="center"/>
    </xf>
    <xf numFmtId="0" fontId="11" fillId="0" borderId="0" xfId="5" applyFont="1" applyBorder="1"/>
    <xf numFmtId="0" fontId="11" fillId="0" borderId="0" xfId="5" quotePrefix="1" applyFont="1" applyBorder="1" applyAlignment="1"/>
    <xf numFmtId="164" fontId="11" fillId="0" borderId="0" xfId="5" applyNumberFormat="1" applyFont="1" applyBorder="1"/>
    <xf numFmtId="0" fontId="4" fillId="0" borderId="2" xfId="5" applyFont="1" applyBorder="1" applyAlignment="1">
      <alignment horizontal="left" indent="1"/>
    </xf>
    <xf numFmtId="3" fontId="4" fillId="0" borderId="0" xfId="5" applyNumberFormat="1" applyFont="1" applyAlignment="1">
      <alignment horizontal="center"/>
    </xf>
    <xf numFmtId="0" fontId="4" fillId="0" borderId="0" xfId="5" applyFont="1" applyBorder="1" applyAlignment="1">
      <alignment horizontal="left" indent="3"/>
    </xf>
    <xf numFmtId="165" fontId="4" fillId="0" borderId="0" xfId="5" applyNumberFormat="1" applyFont="1" applyFill="1" applyBorder="1" applyAlignment="1">
      <alignment horizontal="center"/>
    </xf>
    <xf numFmtId="165" fontId="4" fillId="0" borderId="0" xfId="5" applyNumberFormat="1" applyFont="1" applyBorder="1" applyAlignment="1">
      <alignment horizontal="left" indent="3"/>
    </xf>
    <xf numFmtId="1" fontId="4" fillId="0" borderId="0" xfId="5" applyNumberFormat="1" applyFont="1" applyBorder="1" applyAlignment="1">
      <alignment horizontal="center"/>
    </xf>
    <xf numFmtId="0" fontId="4" fillId="0" borderId="0" xfId="5" applyFont="1" applyFill="1" applyBorder="1" applyAlignment="1"/>
    <xf numFmtId="1" fontId="4" fillId="0" borderId="0" xfId="5" applyNumberFormat="1" applyFont="1" applyBorder="1"/>
    <xf numFmtId="167" fontId="4" fillId="0" borderId="0" xfId="5" applyNumberFormat="1" applyFont="1" applyBorder="1"/>
    <xf numFmtId="0" fontId="11" fillId="0" borderId="0" xfId="5" applyFont="1" applyBorder="1" applyAlignment="1">
      <alignment horizontal="center"/>
    </xf>
    <xf numFmtId="2" fontId="4" fillId="0" borderId="0" xfId="5" applyNumberFormat="1" applyFont="1" applyBorder="1" applyAlignment="1">
      <alignment horizontal="center"/>
    </xf>
    <xf numFmtId="165" fontId="11" fillId="0" borderId="0" xfId="5" applyNumberFormat="1" applyFont="1" applyBorder="1"/>
    <xf numFmtId="0" fontId="11" fillId="0" borderId="0" xfId="5" applyFont="1" applyBorder="1" applyAlignment="1"/>
    <xf numFmtId="164" fontId="4" fillId="0" borderId="0" xfId="5" applyNumberFormat="1" applyFont="1" applyBorder="1"/>
    <xf numFmtId="0" fontId="9" fillId="0" borderId="0" xfId="5" applyFont="1" applyBorder="1" applyAlignment="1">
      <alignment horizontal="center"/>
    </xf>
    <xf numFmtId="0" fontId="9" fillId="0" borderId="0" xfId="5" applyFont="1" applyBorder="1" applyAlignment="1">
      <alignment horizontal="left" indent="1"/>
    </xf>
    <xf numFmtId="168" fontId="4" fillId="0" borderId="0" xfId="5" applyNumberFormat="1" applyFont="1" applyBorder="1" applyAlignment="1">
      <alignment horizontal="center"/>
    </xf>
    <xf numFmtId="3" fontId="4" fillId="0" borderId="0" xfId="5" applyNumberFormat="1" applyFont="1" applyBorder="1"/>
    <xf numFmtId="165" fontId="4" fillId="0" borderId="0" xfId="5" applyNumberFormat="1" applyFont="1" applyBorder="1" applyAlignment="1">
      <alignment horizontal="left"/>
    </xf>
    <xf numFmtId="167" fontId="4" fillId="0" borderId="0" xfId="6" applyNumberFormat="1" applyFont="1" applyBorder="1" applyAlignment="1">
      <alignment horizontal="center"/>
    </xf>
    <xf numFmtId="3" fontId="4" fillId="0" borderId="0" xfId="6" applyNumberFormat="1" applyFont="1" applyBorder="1" applyAlignment="1">
      <alignment horizontal="center"/>
    </xf>
    <xf numFmtId="164" fontId="4" fillId="0" borderId="0" xfId="5" applyNumberFormat="1" applyFont="1" applyFill="1" applyBorder="1" applyAlignment="1">
      <alignment horizontal="center"/>
    </xf>
    <xf numFmtId="2" fontId="4" fillId="0" borderId="0" xfId="5" applyNumberFormat="1" applyFont="1" applyFill="1" applyBorder="1" applyAlignment="1">
      <alignment horizontal="center"/>
    </xf>
    <xf numFmtId="164" fontId="4" fillId="0" borderId="0" xfId="5" applyNumberFormat="1" applyFont="1" applyFill="1"/>
    <xf numFmtId="167" fontId="4" fillId="0" borderId="0" xfId="6" applyNumberFormat="1" applyFont="1" applyFill="1"/>
    <xf numFmtId="164" fontId="4" fillId="0" borderId="0" xfId="5" applyNumberFormat="1" applyFont="1" applyFill="1" applyAlignment="1">
      <alignment horizontal="right"/>
    </xf>
    <xf numFmtId="0" fontId="4" fillId="0" borderId="0" xfId="5" applyFont="1" applyFill="1" applyAlignment="1">
      <alignment horizontal="right"/>
    </xf>
    <xf numFmtId="164" fontId="4" fillId="0" borderId="2" xfId="5" applyNumberFormat="1" applyFont="1" applyFill="1" applyBorder="1"/>
    <xf numFmtId="165" fontId="4" fillId="0" borderId="0" xfId="5" applyNumberFormat="1" applyFont="1" applyFill="1" applyBorder="1" applyAlignment="1">
      <alignment horizontal="right"/>
    </xf>
    <xf numFmtId="165" fontId="4" fillId="0" borderId="0" xfId="5" applyNumberFormat="1" applyFont="1" applyFill="1" applyAlignment="1">
      <alignment horizontal="right"/>
    </xf>
    <xf numFmtId="0" fontId="4" fillId="2" borderId="0" xfId="5" applyFont="1" applyFill="1"/>
    <xf numFmtId="165" fontId="4" fillId="0" borderId="0" xfId="5" applyNumberFormat="1" applyFont="1" applyFill="1"/>
    <xf numFmtId="164" fontId="4" fillId="0" borderId="0" xfId="0" applyNumberFormat="1" applyFont="1" applyFill="1"/>
    <xf numFmtId="165" fontId="4" fillId="0" borderId="0" xfId="0" applyNumberFormat="1" applyFont="1" applyFill="1"/>
    <xf numFmtId="0" fontId="4" fillId="0" borderId="2" xfId="5" applyFont="1" applyFill="1" applyBorder="1" applyAlignment="1">
      <alignment horizontal="left" indent="2"/>
    </xf>
    <xf numFmtId="0" fontId="9" fillId="0" borderId="2" xfId="5" applyFont="1" applyBorder="1" applyAlignment="1">
      <alignment horizontal="center"/>
    </xf>
    <xf numFmtId="164" fontId="4" fillId="0" borderId="0" xfId="5" applyNumberFormat="1" applyFont="1" applyFill="1" applyBorder="1"/>
    <xf numFmtId="0" fontId="4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center"/>
    </xf>
    <xf numFmtId="164" fontId="4" fillId="0" borderId="0" xfId="5" applyNumberFormat="1" applyFont="1" applyAlignment="1"/>
    <xf numFmtId="164" fontId="4" fillId="0" borderId="2" xfId="5" applyNumberFormat="1" applyFont="1" applyBorder="1" applyAlignment="1">
      <alignment horizontal="center"/>
    </xf>
    <xf numFmtId="0" fontId="4" fillId="0" borderId="2" xfId="5" applyFont="1" applyBorder="1" applyAlignment="1">
      <alignment horizontal="left"/>
    </xf>
    <xf numFmtId="164" fontId="4" fillId="0" borderId="0" xfId="5" applyNumberFormat="1" applyFont="1" applyFill="1" applyAlignment="1">
      <alignment horizontal="center"/>
    </xf>
    <xf numFmtId="164" fontId="4" fillId="0" borderId="0" xfId="5" applyNumberFormat="1" applyFont="1" applyFill="1" applyBorder="1" applyAlignment="1">
      <alignment horizontal="right"/>
    </xf>
    <xf numFmtId="169" fontId="4" fillId="0" borderId="2" xfId="1" applyNumberFormat="1" applyFont="1" applyBorder="1" applyAlignment="1">
      <alignment horizontal="right"/>
    </xf>
    <xf numFmtId="0" fontId="4" fillId="0" borderId="2" xfId="5" applyFont="1" applyBorder="1" applyAlignment="1">
      <alignment horizontal="center"/>
    </xf>
    <xf numFmtId="0" fontId="9" fillId="0" borderId="0" xfId="5" applyFont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164" fontId="4" fillId="0" borderId="0" xfId="5" applyNumberFormat="1" applyFont="1" applyFill="1" applyBorder="1" applyAlignment="1"/>
    <xf numFmtId="0" fontId="4" fillId="0" borderId="0" xfId="5" applyFont="1" applyFill="1" applyBorder="1" applyAlignment="1">
      <alignment horizontal="right"/>
    </xf>
    <xf numFmtId="165" fontId="4" fillId="0" borderId="0" xfId="6" applyNumberFormat="1" applyFont="1" applyAlignment="1">
      <alignment horizontal="right"/>
    </xf>
    <xf numFmtId="164" fontId="4" fillId="0" borderId="2" xfId="5" applyNumberFormat="1" applyFont="1" applyFill="1" applyBorder="1" applyAlignment="1">
      <alignment horizontal="right"/>
    </xf>
    <xf numFmtId="0" fontId="4" fillId="0" borderId="0" xfId="5" applyFont="1" applyAlignment="1">
      <alignment horizontal="left" vertical="top"/>
    </xf>
    <xf numFmtId="3" fontId="4" fillId="0" borderId="0" xfId="5" applyNumberFormat="1" applyFont="1" applyAlignment="1"/>
    <xf numFmtId="3" fontId="4" fillId="0" borderId="0" xfId="5" applyNumberFormat="1" applyFont="1" applyBorder="1" applyAlignment="1"/>
    <xf numFmtId="3" fontId="4" fillId="0" borderId="0" xfId="5" applyNumberFormat="1" applyFont="1" applyFill="1" applyBorder="1" applyAlignment="1"/>
    <xf numFmtId="165" fontId="4" fillId="0" borderId="0" xfId="5" applyNumberFormat="1" applyFont="1" applyAlignment="1"/>
    <xf numFmtId="4" fontId="4" fillId="0" borderId="0" xfId="5" applyNumberFormat="1" applyFont="1" applyAlignment="1"/>
    <xf numFmtId="4" fontId="4" fillId="0" borderId="0" xfId="5" applyNumberFormat="1" applyFont="1" applyBorder="1"/>
    <xf numFmtId="4" fontId="4" fillId="0" borderId="2" xfId="5" applyNumberFormat="1" applyFont="1" applyBorder="1" applyAlignment="1"/>
    <xf numFmtId="164" fontId="4" fillId="0" borderId="0" xfId="5" applyNumberFormat="1" applyFont="1" applyBorder="1" applyAlignment="1"/>
    <xf numFmtId="0" fontId="4" fillId="0" borderId="0" xfId="5" applyFont="1" applyBorder="1" applyAlignment="1">
      <alignment horizontal="left" vertical="top"/>
    </xf>
    <xf numFmtId="0" fontId="4" fillId="0" borderId="0" xfId="5" applyFont="1" applyAlignment="1">
      <alignment horizontal="left" vertical="top" wrapText="1"/>
    </xf>
    <xf numFmtId="0" fontId="4" fillId="0" borderId="0" xfId="5" applyFont="1" applyFill="1" applyBorder="1" applyAlignment="1">
      <alignment horizontal="left"/>
    </xf>
    <xf numFmtId="0" fontId="8" fillId="0" borderId="0" xfId="2" applyFont="1" applyFill="1" applyAlignment="1">
      <alignment horizontal="left"/>
    </xf>
    <xf numFmtId="165" fontId="8" fillId="0" borderId="0" xfId="2" applyNumberFormat="1" applyFont="1" applyFill="1"/>
    <xf numFmtId="0" fontId="8" fillId="0" borderId="2" xfId="2" applyFont="1" applyFill="1" applyBorder="1" applyAlignment="1">
      <alignment horizontal="left"/>
    </xf>
    <xf numFmtId="165" fontId="8" fillId="0" borderId="2" xfId="2" applyNumberFormat="1" applyFont="1" applyFill="1" applyBorder="1"/>
    <xf numFmtId="4" fontId="4" fillId="0" borderId="0" xfId="5" applyNumberFormat="1" applyFont="1" applyFill="1" applyBorder="1"/>
    <xf numFmtId="3" fontId="3" fillId="0" borderId="0" xfId="5" applyNumberFormat="1" applyFont="1" applyFill="1" applyBorder="1" applyAlignment="1">
      <alignment horizontal="right" vertical="center" wrapText="1"/>
    </xf>
    <xf numFmtId="3" fontId="4" fillId="0" borderId="0" xfId="5" applyNumberFormat="1" applyFont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3" fontId="4" fillId="0" borderId="0" xfId="5" applyNumberFormat="1" applyFont="1" applyFill="1" applyAlignment="1">
      <alignment horizontal="right"/>
    </xf>
    <xf numFmtId="3" fontId="4" fillId="0" borderId="0" xfId="5" applyNumberFormat="1" applyFont="1" applyFill="1" applyBorder="1" applyAlignment="1">
      <alignment horizontal="center"/>
    </xf>
    <xf numFmtId="3" fontId="9" fillId="0" borderId="0" xfId="5" applyNumberFormat="1" applyFont="1" applyFill="1" applyBorder="1" applyAlignment="1">
      <alignment horizontal="center"/>
    </xf>
    <xf numFmtId="165" fontId="9" fillId="0" borderId="0" xfId="5" applyNumberFormat="1" applyFont="1" applyFill="1" applyBorder="1" applyAlignment="1">
      <alignment horizontal="right"/>
    </xf>
    <xf numFmtId="0" fontId="9" fillId="0" borderId="0" xfId="5" applyFont="1" applyFill="1" applyBorder="1" applyAlignment="1"/>
    <xf numFmtId="0" fontId="9" fillId="0" borderId="3" xfId="5" applyFont="1" applyFill="1" applyBorder="1"/>
    <xf numFmtId="0" fontId="4" fillId="0" borderId="0" xfId="5" applyFont="1" applyFill="1" applyAlignment="1">
      <alignment horizontal="left" indent="1"/>
    </xf>
    <xf numFmtId="0" fontId="4" fillId="0" borderId="0" xfId="5" applyFont="1" applyFill="1" applyAlignment="1">
      <alignment horizontal="center"/>
    </xf>
    <xf numFmtId="0" fontId="9" fillId="0" borderId="0" xfId="5" applyFont="1" applyFill="1" applyAlignment="1">
      <alignment horizontal="left"/>
    </xf>
    <xf numFmtId="3" fontId="9" fillId="0" borderId="0" xfId="5" applyNumberFormat="1" applyFont="1" applyFill="1" applyAlignment="1"/>
    <xf numFmtId="3" fontId="2" fillId="0" borderId="0" xfId="5" applyNumberFormat="1" applyFont="1" applyFill="1" applyBorder="1" applyAlignment="1">
      <alignment vertical="center" wrapText="1"/>
    </xf>
    <xf numFmtId="3" fontId="9" fillId="0" borderId="0" xfId="5" applyNumberFormat="1" applyFont="1" applyFill="1" applyBorder="1" applyAlignment="1"/>
    <xf numFmtId="3" fontId="9" fillId="0" borderId="0" xfId="5" applyNumberFormat="1" applyFont="1" applyFill="1" applyAlignment="1">
      <alignment horizontal="right"/>
    </xf>
    <xf numFmtId="3" fontId="2" fillId="0" borderId="0" xfId="5" applyNumberFormat="1" applyFont="1" applyFill="1" applyBorder="1" applyAlignment="1">
      <alignment horizontal="right" vertical="center" wrapText="1"/>
    </xf>
    <xf numFmtId="3" fontId="9" fillId="0" borderId="0" xfId="5" applyNumberFormat="1" applyFont="1" applyFill="1" applyBorder="1" applyAlignment="1">
      <alignment horizontal="right"/>
    </xf>
    <xf numFmtId="3" fontId="9" fillId="0" borderId="2" xfId="5" applyNumberFormat="1" applyFont="1" applyFill="1" applyBorder="1" applyAlignment="1">
      <alignment horizontal="right"/>
    </xf>
    <xf numFmtId="3" fontId="9" fillId="0" borderId="2" xfId="5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left"/>
    </xf>
    <xf numFmtId="0" fontId="9" fillId="0" borderId="0" xfId="5" applyFont="1" applyBorder="1" applyAlignment="1">
      <alignment horizontal="left"/>
    </xf>
    <xf numFmtId="3" fontId="4" fillId="0" borderId="0" xfId="5" applyNumberFormat="1" applyFont="1" applyAlignment="1">
      <alignment horizontal="right"/>
    </xf>
    <xf numFmtId="164" fontId="4" fillId="0" borderId="0" xfId="5" applyNumberFormat="1" applyFont="1" applyBorder="1" applyAlignment="1">
      <alignment horizontal="right"/>
    </xf>
    <xf numFmtId="168" fontId="4" fillId="0" borderId="0" xfId="5" applyNumberFormat="1" applyFont="1" applyAlignment="1">
      <alignment horizontal="right"/>
    </xf>
    <xf numFmtId="3" fontId="4" fillId="0" borderId="0" xfId="5" applyNumberFormat="1" applyFont="1" applyFill="1"/>
    <xf numFmtId="3" fontId="4" fillId="0" borderId="2" xfId="5" applyNumberFormat="1" applyFont="1" applyFill="1" applyBorder="1"/>
    <xf numFmtId="168" fontId="4" fillId="0" borderId="0" xfId="5" applyNumberFormat="1" applyFont="1" applyBorder="1" applyAlignment="1">
      <alignment horizontal="right"/>
    </xf>
    <xf numFmtId="3" fontId="4" fillId="0" borderId="0" xfId="5" applyNumberFormat="1" applyFont="1" applyFill="1" applyAlignment="1">
      <alignment horizontal="center"/>
    </xf>
    <xf numFmtId="165" fontId="4" fillId="0" borderId="0" xfId="5" applyNumberFormat="1" applyFont="1" applyFill="1" applyAlignment="1">
      <alignment horizontal="center"/>
    </xf>
    <xf numFmtId="165" fontId="4" fillId="0" borderId="0" xfId="5" applyNumberFormat="1" applyFont="1" applyFill="1" applyAlignment="1"/>
    <xf numFmtId="165" fontId="4" fillId="0" borderId="2" xfId="5" applyNumberFormat="1" applyFont="1" applyBorder="1" applyAlignment="1">
      <alignment horizontal="right"/>
    </xf>
    <xf numFmtId="165" fontId="4" fillId="0" borderId="2" xfId="5" applyNumberFormat="1" applyFont="1" applyFill="1" applyBorder="1" applyAlignment="1">
      <alignment horizontal="right"/>
    </xf>
    <xf numFmtId="0" fontId="4" fillId="0" borderId="0" xfId="5" applyFont="1" applyFill="1" applyBorder="1" applyAlignment="1">
      <alignment horizontal="left"/>
    </xf>
    <xf numFmtId="0" fontId="9" fillId="0" borderId="0" xfId="5" applyFont="1" applyBorder="1" applyAlignment="1">
      <alignment horizontal="left"/>
    </xf>
    <xf numFmtId="0" fontId="4" fillId="0" borderId="0" xfId="5" applyFont="1" applyAlignment="1">
      <alignment horizontal="left" vertical="top"/>
    </xf>
    <xf numFmtId="0" fontId="4" fillId="0" borderId="0" xfId="5" applyFont="1" applyAlignment="1"/>
    <xf numFmtId="0" fontId="4" fillId="0" borderId="0" xfId="5" applyFont="1" applyFill="1"/>
    <xf numFmtId="0" fontId="4" fillId="0" borderId="0" xfId="5" applyFont="1" applyBorder="1" applyAlignment="1">
      <alignment vertical="top" wrapText="1"/>
    </xf>
    <xf numFmtId="0" fontId="4" fillId="0" borderId="0" xfId="5" applyFont="1" applyAlignment="1">
      <alignment vertical="top" wrapText="1"/>
    </xf>
    <xf numFmtId="0" fontId="9" fillId="0" borderId="0" xfId="5" applyFont="1" applyAlignment="1">
      <alignment horizontal="left" vertical="top"/>
    </xf>
    <xf numFmtId="0" fontId="9" fillId="0" borderId="2" xfId="5" applyFont="1" applyFill="1" applyBorder="1" applyAlignment="1"/>
    <xf numFmtId="0" fontId="9" fillId="0" borderId="0" xfId="5" applyFont="1" applyFill="1" applyBorder="1"/>
    <xf numFmtId="165" fontId="4" fillId="0" borderId="2" xfId="5" applyNumberFormat="1" applyFont="1" applyBorder="1" applyAlignment="1">
      <alignment horizontal="center"/>
    </xf>
    <xf numFmtId="3" fontId="4" fillId="0" borderId="2" xfId="5" applyNumberFormat="1" applyFont="1" applyBorder="1" applyAlignment="1">
      <alignment horizontal="center"/>
    </xf>
    <xf numFmtId="3" fontId="4" fillId="0" borderId="2" xfId="5" applyNumberFormat="1" applyFont="1" applyBorder="1" applyAlignment="1">
      <alignment horizontal="right"/>
    </xf>
    <xf numFmtId="0" fontId="3" fillId="0" borderId="0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horizontal="left"/>
    </xf>
    <xf numFmtId="0" fontId="9" fillId="0" borderId="0" xfId="5" applyFont="1" applyBorder="1" applyAlignment="1">
      <alignment horizontal="left"/>
    </xf>
    <xf numFmtId="0" fontId="4" fillId="0" borderId="0" xfId="5" applyFont="1" applyAlignment="1">
      <alignment horizontal="left" vertical="top"/>
    </xf>
    <xf numFmtId="0" fontId="9" fillId="0" borderId="2" xfId="5" applyFont="1" applyFill="1" applyBorder="1" applyAlignment="1">
      <alignment horizontal="left"/>
    </xf>
    <xf numFmtId="165" fontId="4" fillId="0" borderId="0" xfId="5" applyNumberFormat="1" applyFont="1" applyBorder="1" applyAlignment="1"/>
    <xf numFmtId="0" fontId="4" fillId="0" borderId="2" xfId="5" applyFont="1" applyFill="1" applyBorder="1" applyAlignment="1">
      <alignment horizontal="center"/>
    </xf>
    <xf numFmtId="0" fontId="4" fillId="2" borderId="0" xfId="5" applyFont="1" applyFill="1" applyBorder="1" applyAlignment="1">
      <alignment horizontal="left"/>
    </xf>
    <xf numFmtId="0" fontId="4" fillId="0" borderId="0" xfId="5" applyFont="1" applyBorder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0" borderId="0" xfId="5" applyFont="1" applyFill="1" applyBorder="1" applyAlignment="1">
      <alignment horizontal="left"/>
    </xf>
    <xf numFmtId="0" fontId="4" fillId="0" borderId="0" xfId="5" applyFont="1" applyFill="1" applyAlignment="1">
      <alignment horizontal="left" vertical="top" wrapText="1"/>
    </xf>
    <xf numFmtId="0" fontId="4" fillId="2" borderId="0" xfId="5" applyFont="1" applyFill="1" applyBorder="1"/>
    <xf numFmtId="4" fontId="4" fillId="0" borderId="0" xfId="5" applyNumberFormat="1" applyFont="1" applyFill="1" applyAlignment="1"/>
    <xf numFmtId="168" fontId="4" fillId="0" borderId="0" xfId="5" applyNumberFormat="1" applyFont="1" applyFill="1" applyAlignment="1"/>
    <xf numFmtId="4" fontId="4" fillId="0" borderId="2" xfId="5" applyNumberFormat="1" applyFont="1" applyFill="1" applyBorder="1" applyAlignment="1"/>
    <xf numFmtId="168" fontId="4" fillId="0" borderId="2" xfId="5" applyNumberFormat="1" applyFont="1" applyFill="1" applyBorder="1" applyAlignment="1"/>
    <xf numFmtId="2" fontId="4" fillId="0" borderId="2" xfId="5" applyNumberFormat="1" applyFont="1" applyFill="1" applyBorder="1"/>
    <xf numFmtId="0" fontId="4" fillId="0" borderId="0" xfId="5" applyFont="1" applyFill="1" applyBorder="1" applyAlignment="1">
      <alignment horizontal="left"/>
    </xf>
    <xf numFmtId="0" fontId="9" fillId="0" borderId="0" xfId="5" applyFont="1" applyBorder="1" applyAlignment="1">
      <alignment horizontal="left"/>
    </xf>
    <xf numFmtId="0" fontId="4" fillId="0" borderId="0" xfId="5" applyFont="1" applyBorder="1" applyAlignment="1">
      <alignment horizontal="left" vertical="top" wrapText="1"/>
    </xf>
    <xf numFmtId="165" fontId="4" fillId="0" borderId="0" xfId="5" applyNumberFormat="1" applyFont="1" applyBorder="1" applyAlignment="1">
      <alignment horizontal="right" vertical="top" wrapText="1"/>
    </xf>
    <xf numFmtId="3" fontId="4" fillId="0" borderId="0" xfId="5" applyNumberFormat="1" applyFont="1" applyBorder="1" applyAlignment="1">
      <alignment horizontal="right" vertical="top" wrapText="1"/>
    </xf>
    <xf numFmtId="0" fontId="4" fillId="0" borderId="0" xfId="5" applyFont="1" applyBorder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0" borderId="0" xfId="5" applyFont="1" applyFill="1" applyBorder="1" applyAlignment="1">
      <alignment horizontal="left"/>
    </xf>
    <xf numFmtId="0" fontId="9" fillId="0" borderId="0" xfId="5" applyFont="1" applyBorder="1" applyAlignment="1">
      <alignment horizontal="left" vertical="top" wrapText="1"/>
    </xf>
    <xf numFmtId="0" fontId="4" fillId="0" borderId="2" xfId="5" applyFont="1" applyBorder="1" applyAlignment="1">
      <alignment horizontal="left" vertical="top" wrapText="1"/>
    </xf>
    <xf numFmtId="164" fontId="4" fillId="0" borderId="0" xfId="5" applyNumberFormat="1" applyFont="1" applyAlignment="1">
      <alignment horizontal="right" vertical="top" wrapText="1"/>
    </xf>
    <xf numFmtId="0" fontId="4" fillId="0" borderId="0" xfId="5" applyFont="1" applyAlignment="1">
      <alignment horizontal="left" vertical="top" wrapText="1" indent="1"/>
    </xf>
    <xf numFmtId="164" fontId="4" fillId="0" borderId="2" xfId="5" applyNumberFormat="1" applyFont="1" applyBorder="1" applyAlignment="1">
      <alignment horizontal="right" vertical="top" wrapText="1"/>
    </xf>
    <xf numFmtId="0" fontId="4" fillId="0" borderId="0" xfId="5" applyFont="1" applyFill="1" applyBorder="1" applyAlignment="1">
      <alignment horizontal="left"/>
    </xf>
    <xf numFmtId="4" fontId="4" fillId="0" borderId="0" xfId="5" applyNumberFormat="1" applyFont="1" applyAlignment="1">
      <alignment horizontal="right"/>
    </xf>
    <xf numFmtId="0" fontId="9" fillId="0" borderId="2" xfId="5" applyFont="1" applyFill="1" applyBorder="1" applyAlignment="1">
      <alignment horizontal="left"/>
    </xf>
    <xf numFmtId="2" fontId="4" fillId="0" borderId="0" xfId="5" applyNumberFormat="1" applyFont="1" applyFill="1"/>
    <xf numFmtId="0" fontId="4" fillId="0" borderId="0" xfId="5" applyFont="1" applyFill="1" applyBorder="1" applyAlignment="1">
      <alignment horizontal="left"/>
    </xf>
    <xf numFmtId="165" fontId="9" fillId="0" borderId="2" xfId="5" applyNumberFormat="1" applyFont="1" applyBorder="1" applyAlignment="1">
      <alignment horizontal="right"/>
    </xf>
    <xf numFmtId="0" fontId="4" fillId="0" borderId="0" xfId="5" applyFont="1" applyBorder="1" applyAlignment="1">
      <alignment horizontal="left" vertical="top" wrapText="1"/>
    </xf>
    <xf numFmtId="0" fontId="4" fillId="0" borderId="0" xfId="5" applyFont="1" applyFill="1" applyBorder="1" applyAlignment="1">
      <alignment horizontal="left"/>
    </xf>
    <xf numFmtId="0" fontId="4" fillId="0" borderId="0" xfId="5" applyFont="1" applyAlignment="1">
      <alignment horizontal="left" vertical="top" wrapText="1"/>
    </xf>
    <xf numFmtId="0" fontId="4" fillId="0" borderId="0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indent="1"/>
    </xf>
    <xf numFmtId="0" fontId="3" fillId="0" borderId="0" xfId="5" applyFont="1" applyFill="1" applyBorder="1" applyAlignment="1">
      <alignment horizontal="left" indent="2"/>
    </xf>
    <xf numFmtId="165" fontId="3" fillId="0" borderId="0" xfId="5" applyNumberFormat="1" applyFont="1" applyFill="1" applyBorder="1" applyAlignment="1">
      <alignment horizontal="left" indent="2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0" xfId="0" applyNumberFormat="1" applyFont="1" applyBorder="1"/>
    <xf numFmtId="1" fontId="4" fillId="0" borderId="0" xfId="0" applyNumberFormat="1" applyFont="1"/>
    <xf numFmtId="1" fontId="4" fillId="0" borderId="2" xfId="0" applyNumberFormat="1" applyFont="1" applyBorder="1"/>
    <xf numFmtId="1" fontId="4" fillId="0" borderId="0" xfId="0" applyNumberFormat="1" applyFont="1" applyBorder="1"/>
    <xf numFmtId="164" fontId="12" fillId="0" borderId="0" xfId="0" applyNumberFormat="1" applyFont="1"/>
    <xf numFmtId="164" fontId="12" fillId="0" borderId="0" xfId="0" applyNumberFormat="1" applyFont="1" applyBorder="1"/>
    <xf numFmtId="0" fontId="12" fillId="0" borderId="2" xfId="0" applyFont="1" applyBorder="1"/>
    <xf numFmtId="1" fontId="4" fillId="0" borderId="0" xfId="0" applyNumberFormat="1" applyFont="1" applyFill="1" applyBorder="1"/>
    <xf numFmtId="1" fontId="8" fillId="0" borderId="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4" fillId="0" borderId="0" xfId="0" applyFont="1" applyFill="1"/>
    <xf numFmtId="1" fontId="13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0" fontId="4" fillId="0" borderId="0" xfId="5" applyFont="1" applyBorder="1" applyAlignment="1">
      <alignment horizontal="left" vertical="top"/>
    </xf>
    <xf numFmtId="0" fontId="4" fillId="0" borderId="1" xfId="5" applyFont="1" applyBorder="1" applyAlignment="1">
      <alignment horizontal="left" vertical="top"/>
    </xf>
    <xf numFmtId="0" fontId="4" fillId="0" borderId="0" xfId="5" applyFont="1" applyAlignment="1">
      <alignment horizontal="left" vertical="top"/>
    </xf>
    <xf numFmtId="0" fontId="9" fillId="0" borderId="3" xfId="5" applyFont="1" applyBorder="1" applyAlignment="1">
      <alignment horizontal="center"/>
    </xf>
    <xf numFmtId="0" fontId="4" fillId="0" borderId="1" xfId="5" applyFont="1" applyFill="1" applyBorder="1" applyAlignment="1">
      <alignment horizontal="left" vertical="top" wrapText="1"/>
    </xf>
    <xf numFmtId="0" fontId="4" fillId="0" borderId="0" xfId="5" applyFont="1" applyFill="1" applyBorder="1" applyAlignment="1">
      <alignment horizontal="left" vertical="top" wrapText="1"/>
    </xf>
    <xf numFmtId="0" fontId="4" fillId="0" borderId="0" xfId="5" applyFont="1" applyFill="1" applyAlignment="1">
      <alignment horizontal="left" vertical="top" wrapText="1"/>
    </xf>
    <xf numFmtId="0" fontId="4" fillId="0" borderId="0" xfId="5" applyFont="1" applyAlignment="1">
      <alignment horizontal="left" wrapText="1"/>
    </xf>
    <xf numFmtId="0" fontId="4" fillId="0" borderId="1" xfId="5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left" wrapText="1"/>
    </xf>
    <xf numFmtId="0" fontId="4" fillId="0" borderId="1" xfId="5" applyFont="1" applyBorder="1" applyAlignment="1">
      <alignment horizontal="left" wrapText="1"/>
    </xf>
    <xf numFmtId="0" fontId="4" fillId="0" borderId="0" xfId="5" applyFont="1" applyBorder="1" applyAlignment="1">
      <alignment horizontal="left" wrapText="1"/>
    </xf>
    <xf numFmtId="0" fontId="4" fillId="0" borderId="0" xfId="5" applyFont="1" applyFill="1" applyBorder="1" applyAlignment="1">
      <alignment horizontal="left"/>
    </xf>
    <xf numFmtId="0" fontId="9" fillId="0" borderId="0" xfId="5" applyFont="1" applyBorder="1" applyAlignment="1">
      <alignment horizontal="left"/>
    </xf>
    <xf numFmtId="0" fontId="2" fillId="0" borderId="2" xfId="5" applyFont="1" applyFill="1" applyBorder="1" applyAlignment="1">
      <alignment horizontal="left" wrapText="1"/>
    </xf>
    <xf numFmtId="0" fontId="3" fillId="0" borderId="3" xfId="5" applyFont="1" applyFill="1" applyBorder="1" applyAlignment="1"/>
    <xf numFmtId="0" fontId="2" fillId="0" borderId="3" xfId="5" applyFont="1" applyFill="1" applyBorder="1" applyAlignment="1">
      <alignment wrapText="1"/>
    </xf>
    <xf numFmtId="0" fontId="2" fillId="0" borderId="0" xfId="5" applyFont="1" applyFill="1" applyBorder="1"/>
    <xf numFmtId="0" fontId="3" fillId="0" borderId="0" xfId="5" applyFont="1" applyFill="1" applyBorder="1"/>
    <xf numFmtId="0" fontId="15" fillId="0" borderId="0" xfId="5" applyFont="1" applyFill="1" applyBorder="1"/>
    <xf numFmtId="3" fontId="3" fillId="0" borderId="0" xfId="5" applyNumberFormat="1" applyFont="1" applyFill="1" applyBorder="1"/>
    <xf numFmtId="165" fontId="3" fillId="0" borderId="0" xfId="5" applyNumberFormat="1" applyFont="1" applyFill="1" applyBorder="1" applyAlignment="1">
      <alignment horizontal="right"/>
    </xf>
    <xf numFmtId="0" fontId="2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right"/>
    </xf>
    <xf numFmtId="165" fontId="3" fillId="0" borderId="0" xfId="5" applyNumberFormat="1" applyFont="1" applyFill="1" applyBorder="1"/>
    <xf numFmtId="165" fontId="3" fillId="0" borderId="0" xfId="5" applyNumberFormat="1" applyFont="1" applyFill="1" applyBorder="1" applyAlignment="1"/>
    <xf numFmtId="0" fontId="3" fillId="0" borderId="0" xfId="5" applyFont="1" applyFill="1" applyBorder="1" applyAlignment="1">
      <alignment horizontal="left" indent="3"/>
    </xf>
    <xf numFmtId="165" fontId="3" fillId="0" borderId="0" xfId="5" applyNumberFormat="1" applyFont="1" applyFill="1" applyBorder="1" applyAlignment="1">
      <alignment horizontal="left" indent="3"/>
    </xf>
    <xf numFmtId="0" fontId="16" fillId="0" borderId="2" xfId="5" applyFont="1" applyFill="1" applyBorder="1" applyAlignment="1">
      <alignment horizontal="center"/>
    </xf>
    <xf numFmtId="0" fontId="2" fillId="0" borderId="2" xfId="5" applyFont="1" applyFill="1" applyBorder="1" applyAlignment="1">
      <alignment horizontal="center"/>
    </xf>
    <xf numFmtId="0" fontId="15" fillId="0" borderId="2" xfId="5" applyFont="1" applyFill="1" applyBorder="1" applyAlignment="1">
      <alignment horizontal="center"/>
    </xf>
    <xf numFmtId="0" fontId="3" fillId="0" borderId="1" xfId="5" applyFont="1" applyFill="1" applyBorder="1" applyAlignment="1">
      <alignment horizontal="left" wrapText="1"/>
    </xf>
    <xf numFmtId="0" fontId="15" fillId="0" borderId="1" xfId="5" applyFont="1" applyFill="1" applyBorder="1" applyAlignment="1">
      <alignment horizontal="left" wrapText="1"/>
    </xf>
    <xf numFmtId="0" fontId="15" fillId="0" borderId="0" xfId="5" applyFont="1" applyFill="1" applyBorder="1" applyAlignment="1">
      <alignment horizontal="left" wrapText="1"/>
    </xf>
  </cellXfs>
  <cellStyles count="9">
    <cellStyle name="Millares" xfId="1" builtinId="3"/>
    <cellStyle name="Millares 2" xfId="6"/>
    <cellStyle name="Millares 3" xfId="8"/>
    <cellStyle name="Normal" xfId="0" builtinId="0"/>
    <cellStyle name="Normal 2" xfId="3"/>
    <cellStyle name="Normal 2 2 2" xfId="4"/>
    <cellStyle name="Normal 2_C8919" xfId="7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II.4.A.1. Precios del petróleo </a:t>
            </a:r>
          </a:p>
          <a:p>
            <a:pPr>
              <a:defRPr/>
            </a:pPr>
            <a:r>
              <a:rPr lang="en-US"/>
              <a:t>y de la plata   </a:t>
            </a:r>
          </a:p>
        </c:rich>
      </c:tx>
      <c:layout>
        <c:manualLayout>
          <c:xMode val="edge"/>
          <c:yMode val="edge"/>
          <c:x val="0.28161789151356081"/>
          <c:y val="3.2748538011695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'Gráficas II.4'!$B$3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II.4'!$C$2:$Q$2</c:f>
              <c:numCache>
                <c:formatCode>General</c:formatCode>
                <c:ptCount val="15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</c:numCache>
            </c:numRef>
          </c:cat>
          <c:val>
            <c:numRef>
              <c:f>'Gráficas II.4'!$C$3:$Q$3</c:f>
              <c:numCache>
                <c:formatCode>0.0</c:formatCode>
                <c:ptCount val="15"/>
                <c:pt idx="0">
                  <c:v>3.07</c:v>
                </c:pt>
                <c:pt idx="1">
                  <c:v>1.73</c:v>
                </c:pt>
                <c:pt idx="2">
                  <c:v>1.61</c:v>
                </c:pt>
                <c:pt idx="3">
                  <c:v>1.34</c:v>
                </c:pt>
                <c:pt idx="4">
                  <c:v>1.43</c:v>
                </c:pt>
                <c:pt idx="5">
                  <c:v>1.68</c:v>
                </c:pt>
                <c:pt idx="6">
                  <c:v>1.88</c:v>
                </c:pt>
                <c:pt idx="7">
                  <c:v>1.3</c:v>
                </c:pt>
                <c:pt idx="8">
                  <c:v>1.17</c:v>
                </c:pt>
                <c:pt idx="9">
                  <c:v>1.27</c:v>
                </c:pt>
                <c:pt idx="10">
                  <c:v>1.19</c:v>
                </c:pt>
                <c:pt idx="11">
                  <c:v>0.65</c:v>
                </c:pt>
                <c:pt idx="12">
                  <c:v>0.87</c:v>
                </c:pt>
                <c:pt idx="13">
                  <c:v>0.67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tx>
            <c:strRef>
              <c:f>'Gráficas II.4'!$B$4</c:f>
              <c:strCache>
                <c:ptCount val="1"/>
                <c:pt idx="0">
                  <c:v>Plata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II.4'!$C$2:$Q$2</c:f>
              <c:numCache>
                <c:formatCode>General</c:formatCode>
                <c:ptCount val="15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</c:numCache>
            </c:numRef>
          </c:cat>
          <c:val>
            <c:numRef>
              <c:f>'Gráficas II.4'!$C$4:$Q$4</c:f>
              <c:numCache>
                <c:formatCode>0.0</c:formatCode>
                <c:ptCount val="15"/>
                <c:pt idx="0">
                  <c:v>1.0299999999999998</c:v>
                </c:pt>
                <c:pt idx="1">
                  <c:v>0.63</c:v>
                </c:pt>
                <c:pt idx="2">
                  <c:v>0.67999999999999983</c:v>
                </c:pt>
                <c:pt idx="3">
                  <c:v>0.65000000000000013</c:v>
                </c:pt>
                <c:pt idx="4">
                  <c:v>0.67</c:v>
                </c:pt>
                <c:pt idx="5">
                  <c:v>0.68999999999999984</c:v>
                </c:pt>
                <c:pt idx="6">
                  <c:v>0.62</c:v>
                </c:pt>
                <c:pt idx="7">
                  <c:v>0.57000000000000006</c:v>
                </c:pt>
                <c:pt idx="8">
                  <c:v>0.57999999999999996</c:v>
                </c:pt>
                <c:pt idx="9">
                  <c:v>0.53000000000000014</c:v>
                </c:pt>
                <c:pt idx="10">
                  <c:v>0.37999999999999995</c:v>
                </c:pt>
                <c:pt idx="11">
                  <c:v>0.28999999999999998</c:v>
                </c:pt>
                <c:pt idx="12">
                  <c:v>0.28000000000000008</c:v>
                </c:pt>
                <c:pt idx="13">
                  <c:v>0.35000000000000003</c:v>
                </c:pt>
                <c:pt idx="14">
                  <c:v>0.48000000000000015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6221008"/>
        <c:axId val="-2126226992"/>
      </c:barChart>
      <c:dateAx>
        <c:axId val="-212622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6992"/>
        <c:crosses val="autoZero"/>
        <c:auto val="0"/>
        <c:lblOffset val="100"/>
        <c:baseTimeUnit val="days"/>
        <c:majorUnit val="2"/>
        <c:majorTimeUnit val="days"/>
      </c:dateAx>
      <c:valAx>
        <c:axId val="-212622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70559930008748"/>
          <c:y val="0.26608131878252056"/>
          <c:w val="0.2314776902887139"/>
          <c:h val="7.8947920983561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II.4.A.2. PIB e inflación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II.4'!$B$18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II.4'!$C$17:$P$17</c:f>
              <c:numCache>
                <c:formatCode>General</c:formatCode>
                <c:ptCount val="14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</c:numCache>
            </c:numRef>
          </c:cat>
          <c:val>
            <c:numRef>
              <c:f>'Gráficas II.4'!$C$18:$P$18</c:f>
              <c:numCache>
                <c:formatCode>0.0</c:formatCode>
                <c:ptCount val="14"/>
                <c:pt idx="0">
                  <c:v>0.7</c:v>
                </c:pt>
                <c:pt idx="1">
                  <c:v>2.331319831023726</c:v>
                </c:pt>
                <c:pt idx="2">
                  <c:v>3.4356372615212516</c:v>
                </c:pt>
                <c:pt idx="3">
                  <c:v>-1.6169339798582594</c:v>
                </c:pt>
                <c:pt idx="4">
                  <c:v>6.2005952268117559</c:v>
                </c:pt>
                <c:pt idx="5">
                  <c:v>5.9992146223047271</c:v>
                </c:pt>
                <c:pt idx="6">
                  <c:v>-4.3984171086974833</c:v>
                </c:pt>
                <c:pt idx="7">
                  <c:v>0.62001303436491906</c:v>
                </c:pt>
                <c:pt idx="8">
                  <c:v>-3.8687089715536138</c:v>
                </c:pt>
                <c:pt idx="9">
                  <c:v>-6.2678685240826759</c:v>
                </c:pt>
                <c:pt idx="10">
                  <c:v>3.3143589843218857</c:v>
                </c:pt>
                <c:pt idx="11">
                  <c:v>-14.91566219748397</c:v>
                </c:pt>
                <c:pt idx="12">
                  <c:v>11.297986606846866</c:v>
                </c:pt>
                <c:pt idx="13">
                  <c:v>6.7475525725292362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II.4'!$B$19</c:f>
              <c:strCache>
                <c:ptCount val="1"/>
                <c:pt idx="0">
                  <c:v>Inflación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II.4'!$C$17:$P$17</c:f>
              <c:numCache>
                <c:formatCode>General</c:formatCode>
                <c:ptCount val="14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</c:numCache>
            </c:numRef>
          </c:cat>
          <c:val>
            <c:numRef>
              <c:f>'Gráficas II.4'!$C$19:$P$19</c:f>
              <c:numCache>
                <c:formatCode>0.0</c:formatCode>
                <c:ptCount val="14"/>
                <c:pt idx="0">
                  <c:v>4.8</c:v>
                </c:pt>
                <c:pt idx="1">
                  <c:v>-8.7060922648668608</c:v>
                </c:pt>
                <c:pt idx="2">
                  <c:v>-16.086235489220556</c:v>
                </c:pt>
                <c:pt idx="3">
                  <c:v>7.1146245059288571</c:v>
                </c:pt>
                <c:pt idx="4">
                  <c:v>-4.151291512915134</c:v>
                </c:pt>
                <c:pt idx="5">
                  <c:v>4.908565928777664</c:v>
                </c:pt>
                <c:pt idx="6">
                  <c:v>-1.834862385321101</c:v>
                </c:pt>
                <c:pt idx="7">
                  <c:v>-2.3364485981308358</c:v>
                </c:pt>
                <c:pt idx="8">
                  <c:v>-4.0191387559808671</c:v>
                </c:pt>
                <c:pt idx="9">
                  <c:v>-0.29910269192422456</c:v>
                </c:pt>
                <c:pt idx="10">
                  <c:v>0.20000000000000018</c:v>
                </c:pt>
                <c:pt idx="11">
                  <c:v>-12.900000000000011</c:v>
                </c:pt>
                <c:pt idx="12">
                  <c:v>-6.7072330654420087</c:v>
                </c:pt>
                <c:pt idx="13">
                  <c:v>6.1053668143771667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6217200"/>
        <c:axId val="-2126216656"/>
      </c:lineChart>
      <c:dateAx>
        <c:axId val="-212621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16656"/>
        <c:crosses val="autoZero"/>
        <c:auto val="0"/>
        <c:lblOffset val="100"/>
        <c:baseTimeUnit val="days"/>
        <c:majorUnit val="2"/>
        <c:majorTimeUnit val="days"/>
      </c:dateAx>
      <c:valAx>
        <c:axId val="-2126216656"/>
        <c:scaling>
          <c:orientation val="minMax"/>
          <c:min val="-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Tasa de cambio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1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42191601049865"/>
          <c:y val="0.63020778652668408"/>
          <c:w val="0.304902492616397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II.4.A.3. PIB sectorial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II.4'!$B$31</c:f>
              <c:strCache>
                <c:ptCount val="1"/>
                <c:pt idx="0">
                  <c:v>S Primario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'Gráficas II.4'!$C$30:$O$30</c:f>
              <c:numCache>
                <c:formatCode>General</c:formatCode>
                <c:ptCount val="13"/>
                <c:pt idx="0">
                  <c:v>1922</c:v>
                </c:pt>
                <c:pt idx="1">
                  <c:v>1923</c:v>
                </c:pt>
                <c:pt idx="2">
                  <c:v>1924</c:v>
                </c:pt>
                <c:pt idx="3">
                  <c:v>1925</c:v>
                </c:pt>
                <c:pt idx="4">
                  <c:v>1926</c:v>
                </c:pt>
                <c:pt idx="5">
                  <c:v>1927</c:v>
                </c:pt>
                <c:pt idx="6">
                  <c:v>1928</c:v>
                </c:pt>
                <c:pt idx="7">
                  <c:v>1929</c:v>
                </c:pt>
                <c:pt idx="8">
                  <c:v>1930</c:v>
                </c:pt>
                <c:pt idx="9">
                  <c:v>1931</c:v>
                </c:pt>
                <c:pt idx="10">
                  <c:v>1932</c:v>
                </c:pt>
                <c:pt idx="11">
                  <c:v>1933</c:v>
                </c:pt>
                <c:pt idx="12">
                  <c:v>1934</c:v>
                </c:pt>
              </c:numCache>
            </c:numRef>
          </c:cat>
          <c:val>
            <c:numRef>
              <c:f>'Gráficas II.4'!$C$31:$O$31</c:f>
              <c:numCache>
                <c:formatCode>0.0</c:formatCode>
                <c:ptCount val="13"/>
                <c:pt idx="0">
                  <c:v>8.0704740177206524E-2</c:v>
                </c:pt>
                <c:pt idx="1">
                  <c:v>3.9681731947571741E-2</c:v>
                </c:pt>
                <c:pt idx="2">
                  <c:v>0.12332304559479201</c:v>
                </c:pt>
                <c:pt idx="3">
                  <c:v>0.32544844333890488</c:v>
                </c:pt>
                <c:pt idx="4">
                  <c:v>8.0390002056574197</c:v>
                </c:pt>
                <c:pt idx="5">
                  <c:v>-2.9467446401472697</c:v>
                </c:pt>
                <c:pt idx="6">
                  <c:v>5.0068944209658239</c:v>
                </c:pt>
                <c:pt idx="7">
                  <c:v>-13.934995834560359</c:v>
                </c:pt>
                <c:pt idx="8">
                  <c:v>-10.441351050226977</c:v>
                </c:pt>
                <c:pt idx="9">
                  <c:v>19.906795451282488</c:v>
                </c:pt>
                <c:pt idx="10">
                  <c:v>-5.8557189216282834</c:v>
                </c:pt>
                <c:pt idx="11">
                  <c:v>7.2922611505403578</c:v>
                </c:pt>
                <c:pt idx="12">
                  <c:v>5.2213479819979369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'Gráficas II.4'!$B$32</c:f>
              <c:strCache>
                <c:ptCount val="1"/>
                <c:pt idx="0">
                  <c:v>S Secundario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'Gráficas II.4'!$C$30:$O$30</c:f>
              <c:numCache>
                <c:formatCode>General</c:formatCode>
                <c:ptCount val="13"/>
                <c:pt idx="0">
                  <c:v>1922</c:v>
                </c:pt>
                <c:pt idx="1">
                  <c:v>1923</c:v>
                </c:pt>
                <c:pt idx="2">
                  <c:v>1924</c:v>
                </c:pt>
                <c:pt idx="3">
                  <c:v>1925</c:v>
                </c:pt>
                <c:pt idx="4">
                  <c:v>1926</c:v>
                </c:pt>
                <c:pt idx="5">
                  <c:v>1927</c:v>
                </c:pt>
                <c:pt idx="6">
                  <c:v>1928</c:v>
                </c:pt>
                <c:pt idx="7">
                  <c:v>1929</c:v>
                </c:pt>
                <c:pt idx="8">
                  <c:v>1930</c:v>
                </c:pt>
                <c:pt idx="9">
                  <c:v>1931</c:v>
                </c:pt>
                <c:pt idx="10">
                  <c:v>1932</c:v>
                </c:pt>
                <c:pt idx="11">
                  <c:v>1933</c:v>
                </c:pt>
                <c:pt idx="12">
                  <c:v>1934</c:v>
                </c:pt>
              </c:numCache>
            </c:numRef>
          </c:cat>
          <c:val>
            <c:numRef>
              <c:f>'Gráficas II.4'!$C$32:$O$32</c:f>
              <c:numCache>
                <c:formatCode>0.0</c:formatCode>
                <c:ptCount val="13"/>
                <c:pt idx="0">
                  <c:v>3.0365301396560351</c:v>
                </c:pt>
                <c:pt idx="1">
                  <c:v>5.5068090640408851</c:v>
                </c:pt>
                <c:pt idx="2">
                  <c:v>-3.9831344499007715</c:v>
                </c:pt>
                <c:pt idx="3">
                  <c:v>8.8125691883198964</c:v>
                </c:pt>
                <c:pt idx="4">
                  <c:v>3.4463180274845628</c:v>
                </c:pt>
                <c:pt idx="5">
                  <c:v>-5.2609842467725487</c:v>
                </c:pt>
                <c:pt idx="6">
                  <c:v>-1.6694559394803798</c:v>
                </c:pt>
                <c:pt idx="7">
                  <c:v>1.9796191502510219</c:v>
                </c:pt>
                <c:pt idx="8">
                  <c:v>-3.1740422087572218</c:v>
                </c:pt>
                <c:pt idx="9">
                  <c:v>-9.2848689310247821</c:v>
                </c:pt>
                <c:pt idx="10">
                  <c:v>-21.833448984724345</c:v>
                </c:pt>
                <c:pt idx="11">
                  <c:v>21.434715040010289</c:v>
                </c:pt>
                <c:pt idx="12">
                  <c:v>15.14757773233435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'Gráficas II.4'!$B$33</c:f>
              <c:strCache>
                <c:ptCount val="1"/>
                <c:pt idx="0">
                  <c:v>S Terciario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'Gráficas II.4'!$C$30:$O$30</c:f>
              <c:numCache>
                <c:formatCode>General</c:formatCode>
                <c:ptCount val="13"/>
                <c:pt idx="0">
                  <c:v>1922</c:v>
                </c:pt>
                <c:pt idx="1">
                  <c:v>1923</c:v>
                </c:pt>
                <c:pt idx="2">
                  <c:v>1924</c:v>
                </c:pt>
                <c:pt idx="3">
                  <c:v>1925</c:v>
                </c:pt>
                <c:pt idx="4">
                  <c:v>1926</c:v>
                </c:pt>
                <c:pt idx="5">
                  <c:v>1927</c:v>
                </c:pt>
                <c:pt idx="6">
                  <c:v>1928</c:v>
                </c:pt>
                <c:pt idx="7">
                  <c:v>1929</c:v>
                </c:pt>
                <c:pt idx="8">
                  <c:v>1930</c:v>
                </c:pt>
                <c:pt idx="9">
                  <c:v>1931</c:v>
                </c:pt>
                <c:pt idx="10">
                  <c:v>1932</c:v>
                </c:pt>
                <c:pt idx="11">
                  <c:v>1933</c:v>
                </c:pt>
                <c:pt idx="12">
                  <c:v>1934</c:v>
                </c:pt>
              </c:numCache>
            </c:numRef>
          </c:cat>
          <c:val>
            <c:numRef>
              <c:f>'Gráficas II.4'!$C$33:$O$33</c:f>
              <c:numCache>
                <c:formatCode>0.0</c:formatCode>
                <c:ptCount val="13"/>
                <c:pt idx="0">
                  <c:v>2.953354937958319</c:v>
                </c:pt>
                <c:pt idx="1">
                  <c:v>3.8872431878673286</c:v>
                </c:pt>
                <c:pt idx="2">
                  <c:v>-1.2264824754356862</c:v>
                </c:pt>
                <c:pt idx="3">
                  <c:v>7.3713609750306608</c:v>
                </c:pt>
                <c:pt idx="4">
                  <c:v>6.3822031629575893</c:v>
                </c:pt>
                <c:pt idx="5">
                  <c:v>-4.5687554031606847</c:v>
                </c:pt>
                <c:pt idx="6">
                  <c:v>-6.6839125259987586E-2</c:v>
                </c:pt>
                <c:pt idx="7">
                  <c:v>-2.3131195231206103</c:v>
                </c:pt>
                <c:pt idx="8">
                  <c:v>-6.1611670056372354</c:v>
                </c:pt>
                <c:pt idx="9">
                  <c:v>3.4651901006109931</c:v>
                </c:pt>
                <c:pt idx="10">
                  <c:v>-15.687368904169807</c:v>
                </c:pt>
                <c:pt idx="11">
                  <c:v>9.2943955052828606</c:v>
                </c:pt>
                <c:pt idx="12">
                  <c:v>3.9503139007307064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6223184"/>
        <c:axId val="-2126220464"/>
      </c:lineChart>
      <c:dateAx>
        <c:axId val="-212622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0464"/>
        <c:crosses val="autoZero"/>
        <c:auto val="0"/>
        <c:lblOffset val="100"/>
        <c:baseTimeUnit val="days"/>
        <c:majorUnit val="2"/>
        <c:majorTimeUnit val="days"/>
      </c:dateAx>
      <c:valAx>
        <c:axId val="-212622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Tasa de cambio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II.4.A.4. Exportaciones e importaciones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'Gráficas II.4'!$B$47</c:f>
              <c:strCache>
                <c:ptCount val="1"/>
                <c:pt idx="0">
                  <c:v>Exportaciones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II.4'!$C$46:$Q$46</c:f>
              <c:numCache>
                <c:formatCode>General</c:formatCode>
                <c:ptCount val="15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</c:numCache>
            </c:numRef>
          </c:cat>
          <c:val>
            <c:numRef>
              <c:f>'Gráficas II.4'!$C$47:$Q$47</c:f>
              <c:numCache>
                <c:formatCode>0</c:formatCode>
                <c:ptCount val="15"/>
                <c:pt idx="0">
                  <c:v>425.4</c:v>
                </c:pt>
                <c:pt idx="1">
                  <c:v>376</c:v>
                </c:pt>
                <c:pt idx="2">
                  <c:v>314.10000000000002</c:v>
                </c:pt>
                <c:pt idx="3">
                  <c:v>275.7</c:v>
                </c:pt>
                <c:pt idx="4">
                  <c:v>297.10000000000002</c:v>
                </c:pt>
                <c:pt idx="5">
                  <c:v>336</c:v>
                </c:pt>
                <c:pt idx="6">
                  <c:v>334.3</c:v>
                </c:pt>
                <c:pt idx="7">
                  <c:v>299.10000000000002</c:v>
                </c:pt>
                <c:pt idx="8">
                  <c:v>284.60000000000002</c:v>
                </c:pt>
                <c:pt idx="9">
                  <c:v>274.89999999999998</c:v>
                </c:pt>
                <c:pt idx="10">
                  <c:v>203.1</c:v>
                </c:pt>
                <c:pt idx="11">
                  <c:v>150.9</c:v>
                </c:pt>
                <c:pt idx="12">
                  <c:v>96.5</c:v>
                </c:pt>
                <c:pt idx="13">
                  <c:v>104.3</c:v>
                </c:pt>
                <c:pt idx="14">
                  <c:v>178.9</c:v>
                </c:pt>
              </c:numCache>
            </c:numRef>
          </c:val>
        </c:ser>
        <c:ser>
          <c:idx val="1"/>
          <c:order val="1"/>
          <c:tx>
            <c:strRef>
              <c:f>'Gráficas II.4'!$B$48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II.4'!$C$46:$Q$46</c:f>
              <c:numCache>
                <c:formatCode>General</c:formatCode>
                <c:ptCount val="15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</c:numCache>
            </c:numRef>
          </c:cat>
          <c:val>
            <c:numRef>
              <c:f>'Gráficas II.4'!$C$48:$Q$48</c:f>
              <c:numCache>
                <c:formatCode>0</c:formatCode>
                <c:ptCount val="15"/>
                <c:pt idx="0">
                  <c:v>197.5</c:v>
                </c:pt>
                <c:pt idx="1">
                  <c:v>241.7</c:v>
                </c:pt>
                <c:pt idx="2">
                  <c:v>150.69999999999999</c:v>
                </c:pt>
                <c:pt idx="3">
                  <c:v>152.9</c:v>
                </c:pt>
                <c:pt idx="4">
                  <c:v>155.1</c:v>
                </c:pt>
                <c:pt idx="5">
                  <c:v>192.6</c:v>
                </c:pt>
                <c:pt idx="6">
                  <c:v>184.1</c:v>
                </c:pt>
                <c:pt idx="7">
                  <c:v>163.19999999999999</c:v>
                </c:pt>
                <c:pt idx="8">
                  <c:v>172.1</c:v>
                </c:pt>
                <c:pt idx="9">
                  <c:v>177.7</c:v>
                </c:pt>
                <c:pt idx="10">
                  <c:v>154.9</c:v>
                </c:pt>
                <c:pt idx="11">
                  <c:v>81.900000000000006</c:v>
                </c:pt>
                <c:pt idx="12">
                  <c:v>57.3</c:v>
                </c:pt>
                <c:pt idx="13">
                  <c:v>69.7</c:v>
                </c:pt>
                <c:pt idx="14">
                  <c:v>92.8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6224816"/>
        <c:axId val="-2126224272"/>
      </c:barChart>
      <c:dateAx>
        <c:axId val="-21262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4272"/>
        <c:crosses val="autoZero"/>
        <c:auto val="0"/>
        <c:lblOffset val="100"/>
        <c:baseTimeUnit val="days"/>
        <c:majorUnit val="2"/>
        <c:majorTimeUnit val="days"/>
      </c:dateAx>
      <c:valAx>
        <c:axId val="-212622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millones de 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1539129483814521"/>
          <c:y val="0.23205963837853597"/>
          <c:w val="0.4153924378699524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II.4.E.1</a:t>
            </a:r>
            <a:r>
              <a:rPr lang="en-US" baseline="0"/>
              <a:t> </a:t>
            </a:r>
            <a:r>
              <a:rPr lang="en-US"/>
              <a:t>Exportaciones totales y</a:t>
            </a:r>
            <a:r>
              <a:rPr lang="en-US" baseline="0"/>
              <a:t> </a:t>
            </a:r>
            <a:r>
              <a:rPr lang="en-US"/>
              <a:t>de plata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'Gráficas II.4'!$B$63</c:f>
              <c:strCache>
                <c:ptCount val="1"/>
                <c:pt idx="0">
                  <c:v>Exp totales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II.4'!$C$62:$K$62</c:f>
              <c:numCache>
                <c:formatCode>General</c:formatCode>
                <c:ptCount val="9"/>
                <c:pt idx="0">
                  <c:v>1932</c:v>
                </c:pt>
                <c:pt idx="1">
                  <c:v>1933</c:v>
                </c:pt>
                <c:pt idx="2">
                  <c:v>1934</c:v>
                </c:pt>
                <c:pt idx="3">
                  <c:v>1935</c:v>
                </c:pt>
                <c:pt idx="4">
                  <c:v>1936</c:v>
                </c:pt>
                <c:pt idx="5">
                  <c:v>1937</c:v>
                </c:pt>
                <c:pt idx="6">
                  <c:v>1938</c:v>
                </c:pt>
                <c:pt idx="7">
                  <c:v>1939</c:v>
                </c:pt>
                <c:pt idx="8">
                  <c:v>1940</c:v>
                </c:pt>
              </c:numCache>
            </c:numRef>
          </c:cat>
          <c:val>
            <c:numRef>
              <c:f>'Gráficas II.4'!$C$63:$K$63</c:f>
              <c:numCache>
                <c:formatCode>0</c:formatCode>
                <c:ptCount val="9"/>
                <c:pt idx="0">
                  <c:v>96.5</c:v>
                </c:pt>
                <c:pt idx="1">
                  <c:v>104.3</c:v>
                </c:pt>
                <c:pt idx="2">
                  <c:v>178.9</c:v>
                </c:pt>
                <c:pt idx="3">
                  <c:v>208.3</c:v>
                </c:pt>
                <c:pt idx="4">
                  <c:v>215.2</c:v>
                </c:pt>
                <c:pt idx="5">
                  <c:v>247.9</c:v>
                </c:pt>
                <c:pt idx="6">
                  <c:v>185.4</c:v>
                </c:pt>
                <c:pt idx="7">
                  <c:v>163.39999999999998</c:v>
                </c:pt>
                <c:pt idx="8">
                  <c:v>159.80000000000001</c:v>
                </c:pt>
              </c:numCache>
            </c:numRef>
          </c:val>
        </c:ser>
        <c:ser>
          <c:idx val="1"/>
          <c:order val="1"/>
          <c:tx>
            <c:strRef>
              <c:f>'Gráficas II.4'!$B$64</c:f>
              <c:strCache>
                <c:ptCount val="1"/>
                <c:pt idx="0">
                  <c:v>Exp plata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II.4'!$C$62:$K$62</c:f>
              <c:numCache>
                <c:formatCode>General</c:formatCode>
                <c:ptCount val="9"/>
                <c:pt idx="0">
                  <c:v>1932</c:v>
                </c:pt>
                <c:pt idx="1">
                  <c:v>1933</c:v>
                </c:pt>
                <c:pt idx="2">
                  <c:v>1934</c:v>
                </c:pt>
                <c:pt idx="3">
                  <c:v>1935</c:v>
                </c:pt>
                <c:pt idx="4">
                  <c:v>1936</c:v>
                </c:pt>
                <c:pt idx="5">
                  <c:v>1937</c:v>
                </c:pt>
                <c:pt idx="6">
                  <c:v>1938</c:v>
                </c:pt>
                <c:pt idx="7">
                  <c:v>1939</c:v>
                </c:pt>
                <c:pt idx="8">
                  <c:v>1940</c:v>
                </c:pt>
              </c:numCache>
            </c:numRef>
          </c:cat>
          <c:val>
            <c:numRef>
              <c:f>'Gráficas II.4'!$C$64:$K$64</c:f>
              <c:numCache>
                <c:formatCode>0</c:formatCode>
                <c:ptCount val="9"/>
                <c:pt idx="0">
                  <c:v>11.058</c:v>
                </c:pt>
                <c:pt idx="1">
                  <c:v>11.949</c:v>
                </c:pt>
                <c:pt idx="2">
                  <c:v>27.245999999999999</c:v>
                </c:pt>
                <c:pt idx="3">
                  <c:v>57.125999999999998</c:v>
                </c:pt>
                <c:pt idx="4">
                  <c:v>32.15</c:v>
                </c:pt>
                <c:pt idx="5">
                  <c:v>35.429000000000002</c:v>
                </c:pt>
                <c:pt idx="6">
                  <c:v>31.4</c:v>
                </c:pt>
                <c:pt idx="7">
                  <c:v>29.9</c:v>
                </c:pt>
                <c:pt idx="8">
                  <c:v>29.1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6230800"/>
        <c:axId val="-2126229712"/>
      </c:barChart>
      <c:catAx>
        <c:axId val="-212623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9712"/>
        <c:crosses val="autoZero"/>
        <c:auto val="1"/>
        <c:lblAlgn val="ctr"/>
        <c:lblOffset val="100"/>
        <c:noMultiLvlLbl val="0"/>
      </c:catAx>
      <c:valAx>
        <c:axId val="-212622971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Millones de 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3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II.4.E.2 Estructura porcentual de la </a:t>
            </a:r>
          </a:p>
          <a:p>
            <a:pPr>
              <a:defRPr/>
            </a:pPr>
            <a:r>
              <a:rPr lang="en-US"/>
              <a:t>oferta monetaria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'Gráficas II.4'!$B$80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II.4'!$C$79:$I$79</c:f>
              <c:numCache>
                <c:formatCode>General</c:formatCode>
                <c:ptCount val="7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</c:numCache>
            </c:numRef>
          </c:cat>
          <c:val>
            <c:numRef>
              <c:f>'Gráficas II.4'!$C$80:$I$80</c:f>
              <c:numCache>
                <c:formatCode>0.0</c:formatCode>
                <c:ptCount val="7"/>
                <c:pt idx="0">
                  <c:v>64.599999999999994</c:v>
                </c:pt>
                <c:pt idx="1">
                  <c:v>47.1</c:v>
                </c:pt>
                <c:pt idx="2">
                  <c:v>42</c:v>
                </c:pt>
                <c:pt idx="3">
                  <c:v>41.2</c:v>
                </c:pt>
                <c:pt idx="4">
                  <c:v>26.8</c:v>
                </c:pt>
                <c:pt idx="5">
                  <c:v>28.2</c:v>
                </c:pt>
                <c:pt idx="6">
                  <c:v>31.2</c:v>
                </c:pt>
              </c:numCache>
            </c:numRef>
          </c:val>
        </c:ser>
        <c:ser>
          <c:idx val="1"/>
          <c:order val="1"/>
          <c:tx>
            <c:strRef>
              <c:f>'Gráficas II.4'!$B$81</c:f>
              <c:strCache>
                <c:ptCount val="1"/>
                <c:pt idx="0">
                  <c:v>Billetes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II.4'!$C$79:$I$79</c:f>
              <c:numCache>
                <c:formatCode>General</c:formatCode>
                <c:ptCount val="7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</c:numCache>
            </c:numRef>
          </c:cat>
          <c:val>
            <c:numRef>
              <c:f>'Gráficas II.4'!$C$81:$I$81</c:f>
              <c:numCache>
                <c:formatCode>0.0</c:formatCode>
                <c:ptCount val="7"/>
                <c:pt idx="0">
                  <c:v>0.4</c:v>
                </c:pt>
                <c:pt idx="1">
                  <c:v>10.5</c:v>
                </c:pt>
                <c:pt idx="2">
                  <c:v>16.5</c:v>
                </c:pt>
                <c:pt idx="3">
                  <c:v>18.399999999999999</c:v>
                </c:pt>
                <c:pt idx="4">
                  <c:v>34.799999999999997</c:v>
                </c:pt>
                <c:pt idx="5">
                  <c:v>36.700000000000003</c:v>
                </c:pt>
                <c:pt idx="6">
                  <c:v>37.700000000000003</c:v>
                </c:pt>
              </c:numCache>
            </c:numRef>
          </c:val>
        </c:ser>
        <c:ser>
          <c:idx val="2"/>
          <c:order val="2"/>
          <c:tx>
            <c:strRef>
              <c:f>'Gráficas II.4'!$B$82</c:f>
              <c:strCache>
                <c:ptCount val="1"/>
                <c:pt idx="0">
                  <c:v>Cheques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'Gráficas II.4'!$C$79:$I$79</c:f>
              <c:numCache>
                <c:formatCode>General</c:formatCode>
                <c:ptCount val="7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</c:numCache>
            </c:numRef>
          </c:cat>
          <c:val>
            <c:numRef>
              <c:f>'Gráficas II.4'!$C$82:$I$82</c:f>
              <c:numCache>
                <c:formatCode>General</c:formatCode>
                <c:ptCount val="7"/>
                <c:pt idx="0">
                  <c:v>35</c:v>
                </c:pt>
                <c:pt idx="1">
                  <c:v>42.4</c:v>
                </c:pt>
                <c:pt idx="2">
                  <c:v>41.5</c:v>
                </c:pt>
                <c:pt idx="3">
                  <c:v>40.4</c:v>
                </c:pt>
                <c:pt idx="4">
                  <c:v>38.4</c:v>
                </c:pt>
                <c:pt idx="5">
                  <c:v>35.1</c:v>
                </c:pt>
                <c:pt idx="6">
                  <c:v>31.2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6227536"/>
        <c:axId val="-2126215568"/>
      </c:barChart>
      <c:catAx>
        <c:axId val="-212622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15568"/>
        <c:crosses val="autoZero"/>
        <c:auto val="1"/>
        <c:lblAlgn val="ctr"/>
        <c:lblOffset val="100"/>
        <c:noMultiLvlLbl val="0"/>
      </c:catAx>
      <c:valAx>
        <c:axId val="-21262155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22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190499</xdr:rowOff>
    </xdr:from>
    <xdr:to>
      <xdr:col>23</xdr:col>
      <xdr:colOff>381000</xdr:colOff>
      <xdr:row>14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15</xdr:row>
      <xdr:rowOff>85725</xdr:rowOff>
    </xdr:from>
    <xdr:to>
      <xdr:col>23</xdr:col>
      <xdr:colOff>371475</xdr:colOff>
      <xdr:row>29</xdr:row>
      <xdr:rowOff>28575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30</xdr:row>
      <xdr:rowOff>0</xdr:rowOff>
    </xdr:from>
    <xdr:to>
      <xdr:col>23</xdr:col>
      <xdr:colOff>376237</xdr:colOff>
      <xdr:row>43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45</xdr:row>
      <xdr:rowOff>9525</xdr:rowOff>
    </xdr:from>
    <xdr:to>
      <xdr:col>23</xdr:col>
      <xdr:colOff>361950</xdr:colOff>
      <xdr:row>58</xdr:row>
      <xdr:rowOff>152400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60</xdr:row>
      <xdr:rowOff>9525</xdr:rowOff>
    </xdr:from>
    <xdr:to>
      <xdr:col>23</xdr:col>
      <xdr:colOff>342900</xdr:colOff>
      <xdr:row>73</xdr:row>
      <xdr:rowOff>152400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75</xdr:row>
      <xdr:rowOff>9525</xdr:rowOff>
    </xdr:from>
    <xdr:to>
      <xdr:col>23</xdr:col>
      <xdr:colOff>381000</xdr:colOff>
      <xdr:row>88</xdr:row>
      <xdr:rowOff>152400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MM%20principal/Working%20files/Academia/Proyecto%20base%20de%20datos/Base%20de%20datos%20anterior/XPIB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y notas"/>
      <sheetName val="RESPIBD"/>
      <sheetName val="3449"/>
      <sheetName val="5016"/>
      <sheetName val="3416"/>
      <sheetName val="PIBR60-16"/>
      <sheetName val="Inversión"/>
      <sheetName val="INVEXT"/>
      <sheetName val="A X T"/>
      <sheetName val="A-I"/>
      <sheetName val="XPIBD"/>
    </sheetNames>
    <definedNames>
      <definedName name="OnShow" refersTo="#¡REF!"/>
    </definedNames>
    <sheetDataSet>
      <sheetData sheetId="0"/>
      <sheetData sheetId="1">
        <row r="19">
          <cell r="B19">
            <v>4151.2999797447837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B5" t="str">
            <v>-</v>
          </cell>
        </row>
      </sheetData>
      <sheetData sheetId="8"/>
      <sheetData sheetId="9">
        <row r="19">
          <cell r="V19">
            <v>1934</v>
          </cell>
        </row>
      </sheetData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872"/>
  <sheetViews>
    <sheetView topLeftCell="B25" zoomScale="98" zoomScaleNormal="98" workbookViewId="0">
      <selection activeCell="C233" sqref="C233"/>
    </sheetView>
  </sheetViews>
  <sheetFormatPr baseColWidth="10" defaultColWidth="9.5" defaultRowHeight="15.75" x14ac:dyDescent="0.25"/>
  <cols>
    <col min="1" max="1" width="8.875" style="3" customWidth="1"/>
    <col min="2" max="2" width="26.375" style="3" customWidth="1"/>
    <col min="3" max="3" width="9.375" style="3" customWidth="1"/>
    <col min="4" max="4" width="9.875" style="3" bestFit="1" customWidth="1"/>
    <col min="5" max="11" width="7.5" style="3" bestFit="1" customWidth="1"/>
    <col min="12" max="12" width="7.5" style="3" customWidth="1"/>
    <col min="13" max="13" width="7.5" style="3" bestFit="1" customWidth="1"/>
    <col min="14" max="14" width="7.25" style="3" customWidth="1"/>
    <col min="15" max="15" width="7.875" style="3" customWidth="1"/>
    <col min="16" max="16" width="7.875" style="3" bestFit="1" customWidth="1"/>
    <col min="17" max="17" width="9.75" style="3" bestFit="1" customWidth="1"/>
    <col min="18" max="20" width="7.5" style="3" bestFit="1" customWidth="1"/>
    <col min="21" max="22" width="7.375" style="3" bestFit="1" customWidth="1"/>
    <col min="23" max="23" width="7.5" style="3" bestFit="1" customWidth="1"/>
    <col min="24" max="24" width="7.375" style="3" customWidth="1"/>
    <col min="25" max="26" width="8" style="3" bestFit="1" customWidth="1"/>
    <col min="27" max="27" width="8" style="3" customWidth="1"/>
    <col min="28" max="29" width="9.125" style="3" bestFit="1" customWidth="1"/>
    <col min="30" max="30" width="8" style="3" customWidth="1"/>
    <col min="31" max="32" width="8.125" style="3" customWidth="1"/>
    <col min="33" max="34" width="8.5" style="3" customWidth="1"/>
    <col min="35" max="36" width="10.375" style="3" bestFit="1" customWidth="1"/>
    <col min="37" max="37" width="11" style="3" bestFit="1" customWidth="1"/>
    <col min="38" max="41" width="10.375" style="3" bestFit="1" customWidth="1"/>
    <col min="42" max="42" width="9" style="3" customWidth="1"/>
    <col min="43" max="44" width="10.375" style="3" bestFit="1" customWidth="1"/>
    <col min="45" max="46" width="8.875" style="3" customWidth="1"/>
    <col min="47" max="47" width="9.25" style="3" customWidth="1"/>
    <col min="48" max="48" width="8.875" style="3" bestFit="1" customWidth="1"/>
    <col min="49" max="49" width="8.75" style="3" customWidth="1"/>
    <col min="50" max="50" width="9.5" style="3" customWidth="1"/>
    <col min="51" max="51" width="9.875" style="3" customWidth="1"/>
    <col min="52" max="52" width="9.75" style="3" customWidth="1"/>
    <col min="53" max="53" width="9.375" style="3" customWidth="1"/>
    <col min="54" max="54" width="10.375" style="3" bestFit="1" customWidth="1"/>
    <col min="55" max="55" width="10" style="3" customWidth="1"/>
    <col min="56" max="56" width="9.75" style="3" customWidth="1"/>
    <col min="57" max="57" width="11.375" style="3" bestFit="1" customWidth="1"/>
    <col min="58" max="61" width="11.5" style="3" bestFit="1" customWidth="1"/>
    <col min="62" max="65" width="11.375" style="3" bestFit="1" customWidth="1"/>
    <col min="66" max="16384" width="9.5" style="3"/>
  </cols>
  <sheetData>
    <row r="2" spans="1:65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L2" s="23"/>
      <c r="BM2" s="23"/>
    </row>
    <row r="3" spans="1:65" x14ac:dyDescent="0.25">
      <c r="A3" s="80"/>
      <c r="B3" s="8" t="s">
        <v>207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</row>
    <row r="4" spans="1:65" x14ac:dyDescent="0.25">
      <c r="B4" s="9"/>
      <c r="C4" s="10">
        <v>1920</v>
      </c>
      <c r="D4" s="10">
        <v>1921</v>
      </c>
      <c r="E4" s="10">
        <v>1922</v>
      </c>
      <c r="F4" s="10">
        <v>1923</v>
      </c>
      <c r="G4" s="10">
        <v>1924</v>
      </c>
      <c r="H4" s="10">
        <v>1925</v>
      </c>
      <c r="I4" s="10">
        <v>1926</v>
      </c>
      <c r="J4" s="10">
        <v>1927</v>
      </c>
      <c r="K4" s="10">
        <v>1928</v>
      </c>
      <c r="L4" s="10">
        <v>1929</v>
      </c>
      <c r="M4" s="10">
        <v>1930</v>
      </c>
      <c r="N4" s="10">
        <v>1931</v>
      </c>
      <c r="O4" s="10">
        <v>1932</v>
      </c>
      <c r="P4" s="10">
        <v>1933</v>
      </c>
      <c r="Q4" s="10">
        <v>1934</v>
      </c>
      <c r="R4" s="10">
        <v>1935</v>
      </c>
      <c r="S4" s="10">
        <v>1936</v>
      </c>
      <c r="T4" s="10">
        <v>1937</v>
      </c>
      <c r="U4" s="10">
        <v>1938</v>
      </c>
      <c r="V4" s="10">
        <v>1939</v>
      </c>
      <c r="W4" s="10">
        <v>1940</v>
      </c>
      <c r="X4" s="10">
        <v>1941</v>
      </c>
      <c r="Y4" s="10">
        <v>1942</v>
      </c>
      <c r="Z4" s="10">
        <v>1943</v>
      </c>
      <c r="AA4" s="10">
        <v>1944</v>
      </c>
      <c r="AB4" s="10">
        <v>1945</v>
      </c>
      <c r="AC4" s="10">
        <v>1946</v>
      </c>
      <c r="AD4" s="10">
        <v>1947</v>
      </c>
      <c r="AE4" s="10">
        <v>1948</v>
      </c>
      <c r="AF4" s="10">
        <v>1949</v>
      </c>
      <c r="AG4" s="10">
        <v>1950</v>
      </c>
      <c r="AH4" s="10">
        <v>1951</v>
      </c>
      <c r="AI4" s="10">
        <v>1952</v>
      </c>
      <c r="AJ4" s="10">
        <v>1953</v>
      </c>
      <c r="AK4" s="10">
        <v>1954</v>
      </c>
      <c r="AL4" s="10">
        <v>1955</v>
      </c>
      <c r="AM4" s="10">
        <v>1956</v>
      </c>
      <c r="AN4" s="10">
        <v>1957</v>
      </c>
      <c r="AO4" s="10">
        <v>1958</v>
      </c>
      <c r="AP4" s="10">
        <v>1959</v>
      </c>
      <c r="AQ4" s="10">
        <v>1960</v>
      </c>
      <c r="AR4" s="10">
        <v>1961</v>
      </c>
      <c r="AS4" s="10">
        <v>1962</v>
      </c>
      <c r="AT4" s="10">
        <v>1963</v>
      </c>
      <c r="AU4" s="10">
        <v>1964</v>
      </c>
      <c r="AV4" s="10">
        <v>1965</v>
      </c>
      <c r="AW4" s="10">
        <v>1966</v>
      </c>
      <c r="AX4" s="10">
        <v>1967</v>
      </c>
      <c r="AY4" s="10">
        <v>1968</v>
      </c>
      <c r="AZ4" s="10">
        <v>1969</v>
      </c>
      <c r="BA4" s="10">
        <v>1970</v>
      </c>
      <c r="BB4" s="10">
        <v>1971</v>
      </c>
      <c r="BC4" s="10">
        <v>1972</v>
      </c>
      <c r="BD4" s="10">
        <v>1973</v>
      </c>
      <c r="BE4" s="10">
        <v>1974</v>
      </c>
      <c r="BF4" s="10">
        <v>1975</v>
      </c>
      <c r="BG4" s="10">
        <v>1976</v>
      </c>
      <c r="BH4" s="10">
        <v>1977</v>
      </c>
      <c r="BI4" s="10">
        <v>1978</v>
      </c>
      <c r="BJ4" s="10">
        <v>1979</v>
      </c>
      <c r="BK4" s="10">
        <v>1980</v>
      </c>
      <c r="BL4" s="10">
        <v>1981</v>
      </c>
      <c r="BM4" s="10">
        <v>1982</v>
      </c>
    </row>
    <row r="5" spans="1:65" x14ac:dyDescent="0.25">
      <c r="B5" s="7" t="s">
        <v>35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</row>
    <row r="6" spans="1:65" x14ac:dyDescent="0.25">
      <c r="B6" s="203" t="s">
        <v>168</v>
      </c>
      <c r="C6" s="63">
        <v>101.46547334035198</v>
      </c>
      <c r="D6" s="63">
        <v>97.88770629732123</v>
      </c>
      <c r="E6" s="63">
        <v>104.92057408476454</v>
      </c>
      <c r="F6" s="63">
        <v>119.59964115274211</v>
      </c>
      <c r="G6" s="63">
        <v>122.76852053371219</v>
      </c>
      <c r="H6" s="63">
        <v>125.54895663572465</v>
      </c>
      <c r="I6" s="63">
        <v>133.09293400074375</v>
      </c>
      <c r="J6" s="63">
        <v>133.82893179245295</v>
      </c>
      <c r="K6" s="63">
        <v>136.30270214791994</v>
      </c>
      <c r="L6" s="63">
        <v>145.25695303635189</v>
      </c>
      <c r="M6" s="63">
        <v>132.91011202826198</v>
      </c>
      <c r="N6" s="63">
        <v>124.4038648584532</v>
      </c>
      <c r="O6" s="63">
        <v>108.35576629171274</v>
      </c>
      <c r="P6" s="63">
        <v>107.05549709621219</v>
      </c>
      <c r="Q6" s="63">
        <v>118.61749078260311</v>
      </c>
      <c r="R6" s="63">
        <v>129.17444746225479</v>
      </c>
      <c r="S6" s="63">
        <v>145.83795118488567</v>
      </c>
      <c r="T6" s="63">
        <v>153.27568669531482</v>
      </c>
      <c r="U6" s="63">
        <v>148.21758903436941</v>
      </c>
      <c r="V6" s="63">
        <v>160.07499615711896</v>
      </c>
      <c r="W6" s="63">
        <v>174.16159581894544</v>
      </c>
      <c r="X6" s="63">
        <v>204.98819827889878</v>
      </c>
      <c r="Y6" s="63">
        <v>243.73096775361066</v>
      </c>
      <c r="Z6" s="63">
        <v>285.16523227172445</v>
      </c>
      <c r="AA6" s="63">
        <v>307.97845085346245</v>
      </c>
      <c r="AB6" s="63">
        <v>304.89866634492785</v>
      </c>
      <c r="AC6" s="63">
        <v>269.5304210489162</v>
      </c>
      <c r="AD6" s="63">
        <v>266.56558641737814</v>
      </c>
      <c r="AE6" s="63">
        <v>277.49477546049064</v>
      </c>
      <c r="AF6" s="63">
        <v>275.82980680772772</v>
      </c>
      <c r="AG6" s="63">
        <v>299.827</v>
      </c>
      <c r="AH6" s="63">
        <v>323.81316000000004</v>
      </c>
      <c r="AI6" s="63">
        <v>337.08949956000004</v>
      </c>
      <c r="AJ6" s="63">
        <v>352.93270603932001</v>
      </c>
      <c r="AK6" s="63">
        <v>350.81510980308411</v>
      </c>
      <c r="AL6" s="63">
        <v>375.72298259910309</v>
      </c>
      <c r="AM6" s="63">
        <v>383.61316523368424</v>
      </c>
      <c r="AN6" s="63">
        <v>391.66904170359157</v>
      </c>
      <c r="AO6" s="63">
        <v>388.92735841166643</v>
      </c>
      <c r="AP6" s="63">
        <v>415.76334614207138</v>
      </c>
      <c r="AQ6" s="63">
        <v>426.57319314176527</v>
      </c>
      <c r="AR6" s="63">
        <v>437.66409616345118</v>
      </c>
      <c r="AS6" s="63">
        <v>464.36160602942169</v>
      </c>
      <c r="AT6" s="63">
        <v>484.79351669471629</v>
      </c>
      <c r="AU6" s="63">
        <v>512.91154066300987</v>
      </c>
      <c r="AV6" s="63">
        <v>546.25079080610544</v>
      </c>
      <c r="AW6" s="63">
        <v>582.30334299930848</v>
      </c>
      <c r="AX6" s="63">
        <v>598.02553326028976</v>
      </c>
      <c r="AY6" s="63">
        <v>627.32878439004389</v>
      </c>
      <c r="AZ6" s="63">
        <v>646.77597670613522</v>
      </c>
      <c r="BA6" s="63">
        <v>648.06952865954747</v>
      </c>
      <c r="BB6" s="63">
        <v>669.45582310531245</v>
      </c>
      <c r="BC6" s="63">
        <v>704.936981729894</v>
      </c>
      <c r="BD6" s="63">
        <v>744.41345270676811</v>
      </c>
      <c r="BE6" s="63">
        <v>740.69138544323425</v>
      </c>
      <c r="BF6" s="63">
        <v>739.21000267234774</v>
      </c>
      <c r="BG6" s="63">
        <v>779.1273428166545</v>
      </c>
      <c r="BH6" s="63">
        <v>814.96720058622066</v>
      </c>
      <c r="BI6" s="63">
        <v>859.79039661846275</v>
      </c>
      <c r="BJ6" s="63">
        <v>887.30368931025362</v>
      </c>
      <c r="BK6" s="63">
        <v>884.64177824232286</v>
      </c>
      <c r="BL6" s="63">
        <v>906.75782269838089</v>
      </c>
      <c r="BM6" s="63">
        <v>890.43618188980997</v>
      </c>
    </row>
    <row r="7" spans="1:65" x14ac:dyDescent="0.25">
      <c r="B7" s="203" t="s">
        <v>20</v>
      </c>
      <c r="C7" s="93">
        <v>-2.1297574442910694</v>
      </c>
      <c r="D7" s="93">
        <v>-3.5260930888575404</v>
      </c>
      <c r="E7" s="93">
        <v>7.1846282372598269</v>
      </c>
      <c r="F7" s="93">
        <v>13.990646921278248</v>
      </c>
      <c r="G7" s="93">
        <v>2.6495726495726402</v>
      </c>
      <c r="H7" s="93">
        <v>2.2647793505412128</v>
      </c>
      <c r="I7" s="93">
        <v>6.0087933561309148</v>
      </c>
      <c r="J7" s="93">
        <v>0.55299539170508005</v>
      </c>
      <c r="K7" s="93">
        <v>1.8484570730217031</v>
      </c>
      <c r="L7" s="93">
        <v>6.5693861877474058</v>
      </c>
      <c r="M7" s="93">
        <v>-8.5</v>
      </c>
      <c r="N7" s="93">
        <v>-6.4</v>
      </c>
      <c r="O7" s="93">
        <v>-12.9</v>
      </c>
      <c r="P7" s="75">
        <v>-1.2</v>
      </c>
      <c r="Q7" s="75">
        <v>10.8</v>
      </c>
      <c r="R7" s="75">
        <v>8.9</v>
      </c>
      <c r="S7" s="75">
        <v>12.9</v>
      </c>
      <c r="T7" s="75">
        <v>5.0999999999999996</v>
      </c>
      <c r="U7" s="75">
        <v>-3.3</v>
      </c>
      <c r="V7" s="75">
        <v>8</v>
      </c>
      <c r="W7" s="75">
        <v>8.8000000000000007</v>
      </c>
      <c r="X7" s="75">
        <v>17.7</v>
      </c>
      <c r="Y7" s="75">
        <v>18.899999999999999</v>
      </c>
      <c r="Z7" s="75">
        <v>17</v>
      </c>
      <c r="AA7" s="75">
        <v>8</v>
      </c>
      <c r="AB7" s="75">
        <v>-1</v>
      </c>
      <c r="AC7" s="75">
        <v>-11.6</v>
      </c>
      <c r="AD7" s="75">
        <v>-1.1000000000000001</v>
      </c>
      <c r="AE7" s="75">
        <v>4.0999999999999996</v>
      </c>
      <c r="AF7" s="75">
        <v>-0.6</v>
      </c>
      <c r="AG7" s="75">
        <v>8.6999999999999993</v>
      </c>
      <c r="AH7" s="75">
        <v>8</v>
      </c>
      <c r="AI7" s="75">
        <v>4.0999999999999996</v>
      </c>
      <c r="AJ7" s="75">
        <v>4.7</v>
      </c>
      <c r="AK7" s="75">
        <v>-0.6</v>
      </c>
      <c r="AL7" s="75">
        <v>7.1</v>
      </c>
      <c r="AM7" s="75">
        <v>2.1</v>
      </c>
      <c r="AN7" s="75">
        <v>2.1</v>
      </c>
      <c r="AO7" s="75">
        <v>-0.7</v>
      </c>
      <c r="AP7" s="75">
        <v>6.9</v>
      </c>
      <c r="AQ7" s="75">
        <v>2.6</v>
      </c>
      <c r="AR7" s="75">
        <v>2.6</v>
      </c>
      <c r="AS7" s="75">
        <v>6.1</v>
      </c>
      <c r="AT7" s="75">
        <v>4.4000000000000004</v>
      </c>
      <c r="AU7" s="75">
        <v>5.8</v>
      </c>
      <c r="AV7" s="75">
        <v>6.5</v>
      </c>
      <c r="AW7" s="75">
        <v>6.6</v>
      </c>
      <c r="AX7" s="75">
        <v>2.7</v>
      </c>
      <c r="AY7" s="75">
        <v>4.9000000000000004</v>
      </c>
      <c r="AZ7" s="75">
        <v>3.1</v>
      </c>
      <c r="BA7" s="75">
        <v>0.2</v>
      </c>
      <c r="BB7" s="75">
        <v>3.3</v>
      </c>
      <c r="BC7" s="75">
        <v>5.3</v>
      </c>
      <c r="BD7" s="75">
        <v>5.6</v>
      </c>
      <c r="BE7" s="75">
        <v>-0.5</v>
      </c>
      <c r="BF7" s="75">
        <v>-0.2</v>
      </c>
      <c r="BG7" s="75">
        <v>5.4</v>
      </c>
      <c r="BH7" s="75">
        <v>4.5999999999999996</v>
      </c>
      <c r="BI7" s="75">
        <v>5.5</v>
      </c>
      <c r="BJ7" s="75">
        <v>3.2</v>
      </c>
      <c r="BK7" s="75">
        <v>-0.3</v>
      </c>
      <c r="BL7" s="75">
        <v>2.5</v>
      </c>
      <c r="BM7" s="75">
        <v>-1.8</v>
      </c>
    </row>
    <row r="8" spans="1:65" x14ac:dyDescent="0.25">
      <c r="B8" s="203" t="s">
        <v>7</v>
      </c>
      <c r="C8" s="93">
        <v>15.6</v>
      </c>
      <c r="D8" s="93">
        <v>-10.935550935550943</v>
      </c>
      <c r="E8" s="93">
        <v>-6.1624649859944096</v>
      </c>
      <c r="F8" s="93">
        <v>1.7910447761194215</v>
      </c>
      <c r="G8" s="93">
        <v>0.43988269794716928</v>
      </c>
      <c r="H8" s="93">
        <v>2.4330900243308973</v>
      </c>
      <c r="I8" s="93">
        <v>0.90261282660333286</v>
      </c>
      <c r="J8" s="93">
        <v>-1.9303201506590928</v>
      </c>
      <c r="K8" s="93">
        <v>-1.1521843494959438</v>
      </c>
      <c r="L8" s="93">
        <v>2.2204460492503131E-14</v>
      </c>
      <c r="M8" s="93">
        <v>-2.6711996114618719</v>
      </c>
      <c r="N8" s="93">
        <v>-8.9321357285429226</v>
      </c>
      <c r="O8" s="93">
        <v>-10.301369863013687</v>
      </c>
      <c r="P8" s="75">
        <v>-5.1924251679902333</v>
      </c>
      <c r="Q8" s="75">
        <v>3.4793814432989789</v>
      </c>
      <c r="R8" s="75">
        <v>2.5529265255292755</v>
      </c>
      <c r="S8" s="75">
        <v>1.0321797207043071</v>
      </c>
      <c r="T8" s="75">
        <v>3.7259615384615419</v>
      </c>
      <c r="U8" s="75">
        <v>-2.0278099652375814</v>
      </c>
      <c r="V8" s="75">
        <v>-1.3010053222944906</v>
      </c>
      <c r="W8" s="75">
        <v>0.71899340922709776</v>
      </c>
      <c r="X8" s="75">
        <v>5.1160023795360221</v>
      </c>
      <c r="Y8" s="75">
        <v>10.922467458969965</v>
      </c>
      <c r="Z8" s="75">
        <v>5.9693877551020735</v>
      </c>
      <c r="AA8" s="75">
        <v>1.6369764082811322</v>
      </c>
      <c r="AB8" s="75">
        <v>2.27380388441496</v>
      </c>
      <c r="AC8" s="75">
        <v>8.4761463640574686</v>
      </c>
      <c r="AD8" s="75">
        <v>14.389410760034149</v>
      </c>
      <c r="AE8" s="75">
        <v>7.6894363568495772</v>
      </c>
      <c r="AF8" s="75">
        <v>-0.97053726169844534</v>
      </c>
      <c r="AG8" s="75">
        <v>1.0850542527126361</v>
      </c>
      <c r="AH8" s="75">
        <v>7.8601108033240941</v>
      </c>
      <c r="AI8" s="75">
        <v>2.2792937399678914</v>
      </c>
      <c r="AJ8" s="75">
        <v>0.81607030759573984</v>
      </c>
      <c r="AK8" s="75">
        <v>0.31133250311332628</v>
      </c>
      <c r="AL8" s="75">
        <v>-0.27932960893853886</v>
      </c>
      <c r="AM8" s="75">
        <v>1.5250544662309462</v>
      </c>
      <c r="AN8" s="75">
        <v>3.3415082771305782</v>
      </c>
      <c r="AO8" s="75">
        <v>2.7291604865025132</v>
      </c>
      <c r="AP8" s="75">
        <v>1.0106843777071717</v>
      </c>
      <c r="AQ8" s="75">
        <v>1.457975986277904</v>
      </c>
      <c r="AR8" s="75">
        <v>1.0707241476472174</v>
      </c>
      <c r="AS8" s="75">
        <v>1.1987733482018204</v>
      </c>
      <c r="AT8" s="75">
        <v>1.2396694214876103</v>
      </c>
      <c r="AU8" s="75">
        <v>1.2789115646258509</v>
      </c>
      <c r="AV8" s="75">
        <v>1.5851692638366277</v>
      </c>
      <c r="AW8" s="75">
        <v>3.015075376884413</v>
      </c>
      <c r="AX8" s="75">
        <v>2.7727856225931102</v>
      </c>
      <c r="AY8" s="75">
        <v>4.2717961528853321</v>
      </c>
      <c r="AZ8" s="75">
        <v>5.4623862002874946</v>
      </c>
      <c r="BA8" s="75">
        <v>5.8382553384824787</v>
      </c>
      <c r="BB8" s="75">
        <v>4.2927666881305226</v>
      </c>
      <c r="BC8" s="75">
        <v>3.2722782465528066</v>
      </c>
      <c r="BD8" s="75">
        <v>6.1777600637704211</v>
      </c>
      <c r="BE8" s="75">
        <v>11.054804804804807</v>
      </c>
      <c r="BF8" s="75">
        <v>9.143146864965356</v>
      </c>
      <c r="BG8" s="75">
        <v>5.7448126354908702</v>
      </c>
      <c r="BH8" s="75">
        <v>6.5016839947283467</v>
      </c>
      <c r="BI8" s="75">
        <v>7.6309638388560641</v>
      </c>
      <c r="BJ8" s="75">
        <v>11.254471129279509</v>
      </c>
      <c r="BK8" s="75">
        <v>13.549201974968405</v>
      </c>
      <c r="BL8" s="75">
        <v>10.3347153402771</v>
      </c>
      <c r="BM8" s="75">
        <v>6.1314270002749582</v>
      </c>
    </row>
    <row r="9" spans="1:65" x14ac:dyDescent="0.25">
      <c r="B9" s="203" t="s">
        <v>36</v>
      </c>
      <c r="C9" s="88" t="s">
        <v>0</v>
      </c>
      <c r="D9" s="88" t="s">
        <v>0</v>
      </c>
      <c r="E9" s="88" t="s">
        <v>0</v>
      </c>
      <c r="F9" s="88" t="s">
        <v>0</v>
      </c>
      <c r="G9" s="88" t="s">
        <v>0</v>
      </c>
      <c r="H9" s="88" t="s">
        <v>0</v>
      </c>
      <c r="I9" s="88" t="s">
        <v>0</v>
      </c>
      <c r="J9" s="88" t="s">
        <v>0</v>
      </c>
      <c r="K9" s="88" t="s">
        <v>0</v>
      </c>
      <c r="L9" s="88" t="s">
        <v>0</v>
      </c>
      <c r="M9" s="88" t="s">
        <v>0</v>
      </c>
      <c r="N9" s="88" t="s">
        <v>0</v>
      </c>
      <c r="O9" s="88" t="s">
        <v>0</v>
      </c>
      <c r="P9" s="88" t="s">
        <v>0</v>
      </c>
      <c r="Q9" s="73">
        <v>0.27833333333333327</v>
      </c>
      <c r="R9" s="73">
        <v>0.16749999999999998</v>
      </c>
      <c r="S9" s="73">
        <v>0.17249999999999999</v>
      </c>
      <c r="T9" s="73">
        <v>0.27583333333333332</v>
      </c>
      <c r="U9" s="73">
        <v>6.5000000000000016E-2</v>
      </c>
      <c r="V9" s="73">
        <v>4.5833333333333337E-2</v>
      </c>
      <c r="W9" s="73">
        <v>3.5833333333333335E-2</v>
      </c>
      <c r="X9" s="73">
        <v>0.12916666666666668</v>
      </c>
      <c r="Y9" s="73">
        <v>0.34249999999999997</v>
      </c>
      <c r="Z9" s="73">
        <v>0.37999999999999995</v>
      </c>
      <c r="AA9" s="73">
        <v>0.37999999999999995</v>
      </c>
      <c r="AB9" s="73">
        <v>0.37999999999999995</v>
      </c>
      <c r="AC9" s="73">
        <v>0.37999999999999995</v>
      </c>
      <c r="AD9" s="73">
        <v>0.60083333333333333</v>
      </c>
      <c r="AE9" s="73">
        <v>1.0449999999999999</v>
      </c>
      <c r="AF9" s="73">
        <v>1.115</v>
      </c>
      <c r="AG9" s="73">
        <v>1.2033333333333334</v>
      </c>
      <c r="AH9" s="73">
        <v>1.5174999999999998</v>
      </c>
      <c r="AI9" s="73">
        <v>1.7225000000000001</v>
      </c>
      <c r="AJ9" s="73">
        <v>1.8908333333333331</v>
      </c>
      <c r="AK9" s="73">
        <v>0.93833333333333335</v>
      </c>
      <c r="AL9" s="73">
        <v>1.7249999999999999</v>
      </c>
      <c r="AM9" s="73">
        <v>2.6274999999999999</v>
      </c>
      <c r="AN9" s="73">
        <v>3.2250000000000001</v>
      </c>
      <c r="AO9" s="73">
        <v>1.770833333333333</v>
      </c>
      <c r="AP9" s="73">
        <v>3.3858333333333337</v>
      </c>
      <c r="AQ9" s="73">
        <v>2.8833333333333333</v>
      </c>
      <c r="AR9" s="73">
        <v>2.354166666666667</v>
      </c>
      <c r="AS9" s="73">
        <v>2.7733333333333334</v>
      </c>
      <c r="AT9" s="73">
        <v>3.1591666666666671</v>
      </c>
      <c r="AU9" s="73">
        <v>3.5466666666666669</v>
      </c>
      <c r="AV9" s="73">
        <v>3.9491666666666672</v>
      </c>
      <c r="AW9" s="73">
        <v>4.8624999999999998</v>
      </c>
      <c r="AX9" s="73">
        <v>4.3066666666666675</v>
      </c>
      <c r="AY9" s="73">
        <v>5.3383333333333338</v>
      </c>
      <c r="AZ9" s="73">
        <v>6.666666666666667</v>
      </c>
      <c r="BA9" s="73">
        <v>6.3916666666666684</v>
      </c>
      <c r="BB9" s="73">
        <v>4.3324999999999996</v>
      </c>
      <c r="BC9" s="73">
        <v>4.0725000000000007</v>
      </c>
      <c r="BD9" s="73">
        <v>7.0316666666666663</v>
      </c>
      <c r="BE9" s="73">
        <v>7.8299999999999992</v>
      </c>
      <c r="BF9" s="73">
        <v>5.7749999999999995</v>
      </c>
      <c r="BG9" s="73">
        <v>4.9741666666666671</v>
      </c>
      <c r="BH9" s="73">
        <v>5.269166666666667</v>
      </c>
      <c r="BI9" s="73">
        <v>7.1883333333333326</v>
      </c>
      <c r="BJ9" s="73">
        <v>10.069166666666666</v>
      </c>
      <c r="BK9" s="73">
        <v>11.434166666666668</v>
      </c>
      <c r="BL9" s="73">
        <v>14.024999999999999</v>
      </c>
      <c r="BM9" s="73">
        <v>10.614166666666664</v>
      </c>
    </row>
    <row r="10" spans="1:65" x14ac:dyDescent="0.25">
      <c r="B10" s="203" t="s">
        <v>37</v>
      </c>
      <c r="C10" s="88" t="s">
        <v>0</v>
      </c>
      <c r="D10" s="88" t="s">
        <v>0</v>
      </c>
      <c r="E10" s="88" t="s">
        <v>0</v>
      </c>
      <c r="F10" s="88" t="s">
        <v>0</v>
      </c>
      <c r="G10" s="88" t="s">
        <v>0</v>
      </c>
      <c r="H10" s="88" t="s">
        <v>0</v>
      </c>
      <c r="I10" s="88" t="s">
        <v>0</v>
      </c>
      <c r="J10" s="88" t="s">
        <v>0</v>
      </c>
      <c r="K10" s="88" t="s">
        <v>0</v>
      </c>
      <c r="L10" s="88" t="s">
        <v>0</v>
      </c>
      <c r="M10" s="88" t="s">
        <v>0</v>
      </c>
      <c r="N10" s="88" t="s">
        <v>0</v>
      </c>
      <c r="O10" s="88" t="s">
        <v>0</v>
      </c>
      <c r="P10" s="88" t="s">
        <v>0</v>
      </c>
      <c r="Q10" s="88" t="s">
        <v>0</v>
      </c>
      <c r="R10" s="88" t="s">
        <v>0</v>
      </c>
      <c r="S10" s="88" t="s">
        <v>0</v>
      </c>
      <c r="T10" s="88" t="s">
        <v>0</v>
      </c>
      <c r="U10" s="88" t="s">
        <v>0</v>
      </c>
      <c r="V10" s="88" t="s">
        <v>0</v>
      </c>
      <c r="W10" s="88" t="s">
        <v>0</v>
      </c>
      <c r="X10" s="88" t="s">
        <v>0</v>
      </c>
      <c r="Y10" s="88" t="s">
        <v>0</v>
      </c>
      <c r="Z10" s="88" t="s">
        <v>0</v>
      </c>
      <c r="AA10" s="88" t="s">
        <v>0</v>
      </c>
      <c r="AB10" s="88" t="s">
        <v>0</v>
      </c>
      <c r="AC10" s="88" t="s">
        <v>0</v>
      </c>
      <c r="AD10" s="88" t="s">
        <v>0</v>
      </c>
      <c r="AE10" s="88" t="s">
        <v>0</v>
      </c>
      <c r="AF10" s="73">
        <v>2</v>
      </c>
      <c r="AG10" s="73">
        <v>2.0691666666666664</v>
      </c>
      <c r="AH10" s="73">
        <v>2.5550000000000002</v>
      </c>
      <c r="AI10" s="73">
        <v>3</v>
      </c>
      <c r="AJ10" s="73">
        <v>3.1691666666666669</v>
      </c>
      <c r="AK10" s="73">
        <v>3.0524999999999998</v>
      </c>
      <c r="AL10" s="73">
        <v>3.1566666666666663</v>
      </c>
      <c r="AM10" s="73">
        <v>3.7699999999999996</v>
      </c>
      <c r="AN10" s="73">
        <v>4.2016666666666671</v>
      </c>
      <c r="AO10" s="73">
        <v>3.8333333333333335</v>
      </c>
      <c r="AP10" s="73">
        <v>4.4775</v>
      </c>
      <c r="AQ10" s="73">
        <v>4.8208333333333337</v>
      </c>
      <c r="AR10" s="73">
        <v>4.5</v>
      </c>
      <c r="AS10" s="73">
        <v>4.5</v>
      </c>
      <c r="AT10" s="73">
        <v>4.5</v>
      </c>
      <c r="AU10" s="73">
        <v>4.5</v>
      </c>
      <c r="AV10" s="73">
        <v>4.5350000000000001</v>
      </c>
      <c r="AW10" s="73">
        <v>5.625</v>
      </c>
      <c r="AX10" s="73">
        <v>5.6333333333333329</v>
      </c>
      <c r="AY10" s="73">
        <v>6.3125</v>
      </c>
      <c r="AZ10" s="73">
        <v>7.9516666666666671</v>
      </c>
      <c r="BA10" s="73">
        <v>7.91</v>
      </c>
      <c r="BB10" s="73">
        <v>5.7233333333333336</v>
      </c>
      <c r="BC10" s="73">
        <v>5.2483333333333331</v>
      </c>
      <c r="BD10" s="73">
        <v>8.0216666666666665</v>
      </c>
      <c r="BE10" s="73">
        <v>10.798333333333332</v>
      </c>
      <c r="BF10" s="73">
        <v>7.8624999999999998</v>
      </c>
      <c r="BG10" s="73">
        <v>6.84</v>
      </c>
      <c r="BH10" s="73">
        <v>6.8241666666666667</v>
      </c>
      <c r="BI10" s="73">
        <v>9.0566666666666666</v>
      </c>
      <c r="BJ10" s="73">
        <v>12.665833333333333</v>
      </c>
      <c r="BK10" s="73">
        <v>15.265833333333333</v>
      </c>
      <c r="BL10" s="73">
        <v>18.869999999999997</v>
      </c>
      <c r="BM10" s="73">
        <v>14.860833333333334</v>
      </c>
    </row>
    <row r="11" spans="1:65" x14ac:dyDescent="0.25">
      <c r="B11" s="203" t="s">
        <v>38</v>
      </c>
      <c r="C11" s="88" t="s">
        <v>0</v>
      </c>
      <c r="D11" s="88" t="s">
        <v>0</v>
      </c>
      <c r="E11" s="88" t="s">
        <v>0</v>
      </c>
      <c r="F11" s="88" t="s">
        <v>0</v>
      </c>
      <c r="G11" s="88" t="s">
        <v>0</v>
      </c>
      <c r="H11" s="88" t="s">
        <v>0</v>
      </c>
      <c r="I11" s="88" t="s">
        <v>0</v>
      </c>
      <c r="J11" s="88" t="s">
        <v>0</v>
      </c>
      <c r="K11" s="88" t="s">
        <v>0</v>
      </c>
      <c r="L11" s="93">
        <v>0.70172000000000001</v>
      </c>
      <c r="M11" s="93">
        <v>0.80042999999999997</v>
      </c>
      <c r="N11" s="93">
        <v>-0.59689999999999999</v>
      </c>
      <c r="O11" s="93">
        <v>-4.5966399999999998</v>
      </c>
      <c r="P11" s="75">
        <v>-4.5489499999999996</v>
      </c>
      <c r="Q11" s="75">
        <v>-5.3682600000000003</v>
      </c>
      <c r="R11" s="75">
        <v>-3.7725399999999998</v>
      </c>
      <c r="S11" s="75">
        <v>-5.0694900000000001</v>
      </c>
      <c r="T11" s="75">
        <v>-2.35806</v>
      </c>
      <c r="U11" s="75">
        <v>-0.10183</v>
      </c>
      <c r="V11" s="75">
        <v>-3.0438499999999999</v>
      </c>
      <c r="W11" s="75">
        <v>-2.83771</v>
      </c>
      <c r="X11" s="75">
        <v>-3.81839</v>
      </c>
      <c r="Y11" s="75">
        <v>-12.3512</v>
      </c>
      <c r="Z11" s="75">
        <v>-26.860659999999999</v>
      </c>
      <c r="AA11" s="75">
        <v>-21.17409</v>
      </c>
      <c r="AB11" s="75">
        <v>-20.8383</v>
      </c>
      <c r="AC11" s="75">
        <v>-6.9956100000000001</v>
      </c>
      <c r="AD11" s="75">
        <v>1.6078399999999999</v>
      </c>
      <c r="AE11" s="75">
        <v>4.2925800000000001</v>
      </c>
      <c r="AF11" s="75">
        <v>0.21260999999999999</v>
      </c>
      <c r="AG11" s="75">
        <v>-1.0389699999999999</v>
      </c>
      <c r="AH11" s="75">
        <v>1.75698</v>
      </c>
      <c r="AI11" s="75">
        <v>-0.41310999999999998</v>
      </c>
      <c r="AJ11" s="75">
        <v>-1.66615</v>
      </c>
      <c r="AK11" s="75">
        <v>-0.29507</v>
      </c>
      <c r="AL11" s="75">
        <v>-0.70225000000000004</v>
      </c>
      <c r="AM11" s="75">
        <v>0.87692000000000003</v>
      </c>
      <c r="AN11" s="75">
        <v>0.71847000000000005</v>
      </c>
      <c r="AO11" s="75">
        <v>-0.57447999999999999</v>
      </c>
      <c r="AP11" s="75">
        <v>-2.4591400000000001</v>
      </c>
      <c r="AQ11" s="75">
        <v>5.5399999999999998E-2</v>
      </c>
      <c r="AR11" s="75">
        <v>-0.59204999999999997</v>
      </c>
      <c r="AS11" s="75">
        <v>-1.18096</v>
      </c>
      <c r="AT11" s="75">
        <v>-0.74475000000000002</v>
      </c>
      <c r="AU11" s="75">
        <v>-0.86250000000000004</v>
      </c>
      <c r="AV11" s="75">
        <v>-0.18973000000000001</v>
      </c>
      <c r="AW11" s="75">
        <v>-0.45373999999999998</v>
      </c>
      <c r="AX11" s="75">
        <v>-1.00302</v>
      </c>
      <c r="AY11" s="75">
        <v>-2.6696</v>
      </c>
      <c r="AZ11" s="75">
        <v>0.31786999999999999</v>
      </c>
      <c r="BA11" s="75">
        <v>-0.26415</v>
      </c>
      <c r="BB11" s="75">
        <v>-1.97234</v>
      </c>
      <c r="BC11" s="75">
        <v>-1.8226</v>
      </c>
      <c r="BD11" s="75">
        <v>-1.0436099999999999</v>
      </c>
      <c r="BE11" s="75">
        <v>-0.39611000000000002</v>
      </c>
      <c r="BF11" s="75">
        <v>-3.1524700000000001</v>
      </c>
      <c r="BG11" s="75">
        <v>-3.92693</v>
      </c>
      <c r="BH11" s="75">
        <v>-2.5723400000000001</v>
      </c>
      <c r="BI11" s="75">
        <v>-2.51146</v>
      </c>
      <c r="BJ11" s="75">
        <v>-1.54728</v>
      </c>
      <c r="BK11" s="75">
        <v>-2.5792099999999998</v>
      </c>
      <c r="BL11" s="75">
        <v>-2.4592999999999998</v>
      </c>
      <c r="BM11" s="75">
        <v>-3.82592</v>
      </c>
    </row>
    <row r="12" spans="1:65" x14ac:dyDescent="0.25">
      <c r="B12" s="28" t="s">
        <v>39</v>
      </c>
      <c r="C12" s="87"/>
      <c r="D12" s="87"/>
      <c r="E12" s="87"/>
      <c r="F12" s="87"/>
      <c r="G12" s="87"/>
      <c r="H12" s="87"/>
      <c r="I12" s="87"/>
      <c r="J12" s="87"/>
      <c r="K12" s="87"/>
      <c r="L12" s="93"/>
      <c r="M12" s="93"/>
      <c r="N12" s="93"/>
      <c r="O12" s="93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</row>
    <row r="13" spans="1:65" x14ac:dyDescent="0.25">
      <c r="B13" s="12" t="s">
        <v>29</v>
      </c>
      <c r="C13" s="63">
        <v>20.63</v>
      </c>
      <c r="D13" s="63">
        <v>20.69</v>
      </c>
      <c r="E13" s="63">
        <v>20.84</v>
      </c>
      <c r="F13" s="63">
        <v>20.75</v>
      </c>
      <c r="G13" s="63">
        <v>20.78</v>
      </c>
      <c r="H13" s="63">
        <v>20.75</v>
      </c>
      <c r="I13" s="63">
        <v>20.72</v>
      </c>
      <c r="J13" s="63">
        <v>20.75</v>
      </c>
      <c r="K13" s="63">
        <v>20.78</v>
      </c>
      <c r="L13" s="63">
        <v>20.72</v>
      </c>
      <c r="M13" s="63">
        <v>20.69</v>
      </c>
      <c r="N13" s="63">
        <v>20.59</v>
      </c>
      <c r="O13" s="63">
        <v>20.78</v>
      </c>
      <c r="P13" s="86">
        <v>26.47</v>
      </c>
      <c r="Q13" s="86">
        <v>35</v>
      </c>
      <c r="R13" s="86">
        <v>35</v>
      </c>
      <c r="S13" s="86">
        <v>35</v>
      </c>
      <c r="T13" s="86">
        <v>35</v>
      </c>
      <c r="U13" s="86">
        <v>35</v>
      </c>
      <c r="V13" s="86">
        <v>34.69</v>
      </c>
      <c r="W13" s="86">
        <v>34.06</v>
      </c>
      <c r="X13" s="86">
        <v>34.06</v>
      </c>
      <c r="Y13" s="86">
        <v>34.06</v>
      </c>
      <c r="Z13" s="86">
        <v>34.06</v>
      </c>
      <c r="AA13" s="86">
        <v>34.06</v>
      </c>
      <c r="AB13" s="86">
        <v>35</v>
      </c>
      <c r="AC13" s="86">
        <v>35</v>
      </c>
      <c r="AD13" s="86">
        <v>35</v>
      </c>
      <c r="AE13" s="86">
        <v>35</v>
      </c>
      <c r="AF13" s="86">
        <v>31.88</v>
      </c>
      <c r="AG13" s="86">
        <v>35</v>
      </c>
      <c r="AH13" s="86">
        <v>35</v>
      </c>
      <c r="AI13" s="86">
        <v>34.69</v>
      </c>
      <c r="AJ13" s="86">
        <v>35</v>
      </c>
      <c r="AK13" s="86">
        <v>35.31</v>
      </c>
      <c r="AL13" s="86">
        <v>35.31</v>
      </c>
      <c r="AM13" s="86">
        <v>35.31</v>
      </c>
      <c r="AN13" s="86">
        <v>35</v>
      </c>
      <c r="AO13" s="86">
        <v>35.31</v>
      </c>
      <c r="AP13" s="86">
        <v>35.31</v>
      </c>
      <c r="AQ13" s="86">
        <v>35.31</v>
      </c>
      <c r="AR13" s="86">
        <v>35.31</v>
      </c>
      <c r="AS13" s="86">
        <v>35.31</v>
      </c>
      <c r="AT13" s="86">
        <v>35.31</v>
      </c>
      <c r="AU13" s="86">
        <v>35.31</v>
      </c>
      <c r="AV13" s="86">
        <v>35.31</v>
      </c>
      <c r="AW13" s="86">
        <v>35.31</v>
      </c>
      <c r="AX13" s="86">
        <v>35.31</v>
      </c>
      <c r="AY13" s="86">
        <v>40.31</v>
      </c>
      <c r="AZ13" s="86">
        <v>41.88</v>
      </c>
      <c r="BA13" s="86">
        <v>36.56</v>
      </c>
      <c r="BB13" s="86">
        <v>40.804166666666667</v>
      </c>
      <c r="BC13" s="86">
        <v>58.159166666666657</v>
      </c>
      <c r="BD13" s="86">
        <v>97.357500000000002</v>
      </c>
      <c r="BE13" s="86">
        <v>159.43916666666669</v>
      </c>
      <c r="BF13" s="86">
        <v>160.96166666666667</v>
      </c>
      <c r="BG13" s="86">
        <v>124.81250000000001</v>
      </c>
      <c r="BH13" s="86">
        <v>147.75749999999999</v>
      </c>
      <c r="BI13" s="86">
        <v>193.2508333333333</v>
      </c>
      <c r="BJ13" s="86">
        <v>307.16249999999997</v>
      </c>
      <c r="BK13" s="86">
        <v>612.62666666666667</v>
      </c>
      <c r="BL13" s="86">
        <v>459.40333333333342</v>
      </c>
      <c r="BM13" s="86">
        <v>375.89833333333337</v>
      </c>
    </row>
    <row r="14" spans="1:65" x14ac:dyDescent="0.25">
      <c r="B14" s="17" t="s">
        <v>30</v>
      </c>
      <c r="C14" s="17">
        <v>1.0299999999999998</v>
      </c>
      <c r="D14" s="17">
        <v>0.63</v>
      </c>
      <c r="E14" s="17">
        <v>0.67999999999999983</v>
      </c>
      <c r="F14" s="17">
        <v>0.65000000000000013</v>
      </c>
      <c r="G14" s="17">
        <v>0.67</v>
      </c>
      <c r="H14" s="17">
        <v>0.68999999999999984</v>
      </c>
      <c r="I14" s="17">
        <v>0.62</v>
      </c>
      <c r="J14" s="17">
        <v>0.57000000000000006</v>
      </c>
      <c r="K14" s="17">
        <v>0.57999999999999996</v>
      </c>
      <c r="L14" s="17">
        <v>0.53000000000000014</v>
      </c>
      <c r="M14" s="17">
        <v>0.37999999999999995</v>
      </c>
      <c r="N14" s="17">
        <v>0.28999999999999998</v>
      </c>
      <c r="O14" s="17">
        <v>0.28000000000000008</v>
      </c>
      <c r="P14" s="182">
        <v>0.35000000000000003</v>
      </c>
      <c r="Q14" s="182">
        <v>0.48000000000000015</v>
      </c>
      <c r="R14" s="182">
        <v>0.6399999999999999</v>
      </c>
      <c r="S14" s="182">
        <v>0.45000000000000012</v>
      </c>
      <c r="T14" s="182">
        <v>0.45000000000000012</v>
      </c>
      <c r="U14" s="182">
        <v>0.43</v>
      </c>
      <c r="V14" s="182">
        <v>0.39000000000000007</v>
      </c>
      <c r="W14" s="182">
        <v>0.35000000000000003</v>
      </c>
      <c r="X14" s="182">
        <v>0.35000000000000003</v>
      </c>
      <c r="Y14" s="182">
        <v>0.37999999999999995</v>
      </c>
      <c r="Z14" s="182">
        <v>0.45000000000000012</v>
      </c>
      <c r="AA14" s="182">
        <v>0.45000000000000012</v>
      </c>
      <c r="AB14" s="182">
        <v>0.51999999999999991</v>
      </c>
      <c r="AC14" s="182">
        <v>0.79999999999999993</v>
      </c>
      <c r="AD14" s="182">
        <v>0.71999999999999986</v>
      </c>
      <c r="AE14" s="182">
        <v>0.7400000000000001</v>
      </c>
      <c r="AF14" s="182">
        <v>0.71999999999999986</v>
      </c>
      <c r="AG14" s="182">
        <v>0.7400000000000001</v>
      </c>
      <c r="AH14" s="182">
        <v>0.89000000000000012</v>
      </c>
      <c r="AI14" s="182">
        <v>0.84999999999999976</v>
      </c>
      <c r="AJ14" s="182">
        <v>0.84999999999999976</v>
      </c>
      <c r="AK14" s="182">
        <v>0.84999999999999976</v>
      </c>
      <c r="AL14" s="182">
        <v>0.89000000000000012</v>
      </c>
      <c r="AM14" s="182">
        <v>0.92</v>
      </c>
      <c r="AN14" s="182">
        <v>0.92</v>
      </c>
      <c r="AO14" s="182">
        <v>0.89000000000000012</v>
      </c>
      <c r="AP14" s="182">
        <v>0.92</v>
      </c>
      <c r="AQ14" s="182">
        <v>0.92</v>
      </c>
      <c r="AR14" s="182">
        <v>0.92999999999999983</v>
      </c>
      <c r="AS14" s="182">
        <v>1.0900000000000001</v>
      </c>
      <c r="AT14" s="182">
        <v>1.2922500000000001</v>
      </c>
      <c r="AU14" s="182">
        <v>1.2982500000000001</v>
      </c>
      <c r="AV14" s="182">
        <v>1.2951666666666666</v>
      </c>
      <c r="AW14" s="182">
        <v>1.2975833333333331</v>
      </c>
      <c r="AX14" s="182">
        <v>1.65825</v>
      </c>
      <c r="AY14" s="182">
        <v>2.168166666666667</v>
      </c>
      <c r="AZ14" s="182">
        <v>1.8125833333333332</v>
      </c>
      <c r="BA14" s="182">
        <v>1.7609166666666669</v>
      </c>
      <c r="BB14" s="182">
        <v>1.5318333333333334</v>
      </c>
      <c r="BC14" s="182">
        <v>1.7152499999999999</v>
      </c>
      <c r="BD14" s="182">
        <v>2.65225</v>
      </c>
      <c r="BE14" s="182">
        <v>4.8556666666666661</v>
      </c>
      <c r="BF14" s="182">
        <v>4.4319999999999995</v>
      </c>
      <c r="BG14" s="182">
        <v>4.3632499999999999</v>
      </c>
      <c r="BH14" s="182">
        <v>4.6842499999999996</v>
      </c>
      <c r="BI14" s="182">
        <v>5.5469999999999997</v>
      </c>
      <c r="BJ14" s="182">
        <v>12.506666666666666</v>
      </c>
      <c r="BK14" s="182">
        <v>20.175166666666666</v>
      </c>
      <c r="BL14" s="182">
        <v>10.191000000000001</v>
      </c>
      <c r="BM14" s="182">
        <v>8.0935000000000006</v>
      </c>
    </row>
    <row r="15" spans="1:65" x14ac:dyDescent="0.25">
      <c r="B15" s="233" t="s">
        <v>28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</row>
    <row r="16" spans="1:65" x14ac:dyDescent="0.25"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</row>
    <row r="17" spans="1:65" x14ac:dyDescent="0.25"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</row>
    <row r="18" spans="1:65" x14ac:dyDescent="0.25"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65" x14ac:dyDescent="0.25">
      <c r="A19" s="80"/>
      <c r="B19" s="159" t="s">
        <v>208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65" x14ac:dyDescent="0.25">
      <c r="B20" s="9"/>
      <c r="C20" s="10">
        <v>1920</v>
      </c>
      <c r="D20" s="10">
        <v>1921</v>
      </c>
      <c r="E20" s="10">
        <v>1922</v>
      </c>
      <c r="F20" s="10">
        <v>1923</v>
      </c>
      <c r="G20" s="10">
        <v>1924</v>
      </c>
      <c r="H20" s="10">
        <v>1925</v>
      </c>
      <c r="I20" s="10">
        <v>1926</v>
      </c>
      <c r="J20" s="10">
        <v>1927</v>
      </c>
      <c r="K20" s="10">
        <v>1928</v>
      </c>
      <c r="L20" s="10">
        <v>1929</v>
      </c>
      <c r="M20" s="10">
        <v>1930</v>
      </c>
      <c r="N20" s="10">
        <v>1931</v>
      </c>
      <c r="O20" s="10">
        <v>1932</v>
      </c>
      <c r="P20" s="10">
        <v>1933</v>
      </c>
      <c r="Q20" s="10">
        <v>1934</v>
      </c>
      <c r="R20" s="10">
        <v>1935</v>
      </c>
      <c r="S20" s="10">
        <v>1936</v>
      </c>
      <c r="T20" s="10">
        <v>1937</v>
      </c>
      <c r="U20" s="10">
        <v>1938</v>
      </c>
      <c r="V20" s="10">
        <v>1939</v>
      </c>
      <c r="W20" s="10">
        <v>1940</v>
      </c>
      <c r="X20" s="10">
        <v>1941</v>
      </c>
      <c r="Y20" s="10">
        <v>1942</v>
      </c>
      <c r="Z20" s="10">
        <v>1943</v>
      </c>
      <c r="AA20" s="10">
        <v>1944</v>
      </c>
      <c r="AB20" s="10">
        <v>1945</v>
      </c>
      <c r="AC20" s="10">
        <v>1946</v>
      </c>
      <c r="AD20" s="10">
        <v>1947</v>
      </c>
      <c r="AE20" s="10">
        <v>1948</v>
      </c>
      <c r="AF20" s="10">
        <v>1949</v>
      </c>
      <c r="AG20" s="10">
        <v>1950</v>
      </c>
      <c r="AH20" s="10">
        <v>1951</v>
      </c>
      <c r="AI20" s="10">
        <v>1952</v>
      </c>
      <c r="AJ20" s="10">
        <v>1953</v>
      </c>
      <c r="AK20" s="10">
        <v>1954</v>
      </c>
      <c r="AL20" s="10">
        <v>1955</v>
      </c>
      <c r="AM20" s="10">
        <v>1956</v>
      </c>
      <c r="AN20" s="10">
        <v>1957</v>
      </c>
      <c r="AO20" s="10">
        <v>1958</v>
      </c>
      <c r="AP20" s="10">
        <v>1959</v>
      </c>
      <c r="AQ20" s="10">
        <v>1960</v>
      </c>
      <c r="AR20" s="10">
        <v>1961</v>
      </c>
      <c r="AS20" s="10">
        <v>1962</v>
      </c>
      <c r="AT20" s="10">
        <v>1963</v>
      </c>
      <c r="AU20" s="10">
        <v>1964</v>
      </c>
      <c r="AV20" s="10">
        <v>1965</v>
      </c>
      <c r="AW20" s="10">
        <v>1966</v>
      </c>
      <c r="AX20" s="10">
        <v>1967</v>
      </c>
      <c r="AY20" s="10">
        <v>1968</v>
      </c>
      <c r="AZ20" s="10">
        <v>1969</v>
      </c>
      <c r="BA20" s="10">
        <v>1970</v>
      </c>
      <c r="BB20" s="10">
        <v>1971</v>
      </c>
      <c r="BC20" s="10">
        <v>1972</v>
      </c>
      <c r="BD20" s="10">
        <v>1973</v>
      </c>
      <c r="BE20" s="10">
        <v>1974</v>
      </c>
      <c r="BF20" s="10">
        <v>1975</v>
      </c>
      <c r="BG20" s="10">
        <v>1976</v>
      </c>
      <c r="BH20" s="10">
        <v>1977</v>
      </c>
      <c r="BI20" s="10">
        <v>1978</v>
      </c>
      <c r="BJ20" s="10">
        <v>1979</v>
      </c>
      <c r="BK20" s="10">
        <v>1980</v>
      </c>
      <c r="BL20" s="10">
        <v>1981</v>
      </c>
      <c r="BM20" s="10">
        <v>1982</v>
      </c>
    </row>
    <row r="21" spans="1:65" x14ac:dyDescent="0.25">
      <c r="B21" s="7" t="s">
        <v>172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</row>
    <row r="22" spans="1:65" x14ac:dyDescent="0.25">
      <c r="B22" s="114" t="s">
        <v>55</v>
      </c>
      <c r="C22" s="115">
        <v>7.2948328267477214</v>
      </c>
      <c r="D22" s="115">
        <v>2.549575070821497</v>
      </c>
      <c r="E22" s="115">
        <v>7.9189686924493685</v>
      </c>
      <c r="F22" s="115">
        <v>11.092150170648463</v>
      </c>
      <c r="G22" s="115">
        <v>7.7572964669738953</v>
      </c>
      <c r="H22" s="115">
        <v>-0.42765502494656049</v>
      </c>
      <c r="I22" s="115">
        <v>4.7959914101646683</v>
      </c>
      <c r="J22" s="115">
        <v>7.1038251366120297</v>
      </c>
      <c r="K22" s="115">
        <v>6.2499999999999778</v>
      </c>
      <c r="L22" s="115">
        <v>4.5618247298919501</v>
      </c>
      <c r="M22" s="115">
        <v>-4.1331802525832124</v>
      </c>
      <c r="N22" s="115">
        <v>-6.946107784431133</v>
      </c>
      <c r="O22" s="115">
        <v>-3.2818532818532753</v>
      </c>
      <c r="P22" s="115">
        <v>4.6573519627411741</v>
      </c>
      <c r="Q22" s="115">
        <v>7.9465988556897793</v>
      </c>
      <c r="R22" s="115">
        <v>4.4169611307420586</v>
      </c>
      <c r="S22" s="115">
        <v>0.67681895093059108</v>
      </c>
      <c r="T22" s="115">
        <v>7.282913165266125</v>
      </c>
      <c r="U22" s="115">
        <v>0.41775456919062037</v>
      </c>
      <c r="V22" s="115">
        <v>3.7961518460738253</v>
      </c>
      <c r="W22" s="115">
        <v>1.6533066132264684</v>
      </c>
      <c r="X22" s="115">
        <v>5.1256776737309107</v>
      </c>
      <c r="Y22" s="115">
        <v>1.1720581340834535</v>
      </c>
      <c r="Z22" s="115">
        <v>-0.78776645041708226</v>
      </c>
      <c r="AA22" s="115">
        <v>11.349836524988355</v>
      </c>
      <c r="AB22" s="115">
        <v>-3.2298657718121127</v>
      </c>
      <c r="AC22" s="115">
        <v>8.9293454703077924</v>
      </c>
      <c r="AD22" s="115">
        <v>11.102268205332244</v>
      </c>
      <c r="AE22" s="115">
        <v>5.5515759312321</v>
      </c>
      <c r="AF22" s="115">
        <v>-1.3573125212079984</v>
      </c>
      <c r="AG22" s="115">
        <v>1.2378297081247158</v>
      </c>
      <c r="AH22" s="115">
        <v>3.9076750385856673</v>
      </c>
      <c r="AI22" s="115">
        <v>-5.1009384916615996</v>
      </c>
      <c r="AJ22" s="115">
        <v>5.3751200597630833</v>
      </c>
      <c r="AK22" s="115">
        <v>4.1208111088605337</v>
      </c>
      <c r="AL22" s="115">
        <v>7.1297337022306673</v>
      </c>
      <c r="AM22" s="115">
        <v>2.7551071878940681</v>
      </c>
      <c r="AN22" s="115">
        <v>5.1356817467797633</v>
      </c>
      <c r="AO22" s="115">
        <v>6.133330843146223</v>
      </c>
      <c r="AP22" s="115">
        <v>-6.4686991333421373</v>
      </c>
      <c r="AQ22" s="115">
        <v>7.8182177360939908</v>
      </c>
      <c r="AR22" s="115">
        <v>7.1500863768824141</v>
      </c>
      <c r="AS22" s="115">
        <v>-1.6090025975294964</v>
      </c>
      <c r="AT22" s="115">
        <v>-2.404972151647311</v>
      </c>
      <c r="AU22" s="115">
        <v>10.300440102775443</v>
      </c>
      <c r="AV22" s="115">
        <v>9.137875363254766</v>
      </c>
      <c r="AW22" s="115">
        <v>0.67554240631164664</v>
      </c>
      <c r="AX22" s="115">
        <v>2.6840378116275598</v>
      </c>
      <c r="AY22" s="115">
        <v>4.2567544547034153</v>
      </c>
      <c r="AZ22" s="115">
        <v>8.5476006849583683</v>
      </c>
      <c r="BA22" s="115">
        <v>5.3540462427745572</v>
      </c>
      <c r="BB22" s="115">
        <v>4.84991884415793</v>
      </c>
      <c r="BC22" s="115">
        <v>3.1206052611497004</v>
      </c>
      <c r="BD22" s="115">
        <v>6.0983280738755585</v>
      </c>
      <c r="BE22" s="115">
        <v>6.4861498605021994</v>
      </c>
      <c r="BF22" s="115">
        <v>-0.88378817155502221</v>
      </c>
      <c r="BG22" s="115">
        <v>-0.2468727873495391</v>
      </c>
      <c r="BH22" s="115">
        <v>6.0366162392879286</v>
      </c>
      <c r="BI22" s="115">
        <v>-4.3961193124007032</v>
      </c>
      <c r="BJ22" s="115">
        <v>7.1482918131193562</v>
      </c>
      <c r="BK22" s="115">
        <v>1.4180102549804507</v>
      </c>
      <c r="BL22" s="115">
        <v>-5.7422187094612553</v>
      </c>
      <c r="BM22" s="115">
        <v>-3.1517449438099865</v>
      </c>
    </row>
    <row r="23" spans="1:65" x14ac:dyDescent="0.25">
      <c r="B23" s="114" t="s">
        <v>56</v>
      </c>
      <c r="C23" s="115">
        <v>9.8609723609723652</v>
      </c>
      <c r="D23" s="115">
        <v>2.08767476224756</v>
      </c>
      <c r="E23" s="115">
        <v>6.8920724465558303</v>
      </c>
      <c r="F23" s="115">
        <v>5.7393840491649639</v>
      </c>
      <c r="G23" s="115">
        <v>-6.5672818020623414E-2</v>
      </c>
      <c r="H23" s="115">
        <v>0.40086745087730691</v>
      </c>
      <c r="I23" s="115">
        <v>2.1403325042544941</v>
      </c>
      <c r="J23" s="115">
        <v>7.2604934315924297</v>
      </c>
      <c r="K23" s="115">
        <v>11.521687178874407</v>
      </c>
      <c r="L23" s="115">
        <v>0.21964481825731408</v>
      </c>
      <c r="M23" s="115">
        <v>-5.9548309501536778</v>
      </c>
      <c r="N23" s="115">
        <v>-2.2337795208457689</v>
      </c>
      <c r="O23" s="115">
        <v>3.4824569053225174</v>
      </c>
      <c r="P23" s="115">
        <v>7.7951627854714989</v>
      </c>
      <c r="Q23" s="115">
        <v>8.367644759472558</v>
      </c>
      <c r="R23" s="115">
        <v>2.7341589515450293</v>
      </c>
      <c r="S23" s="115">
        <v>9.6016104114975853</v>
      </c>
      <c r="T23" s="115">
        <v>3.2696907568768196</v>
      </c>
      <c r="U23" s="115">
        <v>4.1795057388067436</v>
      </c>
      <c r="V23" s="115">
        <v>0.9925361283150691</v>
      </c>
      <c r="W23" s="115">
        <v>0.99260948187751552</v>
      </c>
      <c r="X23" s="115">
        <v>7.0064809949202944</v>
      </c>
      <c r="Y23" s="115">
        <v>-3.7049162437933103</v>
      </c>
      <c r="Z23" s="115">
        <v>13.926035055908127</v>
      </c>
      <c r="AA23" s="115">
        <v>3.7220020889633165</v>
      </c>
      <c r="AB23" s="115">
        <v>2.6757456603049734</v>
      </c>
      <c r="AC23" s="115">
        <v>10.550158789463859</v>
      </c>
      <c r="AD23" s="115">
        <v>3.5345640938982958</v>
      </c>
      <c r="AE23" s="115">
        <v>7.66290820559552</v>
      </c>
      <c r="AF23" s="115">
        <v>6.4201523554455076</v>
      </c>
      <c r="AG23" s="115">
        <v>6.057764218473638</v>
      </c>
      <c r="AH23" s="115">
        <v>4.7749098968010495</v>
      </c>
      <c r="AI23" s="115">
        <v>5.9535509785488383</v>
      </c>
      <c r="AJ23" s="115">
        <v>4.8154384408304107</v>
      </c>
      <c r="AK23" s="115">
        <v>6.6171590176707706</v>
      </c>
      <c r="AL23" s="115">
        <v>7.3297484571799743</v>
      </c>
      <c r="AM23" s="115">
        <v>1.4408204438466798</v>
      </c>
      <c r="AN23" s="115">
        <v>8.3224223942191422</v>
      </c>
      <c r="AO23" s="115">
        <v>9.0730356418828428</v>
      </c>
      <c r="AP23" s="115">
        <v>8.3891511253568307</v>
      </c>
      <c r="AQ23" s="115">
        <v>8.3209307743079322</v>
      </c>
      <c r="AR23" s="115">
        <v>7.4995370287400664</v>
      </c>
      <c r="AS23" s="115">
        <v>6.1022167145500683</v>
      </c>
      <c r="AT23" s="115">
        <v>1.0370184149330663</v>
      </c>
      <c r="AU23" s="115">
        <v>3.375114041635574</v>
      </c>
      <c r="AV23" s="115">
        <v>2.0163170747606873</v>
      </c>
      <c r="AW23" s="115">
        <v>6.2606909026562629</v>
      </c>
      <c r="AX23" s="115">
        <v>4.022555173673914</v>
      </c>
      <c r="AY23" s="115">
        <v>8.9133170577693654</v>
      </c>
      <c r="AZ23" s="115">
        <v>8.7256707264791409</v>
      </c>
      <c r="BA23" s="115">
        <v>9.8343172156880385</v>
      </c>
      <c r="BB23" s="115">
        <v>10.147360503282265</v>
      </c>
      <c r="BC23" s="115">
        <v>10.777597397558347</v>
      </c>
      <c r="BD23" s="115">
        <v>12.542871553463343</v>
      </c>
      <c r="BE23" s="115">
        <v>7.8873526987897291</v>
      </c>
      <c r="BF23" s="115">
        <v>5.2145979202532944</v>
      </c>
      <c r="BG23" s="115">
        <v>9.4106835001030795</v>
      </c>
      <c r="BH23" s="115">
        <v>4.6772101526994625</v>
      </c>
      <c r="BI23" s="115">
        <v>5.0153786047794302</v>
      </c>
      <c r="BJ23" s="115">
        <v>7.10268409131527</v>
      </c>
      <c r="BK23" s="115">
        <v>8.8208701337842079</v>
      </c>
      <c r="BL23" s="115">
        <v>-4.3946655651055488</v>
      </c>
      <c r="BM23" s="115">
        <v>0.57789845288187536</v>
      </c>
    </row>
    <row r="24" spans="1:65" x14ac:dyDescent="0.25">
      <c r="B24" s="114" t="s">
        <v>57</v>
      </c>
      <c r="C24" s="115">
        <v>12.96063820070823</v>
      </c>
      <c r="D24" s="115">
        <v>-13.327881214410031</v>
      </c>
      <c r="E24" s="115">
        <v>3.6581615440705706</v>
      </c>
      <c r="F24" s="115">
        <v>20.450359228061778</v>
      </c>
      <c r="G24" s="115">
        <v>7.539313040498552</v>
      </c>
      <c r="H24" s="115">
        <v>4.3536340471450163</v>
      </c>
      <c r="I24" s="115">
        <v>-8.3300639289238703</v>
      </c>
      <c r="J24" s="115">
        <v>-1.8138695846264041</v>
      </c>
      <c r="K24" s="115">
        <v>22.495426579703469</v>
      </c>
      <c r="L24" s="115">
        <v>5.2311341897558483</v>
      </c>
      <c r="M24" s="115">
        <v>-16.010293970616175</v>
      </c>
      <c r="N24" s="115">
        <v>-21.21797292693487</v>
      </c>
      <c r="O24" s="115">
        <v>-15.503523102540218</v>
      </c>
      <c r="P24" s="115">
        <v>23.224809534467727</v>
      </c>
      <c r="Q24" s="115">
        <v>20.723050116914376</v>
      </c>
      <c r="R24" s="115">
        <v>5.7544195478570925</v>
      </c>
      <c r="S24" s="115">
        <v>4.9153204218046254</v>
      </c>
      <c r="T24" s="115">
        <v>13.701723319757676</v>
      </c>
      <c r="U24" s="115">
        <v>1.1507286586054155</v>
      </c>
      <c r="V24" s="115">
        <v>2.0990826460907774</v>
      </c>
      <c r="W24" s="115">
        <v>4.0052726964328711</v>
      </c>
      <c r="X24" s="115">
        <v>-1.1332663541682941</v>
      </c>
      <c r="Y24" s="115">
        <v>4.6430643385505954</v>
      </c>
      <c r="Z24" s="115">
        <v>2.8563503707351279</v>
      </c>
      <c r="AA24" s="115">
        <v>1.8873013498457603</v>
      </c>
      <c r="AB24" s="115">
        <v>8.6398517174281828</v>
      </c>
      <c r="AC24" s="115">
        <v>8.5616856376711468</v>
      </c>
      <c r="AD24" s="115">
        <v>-10.792012607368406</v>
      </c>
      <c r="AE24" s="115">
        <v>16.637323874209287</v>
      </c>
      <c r="AF24" s="115">
        <v>-2.1563342464573809</v>
      </c>
      <c r="AG24" s="115">
        <v>4.9256198864054523</v>
      </c>
      <c r="AH24" s="115">
        <v>4.3583279780870399</v>
      </c>
      <c r="AI24" s="115">
        <v>6.4405757120148399</v>
      </c>
      <c r="AJ24" s="115">
        <v>7.5352178583734553</v>
      </c>
      <c r="AK24" s="115">
        <v>-3.2354491690274823</v>
      </c>
      <c r="AL24" s="115">
        <v>3.7615845746234777</v>
      </c>
      <c r="AM24" s="115">
        <v>1.6812608844869237</v>
      </c>
      <c r="AN24" s="115">
        <v>10.265242853108125</v>
      </c>
      <c r="AO24" s="115">
        <v>5.4904717899210809</v>
      </c>
      <c r="AP24" s="115">
        <v>-5.6637298952010973</v>
      </c>
      <c r="AQ24" s="115">
        <v>8.2954010333909487</v>
      </c>
      <c r="AR24" s="115">
        <v>4.7824691576679124</v>
      </c>
      <c r="AS24" s="115">
        <v>4.7386355052662088</v>
      </c>
      <c r="AT24" s="115">
        <v>6.3261549591727473</v>
      </c>
      <c r="AU24" s="115">
        <v>2.2250925217763839</v>
      </c>
      <c r="AV24" s="115">
        <v>0.80829434446736403</v>
      </c>
      <c r="AW24" s="115">
        <v>11.151162357314126</v>
      </c>
      <c r="AX24" s="115">
        <v>3.2465740803458987</v>
      </c>
      <c r="AY24" s="115">
        <v>3.5801981320100484</v>
      </c>
      <c r="AZ24" s="115">
        <v>3.7208066901118553</v>
      </c>
      <c r="BA24" s="115">
        <v>2.0562884185901797</v>
      </c>
      <c r="BB24" s="115">
        <v>8.955234430962733</v>
      </c>
      <c r="BC24" s="115">
        <v>-1.2131665502125855</v>
      </c>
      <c r="BD24" s="115">
        <v>-5.565018151557199</v>
      </c>
      <c r="BE24" s="115">
        <v>0.97451010608222699</v>
      </c>
      <c r="BF24" s="115">
        <v>-12.910280059748603</v>
      </c>
      <c r="BG24" s="115">
        <v>3.5182328614087544</v>
      </c>
      <c r="BH24" s="115">
        <v>9.8586773281413187</v>
      </c>
      <c r="BI24" s="115">
        <v>8.2173943116676149</v>
      </c>
      <c r="BJ24" s="115">
        <v>8.2816588770055599</v>
      </c>
      <c r="BK24" s="115">
        <v>7.9449070545955403</v>
      </c>
      <c r="BL24" s="115">
        <v>6.2122008417592633</v>
      </c>
      <c r="BM24" s="115">
        <v>-13.587956615639174</v>
      </c>
    </row>
    <row r="25" spans="1:65" x14ac:dyDescent="0.25">
      <c r="B25" s="114" t="s">
        <v>58</v>
      </c>
      <c r="C25" s="115">
        <v>2.7543489720611491</v>
      </c>
      <c r="D25" s="115">
        <v>2.5907400282159765</v>
      </c>
      <c r="E25" s="115">
        <v>2.5878234779347364</v>
      </c>
      <c r="F25" s="115">
        <v>2.6078479161589119</v>
      </c>
      <c r="G25" s="115">
        <v>2.5771971496437063</v>
      </c>
      <c r="H25" s="115">
        <v>2.5809989395751964</v>
      </c>
      <c r="I25" s="115">
        <v>9.565217391304337</v>
      </c>
      <c r="J25" s="115">
        <v>8.9947089947090006</v>
      </c>
      <c r="K25" s="115">
        <v>7.342233009708754</v>
      </c>
      <c r="L25" s="115">
        <v>3.617863199547755</v>
      </c>
      <c r="M25" s="115">
        <v>-0.87288597926895584</v>
      </c>
      <c r="N25" s="115">
        <v>-0.60539350577875073</v>
      </c>
      <c r="O25" s="115">
        <v>5.5924695459579121</v>
      </c>
      <c r="P25" s="115">
        <v>5.6109071840587443</v>
      </c>
      <c r="Q25" s="115">
        <v>-2.0854021847070636</v>
      </c>
      <c r="R25" s="115">
        <v>11.206896551724155</v>
      </c>
      <c r="S25" s="115">
        <v>5.2895576835385372</v>
      </c>
      <c r="T25" s="115">
        <v>1.5591165006496155</v>
      </c>
      <c r="U25" s="115">
        <v>6.5245202558635418</v>
      </c>
      <c r="V25" s="115">
        <v>6.1248999199359666</v>
      </c>
      <c r="W25" s="115">
        <v>2.1501320256507084</v>
      </c>
      <c r="X25" s="115">
        <v>1.6986706056129952</v>
      </c>
      <c r="Y25" s="115">
        <v>0.18155410312270526</v>
      </c>
      <c r="Z25" s="115">
        <v>0.43494019572312137</v>
      </c>
      <c r="AA25" s="115">
        <v>6.7484662576686949</v>
      </c>
      <c r="AB25" s="115">
        <v>4.6991210277214313</v>
      </c>
      <c r="AC25" s="115">
        <v>9.0410074265418139</v>
      </c>
      <c r="AD25" s="115">
        <v>3.9384068700029529</v>
      </c>
      <c r="AE25" s="115">
        <v>3.1054131054131018</v>
      </c>
      <c r="AF25" s="115">
        <v>5.5263885051119122</v>
      </c>
      <c r="AG25" s="115">
        <v>1.7787607647477</v>
      </c>
      <c r="AH25" s="115">
        <v>3.0895612101783154</v>
      </c>
      <c r="AI25" s="115">
        <v>6.3126797792116829</v>
      </c>
      <c r="AJ25" s="115">
        <v>6.1279707495429658</v>
      </c>
      <c r="AK25" s="115">
        <v>6.9454971404947274</v>
      </c>
      <c r="AL25" s="115">
        <v>3.865730300882686</v>
      </c>
      <c r="AM25" s="115">
        <v>4.0227033062465001</v>
      </c>
      <c r="AN25" s="115">
        <v>3.6584275023107349</v>
      </c>
      <c r="AO25" s="115">
        <v>2.5110740378530672</v>
      </c>
      <c r="AP25" s="115">
        <v>7.2055893824181316</v>
      </c>
      <c r="AQ25" s="115">
        <v>4.2505300075902364</v>
      </c>
      <c r="AR25" s="115">
        <v>5.0613843488739985</v>
      </c>
      <c r="AS25" s="115">
        <v>5.4316916385881875</v>
      </c>
      <c r="AT25" s="115">
        <v>3.2887579329102357</v>
      </c>
      <c r="AU25" s="115">
        <v>6.1837572140176933</v>
      </c>
      <c r="AV25" s="115">
        <v>3.6103246605633466</v>
      </c>
      <c r="AW25" s="115">
        <v>5.3255146002872289</v>
      </c>
      <c r="AX25" s="115">
        <v>4.2078551679733289</v>
      </c>
      <c r="AY25" s="115">
        <v>6.1241549756487546</v>
      </c>
      <c r="AZ25" s="115">
        <v>6.3666563923421959</v>
      </c>
      <c r="BA25" s="115">
        <v>6.7486637903277691</v>
      </c>
      <c r="BB25" s="115">
        <v>5.9449840139953025</v>
      </c>
      <c r="BC25" s="115">
        <v>7.6683274021352332</v>
      </c>
      <c r="BD25" s="115">
        <v>6.7308327934740841</v>
      </c>
      <c r="BE25" s="115">
        <v>5.7501734218610601</v>
      </c>
      <c r="BF25" s="115">
        <v>2.3158018039123762</v>
      </c>
      <c r="BG25" s="115">
        <v>4.7408611629477848</v>
      </c>
      <c r="BH25" s="115">
        <v>4.1480849947534093</v>
      </c>
      <c r="BI25" s="115">
        <v>8.4831501946831978</v>
      </c>
      <c r="BJ25" s="115">
        <v>5.3595959986842967</v>
      </c>
      <c r="BK25" s="115">
        <v>4.1035388316529753</v>
      </c>
      <c r="BL25" s="115">
        <v>2.1292171995589859</v>
      </c>
      <c r="BM25" s="115">
        <v>0.99232224131826641</v>
      </c>
    </row>
    <row r="26" spans="1:65" x14ac:dyDescent="0.25">
      <c r="B26" s="114" t="s">
        <v>62</v>
      </c>
      <c r="C26" s="115">
        <v>0.670792721343072</v>
      </c>
      <c r="D26" s="115">
        <v>0.67000441761153606</v>
      </c>
      <c r="E26" s="115">
        <v>2.3696335844364702</v>
      </c>
      <c r="F26" s="115">
        <v>3.4257340858755425</v>
      </c>
      <c r="G26" s="115">
        <v>-1.6095050599247096</v>
      </c>
      <c r="H26" s="115">
        <v>6.1887878681503805</v>
      </c>
      <c r="I26" s="115">
        <v>5.9966942148760305</v>
      </c>
      <c r="J26" s="115">
        <v>-4.3662674650698623</v>
      </c>
      <c r="K26" s="115">
        <v>0.59352987216279018</v>
      </c>
      <c r="L26" s="115">
        <v>-3.8676003371587941</v>
      </c>
      <c r="M26" s="115">
        <v>-6.2927865645971748</v>
      </c>
      <c r="N26" s="115">
        <v>3.3576852484974884</v>
      </c>
      <c r="O26" s="115">
        <v>-14.982590529247908</v>
      </c>
      <c r="P26" s="115">
        <v>11.360937052053899</v>
      </c>
      <c r="Q26" s="115">
        <v>6.7669449450185715</v>
      </c>
      <c r="R26" s="115">
        <v>7.4127656642898998</v>
      </c>
      <c r="S26" s="115">
        <v>7.9787063464066943</v>
      </c>
      <c r="T26" s="115">
        <v>3.3114549612426103</v>
      </c>
      <c r="U26" s="115">
        <v>1.6385902374518535</v>
      </c>
      <c r="V26" s="115">
        <v>5.351284081909724</v>
      </c>
      <c r="W26" s="115">
        <v>1.3933634020618646</v>
      </c>
      <c r="X26" s="115">
        <v>8.1658590833267208</v>
      </c>
      <c r="Y26" s="115">
        <v>7.106313186947677</v>
      </c>
      <c r="Z26" s="115">
        <v>3.7322301960963644</v>
      </c>
      <c r="AA26" s="115">
        <v>8.167536959922451</v>
      </c>
      <c r="AB26" s="115">
        <v>3.1144335356662722</v>
      </c>
      <c r="AC26" s="115">
        <v>6.6056930644173617</v>
      </c>
      <c r="AD26" s="115">
        <v>3.4094909852317112</v>
      </c>
      <c r="AE26" s="115">
        <v>4.1338900137975587</v>
      </c>
      <c r="AF26" s="115">
        <v>5.4874901056544134</v>
      </c>
      <c r="AG26" s="115">
        <v>9.89347992757288</v>
      </c>
      <c r="AH26" s="115">
        <v>7.7336420852630372</v>
      </c>
      <c r="AI26" s="115">
        <v>3.9998346606409552</v>
      </c>
      <c r="AJ26" s="115">
        <v>0.27424119977212946</v>
      </c>
      <c r="AK26" s="115">
        <v>10.001585456082873</v>
      </c>
      <c r="AL26" s="115">
        <v>8.4664536741214</v>
      </c>
      <c r="AM26" s="115">
        <v>6.8599333385009009</v>
      </c>
      <c r="AN26" s="115">
        <v>7.5749725394292255</v>
      </c>
      <c r="AO26" s="115">
        <v>5.318267637652685</v>
      </c>
      <c r="AP26" s="115">
        <v>2.9872042292811818</v>
      </c>
      <c r="AQ26" s="115">
        <v>8.103091501700721</v>
      </c>
      <c r="AR26" s="115">
        <v>3.8135767274878107</v>
      </c>
      <c r="AS26" s="115">
        <v>4.4901673722945512</v>
      </c>
      <c r="AT26" s="115">
        <v>7.4220495459674796</v>
      </c>
      <c r="AU26" s="115">
        <v>10.908847355099805</v>
      </c>
      <c r="AV26" s="115">
        <v>6.2322009764035791</v>
      </c>
      <c r="AW26" s="115">
        <v>6.16996577227793</v>
      </c>
      <c r="AX26" s="115">
        <v>6.1044824068490211</v>
      </c>
      <c r="AY26" s="115">
        <v>7.1237344495320265</v>
      </c>
      <c r="AZ26" s="115">
        <v>6.0767891941746033</v>
      </c>
      <c r="BA26" s="115">
        <v>6.5658832108599352</v>
      </c>
      <c r="BB26" s="115">
        <v>4.1716015265166551</v>
      </c>
      <c r="BC26" s="115">
        <v>8.4874515748694535</v>
      </c>
      <c r="BD26" s="115">
        <v>8.4095390395752201</v>
      </c>
      <c r="BE26" s="115">
        <v>6.1109480061009247</v>
      </c>
      <c r="BF26" s="115">
        <v>5.6105543745993192</v>
      </c>
      <c r="BG26" s="115">
        <v>4.2393242129342701</v>
      </c>
      <c r="BH26" s="115">
        <v>3.4425792372504649</v>
      </c>
      <c r="BI26" s="115">
        <v>8.2492096272877902</v>
      </c>
      <c r="BJ26" s="115">
        <v>9.1553073849017341</v>
      </c>
      <c r="BK26" s="115">
        <v>8.3239716340511869</v>
      </c>
      <c r="BL26" s="115">
        <v>8.7940960639654833</v>
      </c>
      <c r="BM26" s="115">
        <v>-0.70706339952167907</v>
      </c>
    </row>
    <row r="27" spans="1:65" x14ac:dyDescent="0.25">
      <c r="B27" s="114" t="s">
        <v>59</v>
      </c>
      <c r="C27" s="115">
        <v>1.0010537407797671</v>
      </c>
      <c r="D27" s="115">
        <v>4.1384107111806623</v>
      </c>
      <c r="E27" s="115">
        <v>8.6157956253130727</v>
      </c>
      <c r="F27" s="115">
        <v>6.8870099923135975</v>
      </c>
      <c r="G27" s="115">
        <v>9.4203940745002157</v>
      </c>
      <c r="H27" s="115">
        <v>2.6419558359621398</v>
      </c>
      <c r="I27" s="115">
        <v>10.154949417338965</v>
      </c>
      <c r="J27" s="115">
        <v>1.7670309230411574</v>
      </c>
      <c r="K27" s="115">
        <v>6.4541923692026604</v>
      </c>
      <c r="L27" s="115">
        <v>10.451765210859531</v>
      </c>
      <c r="M27" s="115">
        <v>-11.464101816768679</v>
      </c>
      <c r="N27" s="115">
        <v>-8.0873477449797004</v>
      </c>
      <c r="O27" s="115">
        <v>-3.8323782234957027</v>
      </c>
      <c r="P27" s="115">
        <v>11.247672253258845</v>
      </c>
      <c r="Q27" s="115">
        <v>13.536435665662317</v>
      </c>
      <c r="R27" s="115">
        <v>9.3768429329663903</v>
      </c>
      <c r="S27" s="115">
        <v>4.7987059669302612</v>
      </c>
      <c r="T27" s="115">
        <v>1.3548276453438479</v>
      </c>
      <c r="U27" s="115">
        <v>1.5736040609137136</v>
      </c>
      <c r="V27" s="115">
        <v>0.54139596868232331</v>
      </c>
      <c r="W27" s="115">
        <v>1.938530362024693</v>
      </c>
      <c r="X27" s="115">
        <v>9.7521332791550286E-2</v>
      </c>
      <c r="Y27" s="115">
        <v>-2.2895185515953598</v>
      </c>
      <c r="Z27" s="115">
        <v>1.5787287079351842</v>
      </c>
      <c r="AA27" s="115">
        <v>8.5807770961145113</v>
      </c>
      <c r="AB27" s="115">
        <v>3.7064938978454087</v>
      </c>
      <c r="AC27" s="115">
        <v>3.8500653784686811</v>
      </c>
      <c r="AD27" s="115">
        <v>2.8119753777280376</v>
      </c>
      <c r="AE27" s="115">
        <v>3.3065723227650112</v>
      </c>
      <c r="AF27" s="115">
        <v>7.5408324552160177</v>
      </c>
      <c r="AG27" s="115">
        <v>7.8633106742605152</v>
      </c>
      <c r="AH27" s="115">
        <v>7.7840231647078761</v>
      </c>
      <c r="AI27" s="115">
        <v>5.1569742941424357</v>
      </c>
      <c r="AJ27" s="115">
        <v>6.3317136702900401</v>
      </c>
      <c r="AK27" s="115">
        <v>2.779478965468507</v>
      </c>
      <c r="AL27" s="115">
        <v>7.4345693725076822</v>
      </c>
      <c r="AM27" s="115">
        <v>4.5266436281411249</v>
      </c>
      <c r="AN27" s="115">
        <v>4.8816326530612297</v>
      </c>
      <c r="AO27" s="115">
        <v>0.30744084682441386</v>
      </c>
      <c r="AP27" s="115">
        <v>0.51212415130941213</v>
      </c>
      <c r="AQ27" s="115">
        <v>13.814799089049302</v>
      </c>
      <c r="AR27" s="115">
        <v>8.8821813742114841</v>
      </c>
      <c r="AS27" s="115">
        <v>7.4598972122722262</v>
      </c>
      <c r="AT27" s="115">
        <v>4.6318840579710141</v>
      </c>
      <c r="AU27" s="115">
        <v>6.9699152307607148</v>
      </c>
      <c r="AV27" s="115">
        <v>6.73071942818666</v>
      </c>
      <c r="AW27" s="115">
        <v>8.4342319171135216</v>
      </c>
      <c r="AX27" s="115">
        <v>3.9920338338293559</v>
      </c>
      <c r="AY27" s="115">
        <v>-1.0608310201622451</v>
      </c>
      <c r="AZ27" s="115">
        <v>2.5793823401478955</v>
      </c>
      <c r="BA27" s="115">
        <v>7.8064707628376473</v>
      </c>
      <c r="BB27" s="115">
        <v>4.4898521082441745</v>
      </c>
      <c r="BC27" s="115">
        <v>3.2109314712691184</v>
      </c>
      <c r="BD27" s="115">
        <v>5.2738114776519573</v>
      </c>
      <c r="BE27" s="115">
        <v>5.2729130939389135</v>
      </c>
      <c r="BF27" s="115">
        <v>7.9212808319484074</v>
      </c>
      <c r="BG27" s="115">
        <v>1.4027170018448887</v>
      </c>
      <c r="BH27" s="115">
        <v>-5.5633241613661788E-2</v>
      </c>
      <c r="BI27" s="115">
        <v>-1.0531066646612963E-2</v>
      </c>
      <c r="BJ27" s="115">
        <v>5.9852850458149698</v>
      </c>
      <c r="BK27" s="115">
        <v>4.6648968640422561</v>
      </c>
      <c r="BL27" s="115">
        <v>4.572273386954584</v>
      </c>
      <c r="BM27" s="115">
        <v>0.11024929310747833</v>
      </c>
    </row>
    <row r="28" spans="1:65" x14ac:dyDescent="0.25">
      <c r="B28" s="114" t="s">
        <v>60</v>
      </c>
      <c r="C28" s="115">
        <v>-12.797335870599424</v>
      </c>
      <c r="D28" s="115">
        <v>5.210038188761601</v>
      </c>
      <c r="E28" s="115">
        <v>14.363494944257194</v>
      </c>
      <c r="F28" s="115">
        <v>5.2822489231466818</v>
      </c>
      <c r="G28" s="115">
        <v>9.5822566752799219</v>
      </c>
      <c r="H28" s="115">
        <v>-3.9103949695421525</v>
      </c>
      <c r="I28" s="115">
        <v>9.1615541922290369</v>
      </c>
      <c r="J28" s="115">
        <v>14.387411015361561</v>
      </c>
      <c r="K28" s="115">
        <v>5.2898788077301084</v>
      </c>
      <c r="L28" s="115">
        <v>0.83994400373308409</v>
      </c>
      <c r="M28" s="115">
        <v>13.651087459509492</v>
      </c>
      <c r="N28" s="115">
        <v>-17.290988056460364</v>
      </c>
      <c r="O28" s="115">
        <v>-7.1709878569084395</v>
      </c>
      <c r="P28" s="115">
        <v>-12.533144776383242</v>
      </c>
      <c r="Q28" s="115">
        <v>19.058205335489077</v>
      </c>
      <c r="R28" s="115">
        <v>5.8903411984382981</v>
      </c>
      <c r="S28" s="115">
        <v>4.7451106123757691</v>
      </c>
      <c r="T28" s="115">
        <v>1.7906336088154173</v>
      </c>
      <c r="U28" s="115">
        <v>7.8935498421289996</v>
      </c>
      <c r="V28" s="115">
        <v>1.393534002229746E-2</v>
      </c>
      <c r="W28" s="115">
        <v>0.22293437369373947</v>
      </c>
      <c r="X28" s="115">
        <v>1.7238982343945608</v>
      </c>
      <c r="Y28" s="115">
        <v>-8.3094164274976059</v>
      </c>
      <c r="Z28" s="115">
        <v>0.87941571023997245</v>
      </c>
      <c r="AA28" s="115">
        <v>12.485224586288425</v>
      </c>
      <c r="AB28" s="115">
        <v>2.8766583475633878</v>
      </c>
      <c r="AC28" s="115">
        <v>9.8442288049029649</v>
      </c>
      <c r="AD28" s="115">
        <v>6.9743112867604262</v>
      </c>
      <c r="AE28" s="115">
        <v>3.3901988482016643</v>
      </c>
      <c r="AF28" s="115">
        <v>3.5627955859169669</v>
      </c>
      <c r="AG28" s="115">
        <v>3.7548203775116695</v>
      </c>
      <c r="AH28" s="115">
        <v>7.7366979655712154</v>
      </c>
      <c r="AI28" s="115">
        <v>1.3799364502950606</v>
      </c>
      <c r="AJ28" s="115">
        <v>5.095370287454104</v>
      </c>
      <c r="AK28" s="115">
        <v>6.4076346284935193</v>
      </c>
      <c r="AL28" s="115">
        <v>0.84080717488790313</v>
      </c>
      <c r="AM28" s="115">
        <v>1.6993567855157599</v>
      </c>
      <c r="AN28" s="115">
        <v>0.97602873428592751</v>
      </c>
      <c r="AO28" s="115">
        <v>2.7837921435199586</v>
      </c>
      <c r="AP28" s="115">
        <v>-8.7797171230815536</v>
      </c>
      <c r="AQ28" s="115">
        <v>3.5381443298968973</v>
      </c>
      <c r="AR28" s="115">
        <v>2.8516807392066301</v>
      </c>
      <c r="AS28" s="115">
        <v>-2.2304832713754608</v>
      </c>
      <c r="AT28" s="115">
        <v>0.49112801013941887</v>
      </c>
      <c r="AU28" s="115">
        <v>2.0022071574964606</v>
      </c>
      <c r="AV28" s="115">
        <v>1.1437403400309076</v>
      </c>
      <c r="AW28" s="115">
        <v>3.4229828850855792</v>
      </c>
      <c r="AX28" s="115">
        <v>-4.144503546099287</v>
      </c>
      <c r="AY28" s="115">
        <v>1.5876685934489432</v>
      </c>
      <c r="AZ28" s="115">
        <v>6.0921022684166548</v>
      </c>
      <c r="BA28" s="115">
        <v>4.6767734553775808</v>
      </c>
      <c r="BB28" s="115">
        <v>-0.95641481076649271</v>
      </c>
      <c r="BC28" s="115">
        <v>-3.4901365705614529</v>
      </c>
      <c r="BD28" s="115">
        <v>0.7575757575757569</v>
      </c>
      <c r="BE28" s="115">
        <v>3.1422896864803596</v>
      </c>
      <c r="BF28" s="115">
        <v>5.9486967883914499</v>
      </c>
      <c r="BG28" s="115">
        <v>4.0244060755549871</v>
      </c>
      <c r="BH28" s="115">
        <v>1.1169349806564366</v>
      </c>
      <c r="BI28" s="115">
        <v>5.2638074668312163</v>
      </c>
      <c r="BJ28" s="115">
        <v>6.1671942783444678</v>
      </c>
      <c r="BK28" s="115">
        <v>6.0463832136940843</v>
      </c>
      <c r="BL28" s="115">
        <v>1.9265816193699603</v>
      </c>
      <c r="BM28" s="115">
        <v>-9.4559386973180111</v>
      </c>
    </row>
    <row r="29" spans="1:65" x14ac:dyDescent="0.25">
      <c r="B29" s="116" t="s">
        <v>61</v>
      </c>
      <c r="C29" s="117">
        <v>20.086862106406087</v>
      </c>
      <c r="D29" s="117">
        <v>4.0687160940325651</v>
      </c>
      <c r="E29" s="117">
        <v>2.7801911381407418</v>
      </c>
      <c r="F29" s="117">
        <v>15.384615384615397</v>
      </c>
      <c r="G29" s="117">
        <v>15.824175824175835</v>
      </c>
      <c r="H29" s="117">
        <v>29.222011385199242</v>
      </c>
      <c r="I29" s="117">
        <v>20.949583945178631</v>
      </c>
      <c r="J29" s="117">
        <v>12.181303116147335</v>
      </c>
      <c r="K29" s="117">
        <v>11.976911976911975</v>
      </c>
      <c r="L29" s="117">
        <v>13.4020618556701</v>
      </c>
      <c r="M29" s="117">
        <v>1.7897727272727426</v>
      </c>
      <c r="N29" s="117">
        <v>-19.173876639687414</v>
      </c>
      <c r="O29" s="117">
        <v>-4.212707182320452</v>
      </c>
      <c r="P29" s="117">
        <v>9.408795962509009</v>
      </c>
      <c r="Q29" s="117">
        <v>6.7215815485996533</v>
      </c>
      <c r="R29" s="117">
        <v>7.2553257178141539</v>
      </c>
      <c r="S29" s="117">
        <v>9.8445595854922416</v>
      </c>
      <c r="T29" s="117">
        <v>14.727463312368961</v>
      </c>
      <c r="U29" s="117">
        <v>8.1087254454088598</v>
      </c>
      <c r="V29" s="117">
        <v>6.0638073103739698</v>
      </c>
      <c r="W29" s="117">
        <v>-3.8844621513944189</v>
      </c>
      <c r="X29" s="117">
        <v>-1.6373056994818724</v>
      </c>
      <c r="Y29" s="117">
        <v>-12.557943531394855</v>
      </c>
      <c r="Z29" s="117">
        <v>9.1566265060240895</v>
      </c>
      <c r="AA29" s="117">
        <v>23.355408388520971</v>
      </c>
      <c r="AB29" s="117">
        <v>21.546170365068029</v>
      </c>
      <c r="AC29" s="117">
        <v>19.99411071849233</v>
      </c>
      <c r="AD29" s="117">
        <v>19.607361963190193</v>
      </c>
      <c r="AE29" s="117">
        <v>11.325400082068104</v>
      </c>
      <c r="AF29" s="117">
        <v>6.1186877994839461</v>
      </c>
      <c r="AG29" s="117">
        <v>2.3087037075218753</v>
      </c>
      <c r="AH29" s="117">
        <v>6.9615003879391013</v>
      </c>
      <c r="AI29" s="117">
        <v>8.7370869706596022</v>
      </c>
      <c r="AJ29" s="117">
        <v>3.8530548398969522</v>
      </c>
      <c r="AK29" s="117">
        <v>10.350632378674106</v>
      </c>
      <c r="AL29" s="117">
        <v>8.3721397029305589</v>
      </c>
      <c r="AM29" s="117">
        <v>8.679224315163637</v>
      </c>
      <c r="AN29" s="117">
        <v>14.889990967500033</v>
      </c>
      <c r="AO29" s="117">
        <v>1.6702762037559049</v>
      </c>
      <c r="AP29" s="117">
        <v>6.0081704114385737</v>
      </c>
      <c r="AQ29" s="117">
        <v>0.31792782625450489</v>
      </c>
      <c r="AR29" s="117">
        <v>-3.0813977417717298</v>
      </c>
      <c r="AS29" s="117">
        <v>4.4151579066574076</v>
      </c>
      <c r="AT29" s="117">
        <v>4.5714595591225926</v>
      </c>
      <c r="AU29" s="117">
        <v>8.4969014960976974</v>
      </c>
      <c r="AV29" s="117">
        <v>6.63416499378644</v>
      </c>
      <c r="AW29" s="117">
        <v>1.7951591214701912</v>
      </c>
      <c r="AX29" s="117">
        <v>6.04566169833336</v>
      </c>
      <c r="AY29" s="117">
        <v>6.8324786679677008</v>
      </c>
      <c r="AZ29" s="117">
        <v>3.5912783240701129</v>
      </c>
      <c r="BA29" s="117">
        <v>7.6867519603796897</v>
      </c>
      <c r="BB29" s="117">
        <v>1.4694225961831675</v>
      </c>
      <c r="BC29" s="117">
        <v>1.277319003553834</v>
      </c>
      <c r="BD29" s="117">
        <v>7.1044735637639578</v>
      </c>
      <c r="BE29" s="117">
        <v>2.1161090183913212</v>
      </c>
      <c r="BF29" s="117">
        <v>2.8596227467877711</v>
      </c>
      <c r="BG29" s="117">
        <v>7.7225604243264412</v>
      </c>
      <c r="BH29" s="117">
        <v>6.2590048818699451</v>
      </c>
      <c r="BI29" s="117">
        <v>2.370217275402009</v>
      </c>
      <c r="BJ29" s="117">
        <v>0.78699655367522325</v>
      </c>
      <c r="BK29" s="117">
        <v>-4.476497907522714</v>
      </c>
      <c r="BL29" s="117">
        <v>-0.32190202691421144</v>
      </c>
      <c r="BM29" s="117">
        <v>-2.0790201871989211</v>
      </c>
    </row>
    <row r="30" spans="1:65" x14ac:dyDescent="0.25">
      <c r="B30" s="230" t="s">
        <v>63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</row>
    <row r="31" spans="1:65" x14ac:dyDescent="0.25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</row>
    <row r="32" spans="1:65" x14ac:dyDescent="0.25"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2:65" x14ac:dyDescent="0.25"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</row>
    <row r="34" spans="2:65" x14ac:dyDescent="0.25">
      <c r="B34" s="43" t="s">
        <v>249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22"/>
      <c r="X34" s="8"/>
      <c r="Y34" s="8"/>
      <c r="Z34" s="8"/>
      <c r="AA34" s="8"/>
      <c r="AB34" s="8"/>
      <c r="AC34" s="8"/>
      <c r="AD34" s="8"/>
      <c r="AE34" s="8"/>
      <c r="AF34" s="184"/>
      <c r="AG34" s="8"/>
      <c r="AH34" s="8"/>
      <c r="AI34" s="8"/>
      <c r="AJ34" s="8"/>
      <c r="AK34" s="8"/>
      <c r="AL34" s="8"/>
      <c r="AM34" s="8"/>
      <c r="AN34" s="8"/>
      <c r="AO34" s="184"/>
      <c r="AP34" s="8"/>
      <c r="AQ34" s="8"/>
      <c r="AR34" s="8"/>
      <c r="AS34" s="8"/>
      <c r="AT34" s="8"/>
      <c r="AU34" s="8"/>
      <c r="AV34" s="8"/>
      <c r="AW34" s="8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</row>
    <row r="35" spans="2:65" x14ac:dyDescent="0.25">
      <c r="B35" s="9"/>
      <c r="C35" s="10">
        <v>1920</v>
      </c>
      <c r="D35" s="10">
        <v>1921</v>
      </c>
      <c r="E35" s="10">
        <v>1922</v>
      </c>
      <c r="F35" s="10">
        <v>1923</v>
      </c>
      <c r="G35" s="10">
        <v>1924</v>
      </c>
      <c r="H35" s="10">
        <v>1925</v>
      </c>
      <c r="I35" s="10">
        <v>1926</v>
      </c>
      <c r="J35" s="10">
        <v>1927</v>
      </c>
      <c r="K35" s="10">
        <v>1928</v>
      </c>
      <c r="L35" s="10">
        <v>1929</v>
      </c>
      <c r="M35" s="10">
        <v>1930</v>
      </c>
      <c r="N35" s="10">
        <v>1931</v>
      </c>
      <c r="O35" s="10">
        <v>1932</v>
      </c>
      <c r="P35" s="10">
        <v>1933</v>
      </c>
      <c r="Q35" s="10">
        <v>1934</v>
      </c>
      <c r="R35" s="10">
        <v>1935</v>
      </c>
      <c r="S35" s="10">
        <v>1936</v>
      </c>
      <c r="T35" s="10">
        <v>1937</v>
      </c>
      <c r="U35" s="10">
        <v>1938</v>
      </c>
      <c r="V35" s="10">
        <v>1939</v>
      </c>
      <c r="W35" s="10">
        <v>1940</v>
      </c>
      <c r="X35" s="10">
        <v>1941</v>
      </c>
      <c r="Y35" s="10">
        <v>1942</v>
      </c>
      <c r="Z35" s="10">
        <v>1943</v>
      </c>
      <c r="AA35" s="10">
        <v>1944</v>
      </c>
      <c r="AB35" s="10">
        <v>1945</v>
      </c>
      <c r="AC35" s="10">
        <v>1946</v>
      </c>
      <c r="AD35" s="10">
        <v>1947</v>
      </c>
      <c r="AE35" s="10">
        <v>1948</v>
      </c>
      <c r="AF35" s="10">
        <v>1949</v>
      </c>
      <c r="AG35" s="10">
        <v>1950</v>
      </c>
      <c r="AH35" s="10">
        <v>1951</v>
      </c>
      <c r="AI35" s="10">
        <v>1952</v>
      </c>
      <c r="AJ35" s="10">
        <v>1953</v>
      </c>
      <c r="AK35" s="10">
        <v>1954</v>
      </c>
      <c r="AL35" s="10">
        <v>1955</v>
      </c>
      <c r="AM35" s="10">
        <v>1956</v>
      </c>
      <c r="AN35" s="10">
        <v>1957</v>
      </c>
      <c r="AO35" s="10">
        <v>1958</v>
      </c>
      <c r="AP35" s="10">
        <v>1959</v>
      </c>
      <c r="AQ35" s="10">
        <v>1960</v>
      </c>
      <c r="AR35" s="10">
        <v>1961</v>
      </c>
      <c r="AS35" s="10">
        <v>1962</v>
      </c>
      <c r="AT35" s="10">
        <v>1963</v>
      </c>
      <c r="AU35" s="10">
        <v>1964</v>
      </c>
      <c r="AV35" s="10">
        <v>1965</v>
      </c>
      <c r="AW35" s="10">
        <v>1966</v>
      </c>
      <c r="AX35" s="10">
        <v>1967</v>
      </c>
      <c r="AY35" s="10">
        <v>1968</v>
      </c>
      <c r="AZ35" s="10">
        <v>1969</v>
      </c>
      <c r="BA35" s="10">
        <v>1970</v>
      </c>
      <c r="BB35" s="10">
        <v>1971</v>
      </c>
      <c r="BC35" s="10">
        <v>1972</v>
      </c>
      <c r="BD35" s="10">
        <v>1973</v>
      </c>
      <c r="BE35" s="10">
        <v>1974</v>
      </c>
      <c r="BF35" s="10">
        <v>1975</v>
      </c>
      <c r="BG35" s="10">
        <v>1976</v>
      </c>
      <c r="BH35" s="10">
        <v>1977</v>
      </c>
      <c r="BI35" s="10">
        <v>1978</v>
      </c>
      <c r="BJ35" s="10">
        <v>1979</v>
      </c>
      <c r="BK35" s="10">
        <v>1980</v>
      </c>
      <c r="BL35" s="10">
        <v>1981</v>
      </c>
      <c r="BM35" s="10">
        <v>1982</v>
      </c>
    </row>
    <row r="36" spans="2:65" x14ac:dyDescent="0.25">
      <c r="B36" s="7" t="s">
        <v>209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41"/>
      <c r="V36" s="141"/>
      <c r="W36" s="141"/>
      <c r="X36" s="14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</row>
    <row r="37" spans="2:65" x14ac:dyDescent="0.25">
      <c r="B37" s="27" t="s">
        <v>216</v>
      </c>
      <c r="C37" s="141">
        <v>157069</v>
      </c>
      <c r="D37" s="141">
        <v>193398</v>
      </c>
      <c r="E37" s="141">
        <v>182278</v>
      </c>
      <c r="F37" s="141">
        <v>149585</v>
      </c>
      <c r="G37" s="141">
        <v>139678</v>
      </c>
      <c r="H37" s="141">
        <v>115515</v>
      </c>
      <c r="I37" s="141">
        <v>90421</v>
      </c>
      <c r="J37" s="141">
        <v>64121</v>
      </c>
      <c r="K37" s="141">
        <v>50151</v>
      </c>
      <c r="L37" s="141">
        <v>44688</v>
      </c>
      <c r="M37" s="141">
        <v>39530</v>
      </c>
      <c r="N37" s="141">
        <v>33039</v>
      </c>
      <c r="O37" s="141">
        <v>32805</v>
      </c>
      <c r="P37" s="141">
        <v>31001</v>
      </c>
      <c r="Q37" s="141">
        <v>38172</v>
      </c>
      <c r="R37" s="141">
        <v>40241</v>
      </c>
      <c r="S37" s="141">
        <v>41026</v>
      </c>
      <c r="T37" s="141">
        <v>46803</v>
      </c>
      <c r="U37" s="141">
        <v>38482</v>
      </c>
      <c r="V37" s="141">
        <v>42891</v>
      </c>
      <c r="W37" s="141">
        <v>44045</v>
      </c>
      <c r="X37" s="141">
        <v>43031</v>
      </c>
      <c r="Y37" s="141">
        <v>34826</v>
      </c>
      <c r="Z37" s="141">
        <v>35153</v>
      </c>
      <c r="AA37" s="141">
        <v>38197</v>
      </c>
      <c r="AB37" s="141">
        <v>43543</v>
      </c>
      <c r="AC37" s="141">
        <v>49240</v>
      </c>
      <c r="AD37" s="141">
        <v>56298</v>
      </c>
      <c r="AE37" s="141">
        <v>58520</v>
      </c>
      <c r="AF37" s="141">
        <v>60902</v>
      </c>
      <c r="AG37" s="141">
        <v>72422</v>
      </c>
      <c r="AH37" s="141">
        <v>77308</v>
      </c>
      <c r="AI37" s="141">
        <v>77278</v>
      </c>
      <c r="AJ37" s="141">
        <v>72433</v>
      </c>
      <c r="AK37" s="141">
        <v>83651</v>
      </c>
      <c r="AL37" s="141">
        <v>89395</v>
      </c>
      <c r="AM37" s="141">
        <v>90660</v>
      </c>
      <c r="AN37" s="141">
        <v>88266</v>
      </c>
      <c r="AO37" s="141">
        <v>93533</v>
      </c>
      <c r="AP37" s="141">
        <v>96393</v>
      </c>
      <c r="AQ37" s="141">
        <v>99049</v>
      </c>
      <c r="AR37" s="141">
        <v>106784</v>
      </c>
      <c r="AS37" s="141">
        <v>111849</v>
      </c>
      <c r="AT37" s="141">
        <v>114867</v>
      </c>
      <c r="AU37" s="141">
        <v>115576</v>
      </c>
      <c r="AV37" s="141">
        <v>117959</v>
      </c>
      <c r="AW37" s="141">
        <v>121149</v>
      </c>
      <c r="AX37" s="141">
        <v>133043</v>
      </c>
      <c r="AY37" s="141">
        <v>142360</v>
      </c>
      <c r="AZ37" s="141">
        <v>149860</v>
      </c>
      <c r="BA37" s="141">
        <v>156586</v>
      </c>
      <c r="BB37" s="141">
        <v>155911</v>
      </c>
      <c r="BC37" s="141">
        <v>161367</v>
      </c>
      <c r="BD37" s="141">
        <v>164909</v>
      </c>
      <c r="BE37" s="141">
        <v>209855</v>
      </c>
      <c r="BF37" s="141">
        <v>261589</v>
      </c>
      <c r="BG37" s="141">
        <v>293117</v>
      </c>
      <c r="BH37" s="141">
        <v>358090</v>
      </c>
      <c r="BI37" s="141">
        <v>442607</v>
      </c>
      <c r="BJ37" s="141">
        <v>533329</v>
      </c>
      <c r="BK37" s="141">
        <v>708454</v>
      </c>
      <c r="BL37" s="141">
        <v>843933</v>
      </c>
      <c r="BM37" s="141">
        <v>1002436</v>
      </c>
    </row>
    <row r="38" spans="2:65" x14ac:dyDescent="0.25">
      <c r="B38" s="185" t="s">
        <v>217</v>
      </c>
      <c r="C38" s="141">
        <v>145500</v>
      </c>
      <c r="D38" s="141">
        <v>172300</v>
      </c>
      <c r="E38" s="141">
        <v>180900</v>
      </c>
      <c r="F38" s="141">
        <v>135600</v>
      </c>
      <c r="G38" s="141">
        <v>129700</v>
      </c>
      <c r="H38" s="141">
        <v>96500</v>
      </c>
      <c r="I38" s="141">
        <v>80700</v>
      </c>
      <c r="J38" s="141">
        <v>48300</v>
      </c>
      <c r="K38" s="51" t="s">
        <v>0</v>
      </c>
      <c r="L38" s="51" t="s">
        <v>0</v>
      </c>
      <c r="M38" s="51" t="s">
        <v>0</v>
      </c>
      <c r="N38" s="51" t="s">
        <v>0</v>
      </c>
      <c r="O38" s="51" t="s">
        <v>0</v>
      </c>
      <c r="P38" s="51" t="s">
        <v>0</v>
      </c>
      <c r="Q38" s="51" t="s">
        <v>0</v>
      </c>
      <c r="R38" s="51" t="s">
        <v>0</v>
      </c>
      <c r="S38" s="51" t="s">
        <v>0</v>
      </c>
      <c r="T38" s="51" t="s">
        <v>0</v>
      </c>
      <c r="U38" s="141">
        <f>U39+U40</f>
        <v>8995</v>
      </c>
      <c r="V38" s="141">
        <f t="shared" ref="V38:BM38" si="0">V39+V40</f>
        <v>14534</v>
      </c>
      <c r="W38" s="141">
        <f t="shared" si="0"/>
        <v>12826</v>
      </c>
      <c r="X38" s="141">
        <f t="shared" si="0"/>
        <v>15418</v>
      </c>
      <c r="Y38" s="141">
        <f t="shared" si="0"/>
        <v>6090</v>
      </c>
      <c r="Z38" s="141">
        <f t="shared" si="0"/>
        <v>5725</v>
      </c>
      <c r="AA38" s="141">
        <f t="shared" si="0"/>
        <v>4884</v>
      </c>
      <c r="AB38" s="141">
        <f t="shared" si="0"/>
        <v>8127</v>
      </c>
      <c r="AC38" s="141">
        <f t="shared" si="0"/>
        <v>9228</v>
      </c>
      <c r="AD38" s="141">
        <f t="shared" si="0"/>
        <v>13910</v>
      </c>
      <c r="AE38" s="141">
        <f t="shared" si="0"/>
        <v>13118</v>
      </c>
      <c r="AF38" s="141">
        <f t="shared" si="0"/>
        <v>14125</v>
      </c>
      <c r="AG38" s="141">
        <f t="shared" si="0"/>
        <v>16501</v>
      </c>
      <c r="AH38" s="141">
        <f t="shared" si="0"/>
        <v>16858</v>
      </c>
      <c r="AI38" s="141">
        <f t="shared" si="0"/>
        <v>15320</v>
      </c>
      <c r="AJ38" s="141">
        <f t="shared" si="0"/>
        <v>15348</v>
      </c>
      <c r="AK38" s="141">
        <f t="shared" si="0"/>
        <v>23270</v>
      </c>
      <c r="AL38" s="141">
        <f t="shared" si="0"/>
        <v>25833</v>
      </c>
      <c r="AM38" s="141">
        <f t="shared" si="0"/>
        <v>23722</v>
      </c>
      <c r="AN38" s="141">
        <f t="shared" si="0"/>
        <v>16026</v>
      </c>
      <c r="AO38" s="141">
        <f t="shared" si="0"/>
        <v>11642</v>
      </c>
      <c r="AP38" s="141">
        <f t="shared" si="0"/>
        <v>13270</v>
      </c>
      <c r="AQ38" s="141">
        <f t="shared" si="0"/>
        <v>7547</v>
      </c>
      <c r="AR38" s="141">
        <f t="shared" si="0"/>
        <v>15159</v>
      </c>
      <c r="AS38" s="141">
        <f t="shared" si="0"/>
        <v>18388</v>
      </c>
      <c r="AT38" s="141">
        <f t="shared" si="0"/>
        <v>18718</v>
      </c>
      <c r="AU38" s="141">
        <f t="shared" si="0"/>
        <v>17166</v>
      </c>
      <c r="AV38" s="141">
        <f t="shared" si="0"/>
        <v>19845</v>
      </c>
      <c r="AW38" s="141">
        <f t="shared" si="0"/>
        <v>17057</v>
      </c>
      <c r="AX38" s="141">
        <f t="shared" si="0"/>
        <v>17984</v>
      </c>
      <c r="AY38" s="141">
        <f t="shared" si="0"/>
        <v>16094</v>
      </c>
      <c r="AZ38" s="141">
        <f t="shared" si="0"/>
        <v>16263</v>
      </c>
      <c r="BA38" s="141">
        <f t="shared" si="0"/>
        <v>22413</v>
      </c>
      <c r="BB38" s="141">
        <f t="shared" si="0"/>
        <v>17079</v>
      </c>
      <c r="BC38" s="141">
        <f t="shared" si="0"/>
        <v>9448</v>
      </c>
      <c r="BD38" s="141">
        <f t="shared" si="0"/>
        <v>8699</v>
      </c>
      <c r="BE38" s="141">
        <f t="shared" si="0"/>
        <v>12463</v>
      </c>
      <c r="BF38" s="141">
        <f t="shared" si="0"/>
        <v>36950</v>
      </c>
      <c r="BG38" s="141">
        <f t="shared" si="0"/>
        <v>35690</v>
      </c>
      <c r="BH38" s="141">
        <f t="shared" si="0"/>
        <v>75388</v>
      </c>
      <c r="BI38" s="141">
        <f t="shared" si="0"/>
        <v>133920</v>
      </c>
      <c r="BJ38" s="141">
        <f t="shared" si="0"/>
        <v>198186</v>
      </c>
      <c r="BK38" s="141">
        <f t="shared" si="0"/>
        <v>319210</v>
      </c>
      <c r="BL38" s="141">
        <f t="shared" si="0"/>
        <v>424977</v>
      </c>
      <c r="BM38" s="141">
        <f t="shared" si="0"/>
        <v>559975</v>
      </c>
    </row>
    <row r="39" spans="2:65" x14ac:dyDescent="0.25">
      <c r="B39" s="185" t="s">
        <v>218</v>
      </c>
      <c r="C39" s="51" t="s">
        <v>0</v>
      </c>
      <c r="D39" s="51" t="s">
        <v>0</v>
      </c>
      <c r="E39" s="51" t="s">
        <v>0</v>
      </c>
      <c r="F39" s="51" t="s">
        <v>0</v>
      </c>
      <c r="G39" s="51" t="s">
        <v>0</v>
      </c>
      <c r="H39" s="51" t="s">
        <v>0</v>
      </c>
      <c r="I39" s="51" t="s">
        <v>0</v>
      </c>
      <c r="J39" s="51" t="s">
        <v>0</v>
      </c>
      <c r="K39" s="51" t="s">
        <v>0</v>
      </c>
      <c r="L39" s="51" t="s">
        <v>0</v>
      </c>
      <c r="M39" s="51" t="s">
        <v>0</v>
      </c>
      <c r="N39" s="51" t="s">
        <v>0</v>
      </c>
      <c r="O39" s="51" t="s">
        <v>0</v>
      </c>
      <c r="P39" s="51" t="s">
        <v>0</v>
      </c>
      <c r="Q39" s="51" t="s">
        <v>0</v>
      </c>
      <c r="R39" s="51" t="s">
        <v>0</v>
      </c>
      <c r="S39" s="51" t="s">
        <v>0</v>
      </c>
      <c r="T39" s="51" t="s">
        <v>0</v>
      </c>
      <c r="U39" s="187">
        <v>3799</v>
      </c>
      <c r="V39" s="187">
        <v>8576</v>
      </c>
      <c r="W39" s="187">
        <v>8561</v>
      </c>
      <c r="X39" s="187">
        <v>7563</v>
      </c>
      <c r="Y39" s="187">
        <v>1373</v>
      </c>
      <c r="Z39" s="187">
        <v>1343</v>
      </c>
      <c r="AA39" s="187">
        <v>655</v>
      </c>
      <c r="AB39" s="187">
        <v>2432</v>
      </c>
      <c r="AC39" s="187">
        <v>3302</v>
      </c>
      <c r="AD39" s="187">
        <v>6742</v>
      </c>
      <c r="AE39" s="121">
        <v>7185</v>
      </c>
      <c r="AF39" s="121">
        <v>7183</v>
      </c>
      <c r="AG39" s="120">
        <v>12183</v>
      </c>
      <c r="AH39" s="120">
        <v>13721</v>
      </c>
      <c r="AI39" s="120">
        <v>9325</v>
      </c>
      <c r="AJ39" s="120">
        <v>3484</v>
      </c>
      <c r="AK39" s="120">
        <v>4630</v>
      </c>
      <c r="AL39" s="120">
        <v>6106</v>
      </c>
      <c r="AM39" s="120">
        <v>6617</v>
      </c>
      <c r="AN39" s="120">
        <v>4037</v>
      </c>
      <c r="AO39" s="120">
        <v>676</v>
      </c>
      <c r="AP39" s="120">
        <v>112</v>
      </c>
      <c r="AQ39" s="120">
        <v>1100</v>
      </c>
      <c r="AR39" s="120">
        <v>6683</v>
      </c>
      <c r="AS39" s="120">
        <v>7158</v>
      </c>
      <c r="AT39" s="120">
        <v>7138</v>
      </c>
      <c r="AU39" s="120">
        <v>7621</v>
      </c>
      <c r="AV39" s="120">
        <v>4800</v>
      </c>
      <c r="AW39" s="108"/>
      <c r="AX39" s="108"/>
      <c r="AY39" s="108"/>
      <c r="AZ39" s="108"/>
      <c r="BA39" s="108"/>
      <c r="BB39" s="108"/>
      <c r="BC39" s="108"/>
      <c r="BD39" s="108"/>
      <c r="BE39" s="67">
        <v>5804</v>
      </c>
      <c r="BF39" s="67">
        <v>34382</v>
      </c>
      <c r="BG39" s="67">
        <v>34470</v>
      </c>
      <c r="BH39" s="67">
        <v>73736</v>
      </c>
      <c r="BI39" s="67">
        <v>133247</v>
      </c>
      <c r="BJ39" s="67">
        <v>194485</v>
      </c>
      <c r="BK39" s="67">
        <v>302147</v>
      </c>
      <c r="BL39" s="67">
        <v>400770</v>
      </c>
      <c r="BM39" s="67">
        <v>544617</v>
      </c>
    </row>
    <row r="40" spans="2:65" x14ac:dyDescent="0.25">
      <c r="B40" s="185" t="s">
        <v>219</v>
      </c>
      <c r="C40" s="51" t="s">
        <v>0</v>
      </c>
      <c r="D40" s="51" t="s">
        <v>0</v>
      </c>
      <c r="E40" s="51" t="s">
        <v>0</v>
      </c>
      <c r="F40" s="51" t="s">
        <v>0</v>
      </c>
      <c r="G40" s="51" t="s">
        <v>0</v>
      </c>
      <c r="H40" s="51" t="s">
        <v>0</v>
      </c>
      <c r="I40" s="51" t="s">
        <v>0</v>
      </c>
      <c r="J40" s="51" t="s">
        <v>0</v>
      </c>
      <c r="K40" s="51" t="s">
        <v>0</v>
      </c>
      <c r="L40" s="51" t="s">
        <v>0</v>
      </c>
      <c r="M40" s="51" t="s">
        <v>0</v>
      </c>
      <c r="N40" s="51" t="s">
        <v>0</v>
      </c>
      <c r="O40" s="51" t="s">
        <v>0</v>
      </c>
      <c r="P40" s="51" t="s">
        <v>0</v>
      </c>
      <c r="Q40" s="51" t="s">
        <v>0</v>
      </c>
      <c r="R40" s="51" t="s">
        <v>0</v>
      </c>
      <c r="S40" s="51" t="s">
        <v>0</v>
      </c>
      <c r="T40" s="51" t="s">
        <v>0</v>
      </c>
      <c r="U40" s="187">
        <v>5196</v>
      </c>
      <c r="V40" s="187">
        <v>5958</v>
      </c>
      <c r="W40" s="187">
        <v>4265</v>
      </c>
      <c r="X40" s="187">
        <v>7855</v>
      </c>
      <c r="Y40" s="187">
        <v>4717</v>
      </c>
      <c r="Z40" s="187">
        <v>4382</v>
      </c>
      <c r="AA40" s="187">
        <v>4229</v>
      </c>
      <c r="AB40" s="187">
        <v>5695</v>
      </c>
      <c r="AC40" s="187">
        <v>5926</v>
      </c>
      <c r="AD40" s="187">
        <v>7168</v>
      </c>
      <c r="AE40" s="121">
        <v>5933</v>
      </c>
      <c r="AF40" s="121">
        <v>6942</v>
      </c>
      <c r="AG40" s="120">
        <v>4318</v>
      </c>
      <c r="AH40" s="120">
        <v>3137</v>
      </c>
      <c r="AI40" s="120">
        <v>5995</v>
      </c>
      <c r="AJ40" s="120">
        <v>11864</v>
      </c>
      <c r="AK40" s="120">
        <v>18640</v>
      </c>
      <c r="AL40" s="120">
        <v>19727</v>
      </c>
      <c r="AM40" s="120">
        <v>17105</v>
      </c>
      <c r="AN40" s="120">
        <v>11989</v>
      </c>
      <c r="AO40" s="120">
        <v>10966</v>
      </c>
      <c r="AP40" s="120">
        <v>13158</v>
      </c>
      <c r="AQ40" s="120">
        <v>6447</v>
      </c>
      <c r="AR40" s="120">
        <v>8476</v>
      </c>
      <c r="AS40" s="120">
        <v>11230</v>
      </c>
      <c r="AT40" s="120">
        <v>11580</v>
      </c>
      <c r="AU40" s="120">
        <v>9545</v>
      </c>
      <c r="AV40" s="120">
        <v>15045</v>
      </c>
      <c r="AW40" s="108">
        <v>17057</v>
      </c>
      <c r="AX40" s="108">
        <v>17984</v>
      </c>
      <c r="AY40" s="108">
        <v>16094</v>
      </c>
      <c r="AZ40" s="108">
        <v>16263</v>
      </c>
      <c r="BA40" s="108">
        <v>22413</v>
      </c>
      <c r="BB40" s="108">
        <v>17079</v>
      </c>
      <c r="BC40" s="108">
        <v>9448</v>
      </c>
      <c r="BD40" s="108">
        <v>8699</v>
      </c>
      <c r="BE40" s="67">
        <v>6659</v>
      </c>
      <c r="BF40" s="67">
        <v>2568</v>
      </c>
      <c r="BG40" s="67">
        <v>1220</v>
      </c>
      <c r="BH40" s="67">
        <v>1652</v>
      </c>
      <c r="BI40" s="67">
        <v>673</v>
      </c>
      <c r="BJ40" s="67">
        <v>3701</v>
      </c>
      <c r="BK40" s="67">
        <v>17063</v>
      </c>
      <c r="BL40" s="67">
        <v>24207</v>
      </c>
      <c r="BM40" s="67">
        <v>15358</v>
      </c>
    </row>
    <row r="41" spans="2:65" x14ac:dyDescent="0.25">
      <c r="B41" s="185" t="s">
        <v>213</v>
      </c>
      <c r="C41" s="51" t="s">
        <v>0</v>
      </c>
      <c r="D41" s="51" t="s">
        <v>0</v>
      </c>
      <c r="E41" s="51" t="s">
        <v>0</v>
      </c>
      <c r="F41" s="51" t="s">
        <v>0</v>
      </c>
      <c r="G41" s="51" t="s">
        <v>0</v>
      </c>
      <c r="H41" s="51" t="s">
        <v>0</v>
      </c>
      <c r="I41" s="51" t="s">
        <v>0</v>
      </c>
      <c r="J41" s="51" t="s">
        <v>0</v>
      </c>
      <c r="K41" s="51" t="s">
        <v>0</v>
      </c>
      <c r="L41" s="51" t="s">
        <v>0</v>
      </c>
      <c r="M41" s="51" t="s">
        <v>0</v>
      </c>
      <c r="N41" s="51" t="s">
        <v>0</v>
      </c>
      <c r="O41" s="51" t="s">
        <v>0</v>
      </c>
      <c r="P41" s="51" t="s">
        <v>0</v>
      </c>
      <c r="Q41" s="51" t="s">
        <v>0</v>
      </c>
      <c r="R41" s="51" t="s">
        <v>0</v>
      </c>
      <c r="S41" s="51" t="s">
        <v>0</v>
      </c>
      <c r="T41" s="51" t="s">
        <v>0</v>
      </c>
      <c r="U41" s="186">
        <f>(U38/U37)*100</f>
        <v>23.374564731562806</v>
      </c>
      <c r="V41" s="186">
        <f t="shared" ref="V41:BM41" si="1">(V38/V37)*100</f>
        <v>33.8858968081882</v>
      </c>
      <c r="W41" s="186">
        <f t="shared" si="1"/>
        <v>29.120217958905663</v>
      </c>
      <c r="X41" s="186">
        <f t="shared" si="1"/>
        <v>35.829983035486045</v>
      </c>
      <c r="Y41" s="186">
        <f t="shared" si="1"/>
        <v>17.486935048526963</v>
      </c>
      <c r="Z41" s="186">
        <f t="shared" si="1"/>
        <v>16.285949990043523</v>
      </c>
      <c r="AA41" s="186">
        <f t="shared" si="1"/>
        <v>12.786344477314973</v>
      </c>
      <c r="AB41" s="186">
        <f t="shared" si="1"/>
        <v>18.664308844131089</v>
      </c>
      <c r="AC41" s="186">
        <f t="shared" si="1"/>
        <v>18.740861088545898</v>
      </c>
      <c r="AD41" s="186">
        <f t="shared" si="1"/>
        <v>24.707804895378167</v>
      </c>
      <c r="AE41" s="186">
        <f t="shared" si="1"/>
        <v>22.41626794258373</v>
      </c>
      <c r="AF41" s="186">
        <f t="shared" si="1"/>
        <v>23.192998587895307</v>
      </c>
      <c r="AG41" s="186">
        <f t="shared" si="1"/>
        <v>22.784512993289333</v>
      </c>
      <c r="AH41" s="186">
        <f t="shared" si="1"/>
        <v>21.806281368034355</v>
      </c>
      <c r="AI41" s="186">
        <f t="shared" si="1"/>
        <v>19.824529620331788</v>
      </c>
      <c r="AJ41" s="186">
        <f t="shared" si="1"/>
        <v>21.189236950008976</v>
      </c>
      <c r="AK41" s="186">
        <f t="shared" si="1"/>
        <v>27.817957944316269</v>
      </c>
      <c r="AL41" s="186">
        <f t="shared" si="1"/>
        <v>28.897589350634824</v>
      </c>
      <c r="AM41" s="186">
        <f t="shared" si="1"/>
        <v>26.165894551069929</v>
      </c>
      <c r="AN41" s="186">
        <f t="shared" si="1"/>
        <v>18.15648154442254</v>
      </c>
      <c r="AO41" s="186">
        <f t="shared" si="1"/>
        <v>12.446943859386526</v>
      </c>
      <c r="AP41" s="186">
        <f t="shared" si="1"/>
        <v>13.766559812434512</v>
      </c>
      <c r="AQ41" s="186">
        <f t="shared" si="1"/>
        <v>7.6194610748215528</v>
      </c>
      <c r="AR41" s="186">
        <f t="shared" si="1"/>
        <v>14.19594695834582</v>
      </c>
      <c r="AS41" s="186">
        <f t="shared" si="1"/>
        <v>16.44002181512575</v>
      </c>
      <c r="AT41" s="186">
        <f t="shared" si="1"/>
        <v>16.295367686106541</v>
      </c>
      <c r="AU41" s="186">
        <f t="shared" si="1"/>
        <v>14.852564546272582</v>
      </c>
      <c r="AV41" s="186">
        <f t="shared" si="1"/>
        <v>16.823642112937545</v>
      </c>
      <c r="AW41" s="186">
        <f t="shared" si="1"/>
        <v>14.079356825066652</v>
      </c>
      <c r="AX41" s="186">
        <f t="shared" si="1"/>
        <v>13.517434212998806</v>
      </c>
      <c r="AY41" s="186">
        <f t="shared" si="1"/>
        <v>11.30514189379039</v>
      </c>
      <c r="AZ41" s="186">
        <f t="shared" si="1"/>
        <v>10.852128653409849</v>
      </c>
      <c r="BA41" s="186">
        <f t="shared" si="1"/>
        <v>14.313540163232986</v>
      </c>
      <c r="BB41" s="186">
        <f t="shared" si="1"/>
        <v>10.95432650678913</v>
      </c>
      <c r="BC41" s="186">
        <f t="shared" si="1"/>
        <v>5.8549765441509107</v>
      </c>
      <c r="BD41" s="186">
        <f t="shared" si="1"/>
        <v>5.275030471350866</v>
      </c>
      <c r="BE41" s="186">
        <f t="shared" si="1"/>
        <v>5.9388625479497748</v>
      </c>
      <c r="BF41" s="186">
        <f t="shared" si="1"/>
        <v>14.125211687035769</v>
      </c>
      <c r="BG41" s="186">
        <f t="shared" si="1"/>
        <v>12.176025273184427</v>
      </c>
      <c r="BH41" s="186">
        <f t="shared" si="1"/>
        <v>21.052807953307827</v>
      </c>
      <c r="BI41" s="186">
        <f t="shared" si="1"/>
        <v>30.257090375886509</v>
      </c>
      <c r="BJ41" s="186">
        <f t="shared" si="1"/>
        <v>37.160176926437529</v>
      </c>
      <c r="BK41" s="186">
        <f t="shared" si="1"/>
        <v>45.057265538764689</v>
      </c>
      <c r="BL41" s="186">
        <f t="shared" si="1"/>
        <v>50.356722630824954</v>
      </c>
      <c r="BM41" s="186">
        <f t="shared" si="1"/>
        <v>55.861421577038342</v>
      </c>
    </row>
    <row r="42" spans="2:65" x14ac:dyDescent="0.25">
      <c r="B42" s="27" t="s">
        <v>210</v>
      </c>
      <c r="C42" s="51" t="s">
        <v>0</v>
      </c>
      <c r="D42" s="51" t="s">
        <v>0</v>
      </c>
      <c r="E42" s="51" t="s">
        <v>0</v>
      </c>
      <c r="F42" s="51" t="s">
        <v>0</v>
      </c>
      <c r="G42" s="51" t="s">
        <v>0</v>
      </c>
      <c r="H42" s="51" t="s">
        <v>0</v>
      </c>
      <c r="I42" s="51" t="s">
        <v>0</v>
      </c>
      <c r="J42" s="51" t="s">
        <v>0</v>
      </c>
      <c r="K42" s="51" t="s">
        <v>0</v>
      </c>
      <c r="L42" s="51" t="s">
        <v>0</v>
      </c>
      <c r="M42" s="51" t="s">
        <v>0</v>
      </c>
      <c r="N42" s="51" t="s">
        <v>0</v>
      </c>
      <c r="O42" s="51" t="s">
        <v>0</v>
      </c>
      <c r="P42" s="51" t="s">
        <v>0</v>
      </c>
      <c r="Q42" s="51" t="s">
        <v>0</v>
      </c>
      <c r="R42" s="51" t="s">
        <v>0</v>
      </c>
      <c r="S42" s="51" t="s">
        <v>0</v>
      </c>
      <c r="T42" s="51" t="s">
        <v>0</v>
      </c>
      <c r="U42" s="141">
        <v>17600</v>
      </c>
      <c r="V42" s="141">
        <v>20101</v>
      </c>
      <c r="W42" s="141">
        <v>21940</v>
      </c>
      <c r="X42" s="141">
        <v>19762</v>
      </c>
      <c r="Y42" s="141">
        <v>20571</v>
      </c>
      <c r="Z42" s="141">
        <v>21235</v>
      </c>
      <c r="AA42" s="141">
        <v>22867</v>
      </c>
      <c r="AB42" s="141">
        <v>25646</v>
      </c>
      <c r="AC42" s="141">
        <v>29188</v>
      </c>
      <c r="AD42" s="141">
        <v>28822</v>
      </c>
      <c r="AE42" s="141">
        <v>29084</v>
      </c>
      <c r="AF42" s="141">
        <v>29086</v>
      </c>
      <c r="AG42" s="141">
        <v>34104</v>
      </c>
      <c r="AH42" s="141">
        <v>36553</v>
      </c>
      <c r="AI42" s="141">
        <v>35788</v>
      </c>
      <c r="AJ42" s="141">
        <v>36929</v>
      </c>
      <c r="AK42" s="141">
        <v>39931</v>
      </c>
      <c r="AL42" s="141">
        <v>43352</v>
      </c>
      <c r="AM42" s="141">
        <v>42467</v>
      </c>
      <c r="AN42" s="141">
        <v>44429</v>
      </c>
      <c r="AO42" s="141">
        <v>45532</v>
      </c>
      <c r="AP42" s="141">
        <v>45695</v>
      </c>
      <c r="AQ42" s="141">
        <v>46757</v>
      </c>
      <c r="AR42" s="141">
        <v>46158</v>
      </c>
      <c r="AS42" s="141">
        <v>47365</v>
      </c>
      <c r="AT42" s="141">
        <v>49605</v>
      </c>
      <c r="AU42" s="141">
        <v>50372</v>
      </c>
      <c r="AV42" s="141">
        <v>53973</v>
      </c>
      <c r="AW42" s="141">
        <v>57739</v>
      </c>
      <c r="AX42" s="141">
        <v>62672</v>
      </c>
      <c r="AY42" s="141">
        <v>67717</v>
      </c>
      <c r="AZ42" s="141">
        <v>68399</v>
      </c>
      <c r="BA42" s="141">
        <v>71062</v>
      </c>
      <c r="BB42" s="141">
        <v>75498</v>
      </c>
      <c r="BC42" s="141">
        <v>75748</v>
      </c>
      <c r="BD42" s="141">
        <v>76656</v>
      </c>
      <c r="BE42" s="141">
        <v>77673</v>
      </c>
      <c r="BF42" s="141">
        <v>81203</v>
      </c>
      <c r="BG42" s="141">
        <v>88052</v>
      </c>
      <c r="BH42" s="141">
        <v>91680</v>
      </c>
      <c r="BI42" s="141">
        <v>95655</v>
      </c>
      <c r="BJ42" s="141">
        <v>103271</v>
      </c>
      <c r="BK42" s="141">
        <v>113340</v>
      </c>
      <c r="BL42" s="141">
        <v>122826</v>
      </c>
      <c r="BM42" s="141">
        <v>133576</v>
      </c>
    </row>
    <row r="43" spans="2:65" x14ac:dyDescent="0.25">
      <c r="B43" s="27" t="s">
        <v>220</v>
      </c>
      <c r="C43" s="51" t="s">
        <v>0</v>
      </c>
      <c r="D43" s="51" t="s">
        <v>0</v>
      </c>
      <c r="E43" s="51" t="s">
        <v>0</v>
      </c>
      <c r="F43" s="51" t="s">
        <v>0</v>
      </c>
      <c r="G43" s="51" t="s">
        <v>0</v>
      </c>
      <c r="H43" s="51" t="s">
        <v>0</v>
      </c>
      <c r="I43" s="51" t="s">
        <v>0</v>
      </c>
      <c r="J43" s="51" t="s">
        <v>0</v>
      </c>
      <c r="K43" s="51" t="s">
        <v>0</v>
      </c>
      <c r="L43" s="51" t="s">
        <v>0</v>
      </c>
      <c r="M43" s="51" t="s">
        <v>0</v>
      </c>
      <c r="N43" s="51" t="s">
        <v>0</v>
      </c>
      <c r="O43" s="51" t="s">
        <v>0</v>
      </c>
      <c r="P43" s="51" t="s">
        <v>0</v>
      </c>
      <c r="Q43" s="51" t="s">
        <v>0</v>
      </c>
      <c r="R43" s="51" t="s">
        <v>0</v>
      </c>
      <c r="S43" s="51" t="s">
        <v>0</v>
      </c>
      <c r="T43" s="51" t="s">
        <v>0</v>
      </c>
      <c r="U43" s="141">
        <v>155</v>
      </c>
      <c r="V43" s="141">
        <v>170</v>
      </c>
      <c r="W43" s="141">
        <v>191</v>
      </c>
      <c r="X43" s="141">
        <v>222</v>
      </c>
      <c r="Y43" s="141">
        <v>253</v>
      </c>
      <c r="Z43" s="141">
        <v>292</v>
      </c>
      <c r="AA43" s="141">
        <v>333</v>
      </c>
      <c r="AB43" s="141">
        <v>401</v>
      </c>
      <c r="AC43" s="141">
        <v>508</v>
      </c>
      <c r="AD43" s="141">
        <v>640</v>
      </c>
      <c r="AE43" s="141">
        <v>798</v>
      </c>
      <c r="AF43" s="141">
        <v>1026</v>
      </c>
      <c r="AG43" s="141">
        <v>1262</v>
      </c>
      <c r="AH43" s="141">
        <v>1459</v>
      </c>
      <c r="AI43" s="141">
        <v>1621</v>
      </c>
      <c r="AJ43" s="141">
        <v>1750</v>
      </c>
      <c r="AK43" s="141">
        <v>2082</v>
      </c>
      <c r="AL43" s="141">
        <v>2622</v>
      </c>
      <c r="AM43" s="141">
        <v>2998</v>
      </c>
      <c r="AN43" s="141">
        <v>3353</v>
      </c>
      <c r="AO43" s="141">
        <v>3653</v>
      </c>
      <c r="AP43" s="141">
        <v>4588</v>
      </c>
      <c r="AQ43" s="141">
        <v>5531</v>
      </c>
      <c r="AR43" s="141">
        <v>6006</v>
      </c>
      <c r="AS43" s="141">
        <v>6265</v>
      </c>
      <c r="AT43" s="141">
        <v>6704</v>
      </c>
      <c r="AU43" s="141">
        <v>7470</v>
      </c>
      <c r="AV43" s="141">
        <v>7914</v>
      </c>
      <c r="AW43" s="141">
        <v>8477</v>
      </c>
      <c r="AX43" s="141">
        <v>9443</v>
      </c>
      <c r="AY43" s="141">
        <v>10494</v>
      </c>
      <c r="AZ43" s="141">
        <v>11874</v>
      </c>
      <c r="BA43" s="141">
        <v>12926</v>
      </c>
      <c r="BB43" s="141">
        <v>14201</v>
      </c>
      <c r="BC43" s="141">
        <v>15701</v>
      </c>
      <c r="BD43" s="141">
        <v>18092</v>
      </c>
      <c r="BE43" s="141">
        <v>30734</v>
      </c>
      <c r="BF43" s="141">
        <v>33156</v>
      </c>
      <c r="BG43" s="141">
        <v>38480</v>
      </c>
      <c r="BH43" s="141">
        <v>52820</v>
      </c>
      <c r="BI43" s="141">
        <v>59108</v>
      </c>
      <c r="BJ43" s="141">
        <v>74643</v>
      </c>
      <c r="BK43" s="141">
        <v>95405</v>
      </c>
      <c r="BL43" s="141">
        <v>113412</v>
      </c>
      <c r="BM43" s="141">
        <v>182146</v>
      </c>
    </row>
    <row r="44" spans="2:65" x14ac:dyDescent="0.25">
      <c r="B44" s="27" t="s">
        <v>211</v>
      </c>
      <c r="C44" s="51" t="s">
        <v>0</v>
      </c>
      <c r="D44" s="51" t="s">
        <v>0</v>
      </c>
      <c r="E44" s="51" t="s">
        <v>0</v>
      </c>
      <c r="F44" s="51" t="s">
        <v>0</v>
      </c>
      <c r="G44" s="51" t="s">
        <v>0</v>
      </c>
      <c r="H44" s="51" t="s">
        <v>0</v>
      </c>
      <c r="I44" s="51" t="s">
        <v>0</v>
      </c>
      <c r="J44" s="51" t="s">
        <v>0</v>
      </c>
      <c r="K44" s="51" t="s">
        <v>0</v>
      </c>
      <c r="L44" s="51" t="s">
        <v>0</v>
      </c>
      <c r="M44" s="51" t="s">
        <v>0</v>
      </c>
      <c r="N44" s="51" t="s">
        <v>0</v>
      </c>
      <c r="O44" s="51" t="s">
        <v>0</v>
      </c>
      <c r="P44" s="51" t="s">
        <v>0</v>
      </c>
      <c r="Q44" s="51" t="s">
        <v>0</v>
      </c>
      <c r="R44" s="51" t="s">
        <v>0</v>
      </c>
      <c r="S44" s="51" t="s">
        <v>0</v>
      </c>
      <c r="T44" s="51" t="s">
        <v>0</v>
      </c>
      <c r="U44" s="141">
        <v>112</v>
      </c>
      <c r="V44" s="141">
        <v>163</v>
      </c>
      <c r="W44" s="141">
        <v>147</v>
      </c>
      <c r="X44" s="141">
        <v>185</v>
      </c>
      <c r="Y44" s="141">
        <v>85</v>
      </c>
      <c r="Z44" s="141">
        <v>100</v>
      </c>
      <c r="AA44" s="141">
        <v>96</v>
      </c>
      <c r="AB44" s="141">
        <v>123</v>
      </c>
      <c r="AC44" s="141">
        <v>172</v>
      </c>
      <c r="AD44" s="141">
        <v>312</v>
      </c>
      <c r="AE44" s="141">
        <v>399</v>
      </c>
      <c r="AF44" s="141">
        <v>334</v>
      </c>
      <c r="AG44" s="141">
        <v>530</v>
      </c>
      <c r="AH44" s="141">
        <v>534</v>
      </c>
      <c r="AI44" s="141">
        <v>388</v>
      </c>
      <c r="AJ44" s="141">
        <v>299</v>
      </c>
      <c r="AK44" s="141">
        <v>465</v>
      </c>
      <c r="AL44" s="141">
        <v>556</v>
      </c>
      <c r="AM44" s="141">
        <v>564</v>
      </c>
      <c r="AN44" s="141">
        <v>482</v>
      </c>
      <c r="AO44" s="141">
        <v>320</v>
      </c>
      <c r="AP44" s="141">
        <v>366</v>
      </c>
      <c r="AQ44" s="141">
        <v>229</v>
      </c>
      <c r="AR44" s="141">
        <v>434</v>
      </c>
      <c r="AS44" s="141">
        <v>306</v>
      </c>
      <c r="AT44" s="141">
        <v>495</v>
      </c>
      <c r="AU44" s="141">
        <v>485</v>
      </c>
      <c r="AV44" s="141">
        <v>528</v>
      </c>
      <c r="AW44" s="141">
        <v>567</v>
      </c>
      <c r="AX44" s="141">
        <v>597</v>
      </c>
      <c r="AY44" s="141">
        <v>538</v>
      </c>
      <c r="AZ44" s="141">
        <v>535</v>
      </c>
      <c r="BA44" s="141">
        <v>504</v>
      </c>
      <c r="BB44" s="141">
        <v>433</v>
      </c>
      <c r="BC44" s="141">
        <v>324</v>
      </c>
      <c r="BD44" s="141">
        <v>449</v>
      </c>
      <c r="BE44" s="141">
        <v>1668</v>
      </c>
      <c r="BF44" s="141">
        <v>5288</v>
      </c>
      <c r="BG44" s="141">
        <v>7003</v>
      </c>
      <c r="BH44" s="141">
        <v>23431</v>
      </c>
      <c r="BI44" s="141">
        <v>41796</v>
      </c>
      <c r="BJ44" s="141">
        <v>91691</v>
      </c>
      <c r="BK44" s="141">
        <v>239503</v>
      </c>
      <c r="BL44" s="141">
        <v>357538</v>
      </c>
      <c r="BM44" s="141">
        <v>953188</v>
      </c>
    </row>
    <row r="45" spans="2:65" x14ac:dyDescent="0.25">
      <c r="B45" s="27" t="s">
        <v>212</v>
      </c>
      <c r="C45" s="51" t="s">
        <v>0</v>
      </c>
      <c r="D45" s="51" t="s">
        <v>0</v>
      </c>
      <c r="E45" s="51" t="s">
        <v>0</v>
      </c>
      <c r="F45" s="51" t="s">
        <v>0</v>
      </c>
      <c r="G45" s="51" t="s">
        <v>0</v>
      </c>
      <c r="H45" s="51" t="s">
        <v>0</v>
      </c>
      <c r="I45" s="51" t="s">
        <v>0</v>
      </c>
      <c r="J45" s="51" t="s">
        <v>0</v>
      </c>
      <c r="K45" s="51" t="s">
        <v>0</v>
      </c>
      <c r="L45" s="51" t="s">
        <v>0</v>
      </c>
      <c r="M45" s="51" t="s">
        <v>0</v>
      </c>
      <c r="N45" s="51" t="s">
        <v>0</v>
      </c>
      <c r="O45" s="51" t="s">
        <v>0</v>
      </c>
      <c r="P45" s="51" t="s">
        <v>0</v>
      </c>
      <c r="Q45" s="51" t="s">
        <v>0</v>
      </c>
      <c r="R45" s="51" t="s">
        <v>0</v>
      </c>
      <c r="S45" s="51" t="s">
        <v>0</v>
      </c>
      <c r="T45" s="51" t="s">
        <v>0</v>
      </c>
      <c r="U45" s="23">
        <f t="shared" ref="U45:BM45" si="2">U44/U239</f>
        <v>24.792473713337028</v>
      </c>
      <c r="V45" s="23">
        <f t="shared" si="2"/>
        <v>30.161912104857358</v>
      </c>
      <c r="W45" s="23">
        <f t="shared" si="2"/>
        <v>30.26248069994854</v>
      </c>
      <c r="X45" s="23">
        <f t="shared" si="2"/>
        <v>38.131226382686357</v>
      </c>
      <c r="Y45" s="23">
        <f t="shared" si="2"/>
        <v>17.525773195876287</v>
      </c>
      <c r="Z45" s="23">
        <f t="shared" si="2"/>
        <v>20.59732234809475</v>
      </c>
      <c r="AA45" s="23">
        <f t="shared" si="2"/>
        <v>19.780219780219777</v>
      </c>
      <c r="AB45" s="23">
        <f t="shared" si="2"/>
        <v>25.339055793991413</v>
      </c>
      <c r="AC45" s="23">
        <f t="shared" si="2"/>
        <v>35.403087478559179</v>
      </c>
      <c r="AD45" s="23">
        <f t="shared" si="2"/>
        <v>64.197530864197532</v>
      </c>
      <c r="AE45" s="23">
        <f t="shared" si="2"/>
        <v>70.442842430484035</v>
      </c>
      <c r="AF45" s="23">
        <f t="shared" si="2"/>
        <v>41.792663343830164</v>
      </c>
      <c r="AG45" s="23">
        <f t="shared" si="2"/>
        <v>61.330761812921885</v>
      </c>
      <c r="AH45" s="23">
        <f t="shared" si="2"/>
        <v>61.889124975854749</v>
      </c>
      <c r="AI45" s="23">
        <f t="shared" si="2"/>
        <v>45.072604065827697</v>
      </c>
      <c r="AJ45" s="23">
        <f t="shared" si="2"/>
        <v>34.733785091965153</v>
      </c>
      <c r="AK45" s="23">
        <f t="shared" si="2"/>
        <v>39.874231813634424</v>
      </c>
      <c r="AL45" s="23">
        <f t="shared" si="2"/>
        <v>44.48</v>
      </c>
      <c r="AM45" s="23">
        <f t="shared" si="2"/>
        <v>45.12</v>
      </c>
      <c r="AN45" s="23">
        <f t="shared" si="2"/>
        <v>38.56</v>
      </c>
      <c r="AO45" s="23">
        <f t="shared" si="2"/>
        <v>25.6</v>
      </c>
      <c r="AP45" s="23">
        <f t="shared" si="2"/>
        <v>29.28</v>
      </c>
      <c r="AQ45" s="23">
        <f t="shared" si="2"/>
        <v>18.32</v>
      </c>
      <c r="AR45" s="23">
        <f t="shared" si="2"/>
        <v>34.72</v>
      </c>
      <c r="AS45" s="23">
        <f t="shared" si="2"/>
        <v>24.48</v>
      </c>
      <c r="AT45" s="23">
        <f t="shared" si="2"/>
        <v>39.6</v>
      </c>
      <c r="AU45" s="23">
        <f t="shared" si="2"/>
        <v>38.799999999999997</v>
      </c>
      <c r="AV45" s="23">
        <f t="shared" si="2"/>
        <v>42.24</v>
      </c>
      <c r="AW45" s="23">
        <f t="shared" si="2"/>
        <v>45.36</v>
      </c>
      <c r="AX45" s="23">
        <f t="shared" si="2"/>
        <v>47.76</v>
      </c>
      <c r="AY45" s="23">
        <f t="shared" si="2"/>
        <v>43.04</v>
      </c>
      <c r="AZ45" s="23">
        <f t="shared" si="2"/>
        <v>42.8</v>
      </c>
      <c r="BA45" s="23">
        <f t="shared" si="2"/>
        <v>40.32</v>
      </c>
      <c r="BB45" s="23">
        <f t="shared" si="2"/>
        <v>34.64</v>
      </c>
      <c r="BC45" s="23">
        <f t="shared" si="2"/>
        <v>25.92</v>
      </c>
      <c r="BD45" s="23">
        <f t="shared" si="2"/>
        <v>35.92</v>
      </c>
      <c r="BE45" s="23">
        <f t="shared" si="2"/>
        <v>133.44</v>
      </c>
      <c r="BF45" s="23">
        <f t="shared" si="2"/>
        <v>423.04</v>
      </c>
      <c r="BG45" s="23">
        <f t="shared" si="2"/>
        <v>454.74025974025972</v>
      </c>
      <c r="BH45" s="23">
        <f t="shared" si="2"/>
        <v>1038.301329394387</v>
      </c>
      <c r="BI45" s="23">
        <f t="shared" si="2"/>
        <v>1841.2334801762115</v>
      </c>
      <c r="BJ45" s="23">
        <f t="shared" si="2"/>
        <v>4027.4231332357244</v>
      </c>
      <c r="BK45" s="23">
        <f t="shared" si="2"/>
        <v>10439.651289502361</v>
      </c>
      <c r="BL45" s="23">
        <f t="shared" si="2"/>
        <v>14603.321987746765</v>
      </c>
      <c r="BM45" s="23">
        <f t="shared" si="2"/>
        <v>17548.720466400737</v>
      </c>
    </row>
    <row r="46" spans="2:65" x14ac:dyDescent="0.25">
      <c r="B46" s="12" t="s">
        <v>12</v>
      </c>
      <c r="C46" s="63">
        <v>3.07</v>
      </c>
      <c r="D46" s="63">
        <v>1.73</v>
      </c>
      <c r="E46" s="63">
        <v>1.61</v>
      </c>
      <c r="F46" s="63">
        <v>1.34</v>
      </c>
      <c r="G46" s="63">
        <v>1.43</v>
      </c>
      <c r="H46" s="63">
        <v>1.68</v>
      </c>
      <c r="I46" s="63">
        <v>1.88</v>
      </c>
      <c r="J46" s="63">
        <v>1.3</v>
      </c>
      <c r="K46" s="63">
        <v>1.17</v>
      </c>
      <c r="L46" s="63">
        <v>1.27</v>
      </c>
      <c r="M46" s="63">
        <v>1.19</v>
      </c>
      <c r="N46" s="63">
        <v>0.65</v>
      </c>
      <c r="O46" s="63">
        <v>0.87</v>
      </c>
      <c r="P46" s="86">
        <v>0.67</v>
      </c>
      <c r="Q46" s="86">
        <v>1</v>
      </c>
      <c r="R46" s="86">
        <v>0.97</v>
      </c>
      <c r="S46" s="86">
        <v>1.0900000000000001</v>
      </c>
      <c r="T46" s="86">
        <v>1.18</v>
      </c>
      <c r="U46" s="86">
        <v>1.1299999999999999</v>
      </c>
      <c r="V46" s="86">
        <v>1.02</v>
      </c>
      <c r="W46" s="86">
        <v>1.02</v>
      </c>
      <c r="X46" s="86">
        <v>1.1399999999999999</v>
      </c>
      <c r="Y46" s="86">
        <v>1.19</v>
      </c>
      <c r="Z46" s="86">
        <v>1.2</v>
      </c>
      <c r="AA46" s="86">
        <v>1.21</v>
      </c>
      <c r="AB46" s="86">
        <v>1.05</v>
      </c>
      <c r="AC46" s="86">
        <v>1.1200000000000001</v>
      </c>
      <c r="AD46" s="86">
        <v>1.9</v>
      </c>
      <c r="AE46" s="86">
        <v>1.99</v>
      </c>
      <c r="AF46" s="86">
        <v>1.78</v>
      </c>
      <c r="AG46" s="86">
        <v>1.71</v>
      </c>
      <c r="AH46" s="86">
        <v>1.71</v>
      </c>
      <c r="AI46" s="86">
        <v>1.71</v>
      </c>
      <c r="AJ46" s="86">
        <v>1.93</v>
      </c>
      <c r="AK46" s="86">
        <v>1.93</v>
      </c>
      <c r="AL46" s="86">
        <v>1.93</v>
      </c>
      <c r="AM46" s="86">
        <v>1.93</v>
      </c>
      <c r="AN46" s="86">
        <v>1.9</v>
      </c>
      <c r="AO46" s="86">
        <v>2.08</v>
      </c>
      <c r="AP46" s="86">
        <v>2.08</v>
      </c>
      <c r="AQ46" s="86">
        <v>1.9</v>
      </c>
      <c r="AR46" s="86">
        <v>1.8</v>
      </c>
      <c r="AS46" s="86">
        <v>1.8</v>
      </c>
      <c r="AT46" s="86">
        <v>1.8</v>
      </c>
      <c r="AU46" s="86">
        <v>1.8</v>
      </c>
      <c r="AV46" s="86">
        <v>1.8</v>
      </c>
      <c r="AW46" s="86">
        <v>1.8</v>
      </c>
      <c r="AX46" s="86">
        <v>1.8</v>
      </c>
      <c r="AY46" s="86">
        <v>1.8</v>
      </c>
      <c r="AZ46" s="86">
        <v>1.8</v>
      </c>
      <c r="BA46" s="86">
        <v>1.8</v>
      </c>
      <c r="BB46" s="86">
        <v>2.2400000000000002</v>
      </c>
      <c r="BC46" s="86">
        <v>2.48</v>
      </c>
      <c r="BD46" s="86">
        <v>3.29</v>
      </c>
      <c r="BE46" s="86">
        <v>11.58</v>
      </c>
      <c r="BF46" s="86">
        <v>11.53</v>
      </c>
      <c r="BG46" s="86">
        <v>12.8</v>
      </c>
      <c r="BH46" s="86">
        <v>13.92</v>
      </c>
      <c r="BI46" s="86">
        <v>14.02</v>
      </c>
      <c r="BJ46" s="86">
        <v>31.61</v>
      </c>
      <c r="BK46" s="86">
        <v>36.83</v>
      </c>
      <c r="BL46" s="86">
        <v>35.93</v>
      </c>
      <c r="BM46" s="86">
        <v>32.97</v>
      </c>
    </row>
    <row r="47" spans="2:65" x14ac:dyDescent="0.25">
      <c r="B47" s="191" t="s">
        <v>221</v>
      </c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3"/>
      <c r="N47" s="183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2"/>
      <c r="BK47" s="12"/>
      <c r="BL47" s="12"/>
      <c r="BM47" s="12"/>
    </row>
    <row r="48" spans="2:65" x14ac:dyDescent="0.25">
      <c r="B48" s="188" t="s">
        <v>35</v>
      </c>
      <c r="C48" s="141">
        <v>442900</v>
      </c>
      <c r="D48" s="141">
        <v>472200</v>
      </c>
      <c r="E48" s="141">
        <v>557500</v>
      </c>
      <c r="F48" s="141">
        <v>732400</v>
      </c>
      <c r="G48" s="141">
        <v>713900</v>
      </c>
      <c r="H48" s="141">
        <v>763700</v>
      </c>
      <c r="I48" s="141">
        <v>770900</v>
      </c>
      <c r="J48" s="141">
        <v>903800</v>
      </c>
      <c r="K48" s="51" t="s">
        <v>0</v>
      </c>
      <c r="L48" s="51" t="s">
        <v>0</v>
      </c>
      <c r="M48" s="51" t="s">
        <v>0</v>
      </c>
      <c r="N48" s="51" t="s">
        <v>0</v>
      </c>
      <c r="O48" s="51" t="s">
        <v>0</v>
      </c>
      <c r="P48" s="51" t="s">
        <v>0</v>
      </c>
      <c r="Q48" s="51" t="s">
        <v>0</v>
      </c>
      <c r="R48" s="51" t="s">
        <v>0</v>
      </c>
      <c r="S48" s="51" t="s">
        <v>0</v>
      </c>
      <c r="T48" s="51" t="s">
        <v>0</v>
      </c>
      <c r="U48" s="51" t="s">
        <v>0</v>
      </c>
      <c r="V48" s="51" t="s">
        <v>0</v>
      </c>
      <c r="W48" s="51" t="s">
        <v>0</v>
      </c>
      <c r="X48" s="51" t="s">
        <v>0</v>
      </c>
      <c r="Y48" s="51" t="s">
        <v>0</v>
      </c>
      <c r="Z48" s="51" t="s">
        <v>0</v>
      </c>
      <c r="AA48" s="51" t="s">
        <v>0</v>
      </c>
      <c r="AB48" s="51" t="s">
        <v>0</v>
      </c>
      <c r="AC48" s="51" t="s">
        <v>0</v>
      </c>
      <c r="AD48" s="51" t="s">
        <v>0</v>
      </c>
      <c r="AE48" s="51" t="s">
        <v>0</v>
      </c>
      <c r="AF48" s="51" t="s">
        <v>0</v>
      </c>
      <c r="AG48" s="51" t="s">
        <v>0</v>
      </c>
      <c r="AH48" s="51" t="s">
        <v>0</v>
      </c>
      <c r="AI48" s="51" t="s">
        <v>0</v>
      </c>
      <c r="AJ48" s="51" t="s">
        <v>0</v>
      </c>
      <c r="AK48" s="51" t="s">
        <v>0</v>
      </c>
      <c r="AL48" s="51" t="s">
        <v>0</v>
      </c>
      <c r="AM48" s="51" t="s">
        <v>0</v>
      </c>
      <c r="AN48" s="51" t="s">
        <v>0</v>
      </c>
      <c r="AO48" s="51" t="s">
        <v>0</v>
      </c>
      <c r="AP48" s="51" t="s">
        <v>0</v>
      </c>
      <c r="AQ48" s="51" t="s">
        <v>0</v>
      </c>
      <c r="AR48" s="51" t="s">
        <v>0</v>
      </c>
      <c r="AS48" s="51" t="s">
        <v>0</v>
      </c>
      <c r="AT48" s="51" t="s">
        <v>0</v>
      </c>
      <c r="AU48" s="51" t="s">
        <v>0</v>
      </c>
      <c r="AV48" s="51" t="s">
        <v>0</v>
      </c>
      <c r="AW48" s="51" t="s">
        <v>0</v>
      </c>
      <c r="AX48" s="51" t="s">
        <v>0</v>
      </c>
      <c r="AY48" s="51" t="s">
        <v>0</v>
      </c>
      <c r="AZ48" s="51" t="s">
        <v>0</v>
      </c>
      <c r="BA48" s="51" t="s">
        <v>0</v>
      </c>
      <c r="BB48" s="51" t="s">
        <v>0</v>
      </c>
      <c r="BC48" s="51" t="s">
        <v>0</v>
      </c>
      <c r="BD48" s="51" t="s">
        <v>0</v>
      </c>
      <c r="BE48" s="51" t="s">
        <v>0</v>
      </c>
      <c r="BF48" s="51" t="s">
        <v>0</v>
      </c>
      <c r="BG48" s="51" t="s">
        <v>0</v>
      </c>
      <c r="BH48" s="51" t="s">
        <v>0</v>
      </c>
      <c r="BI48" s="51" t="s">
        <v>0</v>
      </c>
      <c r="BJ48" s="51" t="s">
        <v>0</v>
      </c>
      <c r="BK48" s="51" t="s">
        <v>0</v>
      </c>
      <c r="BL48" s="51" t="s">
        <v>0</v>
      </c>
      <c r="BM48" s="51" t="s">
        <v>0</v>
      </c>
    </row>
    <row r="49" spans="1:65" x14ac:dyDescent="0.25">
      <c r="B49" s="188" t="s">
        <v>214</v>
      </c>
      <c r="C49" s="141">
        <v>157069</v>
      </c>
      <c r="D49" s="141">
        <v>193398</v>
      </c>
      <c r="E49" s="141">
        <v>182278</v>
      </c>
      <c r="F49" s="141">
        <v>149585</v>
      </c>
      <c r="G49" s="141">
        <v>139678</v>
      </c>
      <c r="H49" s="141">
        <v>115515</v>
      </c>
      <c r="I49" s="141">
        <v>90421</v>
      </c>
      <c r="J49" s="141">
        <v>64121</v>
      </c>
      <c r="K49" s="51" t="s">
        <v>0</v>
      </c>
      <c r="L49" s="51" t="s">
        <v>0</v>
      </c>
      <c r="M49" s="51" t="s">
        <v>0</v>
      </c>
      <c r="N49" s="51" t="s">
        <v>0</v>
      </c>
      <c r="O49" s="51" t="s">
        <v>0</v>
      </c>
      <c r="P49" s="51" t="s">
        <v>0</v>
      </c>
      <c r="Q49" s="51" t="s">
        <v>0</v>
      </c>
      <c r="R49" s="51" t="s">
        <v>0</v>
      </c>
      <c r="S49" s="51" t="s">
        <v>0</v>
      </c>
      <c r="T49" s="51" t="s">
        <v>0</v>
      </c>
      <c r="U49" s="51" t="s">
        <v>0</v>
      </c>
      <c r="V49" s="51" t="s">
        <v>0</v>
      </c>
      <c r="W49" s="51" t="s">
        <v>0</v>
      </c>
      <c r="X49" s="51" t="s">
        <v>0</v>
      </c>
      <c r="Y49" s="51" t="s">
        <v>0</v>
      </c>
      <c r="Z49" s="51" t="s">
        <v>0</v>
      </c>
      <c r="AA49" s="51" t="s">
        <v>0</v>
      </c>
      <c r="AB49" s="51" t="s">
        <v>0</v>
      </c>
      <c r="AC49" s="51" t="s">
        <v>0</v>
      </c>
      <c r="AD49" s="51" t="s">
        <v>0</v>
      </c>
      <c r="AE49" s="51" t="s">
        <v>0</v>
      </c>
      <c r="AF49" s="51" t="s">
        <v>0</v>
      </c>
      <c r="AG49" s="51" t="s">
        <v>0</v>
      </c>
      <c r="AH49" s="51" t="s">
        <v>0</v>
      </c>
      <c r="AI49" s="51" t="s">
        <v>0</v>
      </c>
      <c r="AJ49" s="51" t="s">
        <v>0</v>
      </c>
      <c r="AK49" s="51" t="s">
        <v>0</v>
      </c>
      <c r="AL49" s="51" t="s">
        <v>0</v>
      </c>
      <c r="AM49" s="51" t="s">
        <v>0</v>
      </c>
      <c r="AN49" s="51" t="s">
        <v>0</v>
      </c>
      <c r="AO49" s="51" t="s">
        <v>0</v>
      </c>
      <c r="AP49" s="51" t="s">
        <v>0</v>
      </c>
      <c r="AQ49" s="51" t="s">
        <v>0</v>
      </c>
      <c r="AR49" s="51" t="s">
        <v>0</v>
      </c>
      <c r="AS49" s="51" t="s">
        <v>0</v>
      </c>
      <c r="AT49" s="51" t="s">
        <v>0</v>
      </c>
      <c r="AU49" s="51" t="s">
        <v>0</v>
      </c>
      <c r="AV49" s="51" t="s">
        <v>0</v>
      </c>
      <c r="AW49" s="51" t="s">
        <v>0</v>
      </c>
      <c r="AX49" s="51" t="s">
        <v>0</v>
      </c>
      <c r="AY49" s="51" t="s">
        <v>0</v>
      </c>
      <c r="AZ49" s="51" t="s">
        <v>0</v>
      </c>
      <c r="BA49" s="51" t="s">
        <v>0</v>
      </c>
      <c r="BB49" s="51" t="s">
        <v>0</v>
      </c>
      <c r="BC49" s="51" t="s">
        <v>0</v>
      </c>
      <c r="BD49" s="51" t="s">
        <v>0</v>
      </c>
      <c r="BE49" s="51" t="s">
        <v>0</v>
      </c>
      <c r="BF49" s="51" t="s">
        <v>0</v>
      </c>
      <c r="BG49" s="51" t="s">
        <v>0</v>
      </c>
      <c r="BH49" s="51" t="s">
        <v>0</v>
      </c>
      <c r="BI49" s="51" t="s">
        <v>0</v>
      </c>
      <c r="BJ49" s="51" t="s">
        <v>0</v>
      </c>
      <c r="BK49" s="51" t="s">
        <v>0</v>
      </c>
      <c r="BL49" s="51" t="s">
        <v>0</v>
      </c>
      <c r="BM49" s="51" t="s">
        <v>0</v>
      </c>
    </row>
    <row r="50" spans="1:65" x14ac:dyDescent="0.25">
      <c r="B50" s="188" t="s">
        <v>215</v>
      </c>
      <c r="C50" s="141">
        <v>25400</v>
      </c>
      <c r="D50" s="141">
        <v>29000</v>
      </c>
      <c r="E50" s="141">
        <v>35700</v>
      </c>
      <c r="F50" s="141">
        <v>39100</v>
      </c>
      <c r="G50" s="141">
        <v>45400</v>
      </c>
      <c r="H50" s="141">
        <v>52400</v>
      </c>
      <c r="I50" s="141">
        <v>64300</v>
      </c>
      <c r="J50" s="141">
        <v>72400</v>
      </c>
      <c r="K50" s="51" t="s">
        <v>0</v>
      </c>
      <c r="L50" s="51" t="s">
        <v>0</v>
      </c>
      <c r="M50" s="51" t="s">
        <v>0</v>
      </c>
      <c r="N50" s="51" t="s">
        <v>0</v>
      </c>
      <c r="O50" s="51" t="s">
        <v>0</v>
      </c>
      <c r="P50" s="51" t="s">
        <v>0</v>
      </c>
      <c r="Q50" s="51" t="s">
        <v>0</v>
      </c>
      <c r="R50" s="51" t="s">
        <v>0</v>
      </c>
      <c r="S50" s="51" t="s">
        <v>0</v>
      </c>
      <c r="T50" s="51" t="s">
        <v>0</v>
      </c>
      <c r="U50" s="51" t="s">
        <v>0</v>
      </c>
      <c r="V50" s="51" t="s">
        <v>0</v>
      </c>
      <c r="W50" s="51" t="s">
        <v>0</v>
      </c>
      <c r="X50" s="51" t="s">
        <v>0</v>
      </c>
      <c r="Y50" s="51" t="s">
        <v>0</v>
      </c>
      <c r="Z50" s="51" t="s">
        <v>0</v>
      </c>
      <c r="AA50" s="51" t="s">
        <v>0</v>
      </c>
      <c r="AB50" s="51" t="s">
        <v>0</v>
      </c>
      <c r="AC50" s="51" t="s">
        <v>0</v>
      </c>
      <c r="AD50" s="51" t="s">
        <v>0</v>
      </c>
      <c r="AE50" s="51" t="s">
        <v>0</v>
      </c>
      <c r="AF50" s="51" t="s">
        <v>0</v>
      </c>
      <c r="AG50" s="51" t="s">
        <v>0</v>
      </c>
      <c r="AH50" s="51" t="s">
        <v>0</v>
      </c>
      <c r="AI50" s="51" t="s">
        <v>0</v>
      </c>
      <c r="AJ50" s="51" t="s">
        <v>0</v>
      </c>
      <c r="AK50" s="51" t="s">
        <v>0</v>
      </c>
      <c r="AL50" s="51" t="s">
        <v>0</v>
      </c>
      <c r="AM50" s="51" t="s">
        <v>0</v>
      </c>
      <c r="AN50" s="51" t="s">
        <v>0</v>
      </c>
      <c r="AO50" s="51" t="s">
        <v>0</v>
      </c>
      <c r="AP50" s="51" t="s">
        <v>0</v>
      </c>
      <c r="AQ50" s="51" t="s">
        <v>0</v>
      </c>
      <c r="AR50" s="51" t="s">
        <v>0</v>
      </c>
      <c r="AS50" s="51" t="s">
        <v>0</v>
      </c>
      <c r="AT50" s="51" t="s">
        <v>0</v>
      </c>
      <c r="AU50" s="51" t="s">
        <v>0</v>
      </c>
      <c r="AV50" s="51" t="s">
        <v>0</v>
      </c>
      <c r="AW50" s="51" t="s">
        <v>0</v>
      </c>
      <c r="AX50" s="51" t="s">
        <v>0</v>
      </c>
      <c r="AY50" s="51" t="s">
        <v>0</v>
      </c>
      <c r="AZ50" s="51" t="s">
        <v>0</v>
      </c>
      <c r="BA50" s="51" t="s">
        <v>0</v>
      </c>
      <c r="BB50" s="51" t="s">
        <v>0</v>
      </c>
      <c r="BC50" s="51" t="s">
        <v>0</v>
      </c>
      <c r="BD50" s="51" t="s">
        <v>0</v>
      </c>
      <c r="BE50" s="51" t="s">
        <v>0</v>
      </c>
      <c r="BF50" s="51" t="s">
        <v>0</v>
      </c>
      <c r="BG50" s="51" t="s">
        <v>0</v>
      </c>
      <c r="BH50" s="51" t="s">
        <v>0</v>
      </c>
      <c r="BI50" s="51" t="s">
        <v>0</v>
      </c>
      <c r="BJ50" s="51" t="s">
        <v>0</v>
      </c>
      <c r="BK50" s="51" t="s">
        <v>0</v>
      </c>
      <c r="BL50" s="51" t="s">
        <v>0</v>
      </c>
      <c r="BM50" s="51" t="s">
        <v>0</v>
      </c>
    </row>
    <row r="51" spans="1:65" x14ac:dyDescent="0.25">
      <c r="B51" s="192" t="s">
        <v>61</v>
      </c>
      <c r="C51" s="164">
        <v>500</v>
      </c>
      <c r="D51" s="164">
        <v>1400</v>
      </c>
      <c r="E51" s="164">
        <v>2200</v>
      </c>
      <c r="F51" s="164">
        <v>4200</v>
      </c>
      <c r="G51" s="164">
        <v>9000</v>
      </c>
      <c r="H51" s="164">
        <v>19700</v>
      </c>
      <c r="I51" s="164">
        <v>37200</v>
      </c>
      <c r="J51" s="164">
        <v>64400</v>
      </c>
      <c r="K51" s="163" t="s">
        <v>0</v>
      </c>
      <c r="L51" s="163" t="s">
        <v>0</v>
      </c>
      <c r="M51" s="163" t="s">
        <v>0</v>
      </c>
      <c r="N51" s="163" t="s">
        <v>0</v>
      </c>
      <c r="O51" s="163" t="s">
        <v>0</v>
      </c>
      <c r="P51" s="163" t="s">
        <v>0</v>
      </c>
      <c r="Q51" s="163" t="s">
        <v>0</v>
      </c>
      <c r="R51" s="163" t="s">
        <v>0</v>
      </c>
      <c r="S51" s="163" t="s">
        <v>0</v>
      </c>
      <c r="T51" s="163" t="s">
        <v>0</v>
      </c>
      <c r="U51" s="163" t="s">
        <v>0</v>
      </c>
      <c r="V51" s="163" t="s">
        <v>0</v>
      </c>
      <c r="W51" s="163" t="s">
        <v>0</v>
      </c>
      <c r="X51" s="163" t="s">
        <v>0</v>
      </c>
      <c r="Y51" s="163" t="s">
        <v>0</v>
      </c>
      <c r="Z51" s="163" t="s">
        <v>0</v>
      </c>
      <c r="AA51" s="163" t="s">
        <v>0</v>
      </c>
      <c r="AB51" s="163" t="s">
        <v>0</v>
      </c>
      <c r="AC51" s="163" t="s">
        <v>0</v>
      </c>
      <c r="AD51" s="163" t="s">
        <v>0</v>
      </c>
      <c r="AE51" s="163" t="s">
        <v>0</v>
      </c>
      <c r="AF51" s="163" t="s">
        <v>0</v>
      </c>
      <c r="AG51" s="163" t="s">
        <v>0</v>
      </c>
      <c r="AH51" s="163" t="s">
        <v>0</v>
      </c>
      <c r="AI51" s="163" t="s">
        <v>0</v>
      </c>
      <c r="AJ51" s="163" t="s">
        <v>0</v>
      </c>
      <c r="AK51" s="163" t="s">
        <v>0</v>
      </c>
      <c r="AL51" s="163" t="s">
        <v>0</v>
      </c>
      <c r="AM51" s="163" t="s">
        <v>0</v>
      </c>
      <c r="AN51" s="163" t="s">
        <v>0</v>
      </c>
      <c r="AO51" s="163" t="s">
        <v>0</v>
      </c>
      <c r="AP51" s="163" t="s">
        <v>0</v>
      </c>
      <c r="AQ51" s="163" t="s">
        <v>0</v>
      </c>
      <c r="AR51" s="163" t="s">
        <v>0</v>
      </c>
      <c r="AS51" s="163" t="s">
        <v>0</v>
      </c>
      <c r="AT51" s="163" t="s">
        <v>0</v>
      </c>
      <c r="AU51" s="163" t="s">
        <v>0</v>
      </c>
      <c r="AV51" s="163" t="s">
        <v>0</v>
      </c>
      <c r="AW51" s="163" t="s">
        <v>0</v>
      </c>
      <c r="AX51" s="163" t="s">
        <v>0</v>
      </c>
      <c r="AY51" s="163" t="s">
        <v>0</v>
      </c>
      <c r="AZ51" s="163" t="s">
        <v>0</v>
      </c>
      <c r="BA51" s="163" t="s">
        <v>0</v>
      </c>
      <c r="BB51" s="163" t="s">
        <v>0</v>
      </c>
      <c r="BC51" s="163" t="s">
        <v>0</v>
      </c>
      <c r="BD51" s="163" t="s">
        <v>0</v>
      </c>
      <c r="BE51" s="163" t="s">
        <v>0</v>
      </c>
      <c r="BF51" s="163" t="s">
        <v>0</v>
      </c>
      <c r="BG51" s="163" t="s">
        <v>0</v>
      </c>
      <c r="BH51" s="163" t="s">
        <v>0</v>
      </c>
      <c r="BI51" s="163" t="s">
        <v>0</v>
      </c>
      <c r="BJ51" s="163" t="s">
        <v>0</v>
      </c>
      <c r="BK51" s="163" t="s">
        <v>0</v>
      </c>
      <c r="BL51" s="163" t="s">
        <v>0</v>
      </c>
      <c r="BM51" s="163" t="s">
        <v>0</v>
      </c>
    </row>
    <row r="52" spans="1:65" x14ac:dyDescent="0.25">
      <c r="B52" s="230" t="s">
        <v>222</v>
      </c>
      <c r="C52" s="230"/>
      <c r="D52" s="230"/>
      <c r="E52" s="230"/>
      <c r="F52" s="230"/>
      <c r="G52" s="230"/>
      <c r="H52" s="230"/>
      <c r="I52" s="230"/>
      <c r="J52" s="230"/>
      <c r="K52" s="141"/>
      <c r="L52" s="188"/>
      <c r="M52" s="190"/>
      <c r="N52" s="190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2"/>
      <c r="BK52" s="12"/>
      <c r="BL52" s="12"/>
      <c r="BM52" s="12"/>
    </row>
    <row r="53" spans="1:65" x14ac:dyDescent="0.25">
      <c r="B53" s="231"/>
      <c r="C53" s="231"/>
      <c r="D53" s="231"/>
      <c r="E53" s="231"/>
      <c r="F53" s="231"/>
      <c r="G53" s="231"/>
      <c r="H53" s="231"/>
      <c r="I53" s="231"/>
      <c r="J53" s="231"/>
      <c r="K53" s="188"/>
      <c r="L53" s="188"/>
      <c r="M53" s="190"/>
      <c r="N53" s="190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2"/>
      <c r="BK53" s="12"/>
      <c r="BL53" s="12"/>
      <c r="BM53" s="12"/>
    </row>
    <row r="54" spans="1:65" x14ac:dyDescent="0.25"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</row>
    <row r="55" spans="1:65" x14ac:dyDescent="0.25"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</row>
    <row r="56" spans="1:65" x14ac:dyDescent="0.25">
      <c r="A56" s="80"/>
      <c r="B56" s="8" t="s">
        <v>250</v>
      </c>
      <c r="C56" s="8"/>
      <c r="D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65" x14ac:dyDescent="0.25">
      <c r="B57" s="9"/>
      <c r="C57" s="10">
        <v>1920</v>
      </c>
      <c r="D57" s="10">
        <v>1921</v>
      </c>
      <c r="E57" s="10">
        <v>1922</v>
      </c>
      <c r="F57" s="10">
        <v>1923</v>
      </c>
      <c r="G57" s="10">
        <v>1924</v>
      </c>
      <c r="H57" s="10">
        <v>1925</v>
      </c>
      <c r="I57" s="10">
        <v>1926</v>
      </c>
      <c r="J57" s="10">
        <v>1927</v>
      </c>
      <c r="K57" s="10">
        <v>1928</v>
      </c>
      <c r="L57" s="10">
        <v>1929</v>
      </c>
      <c r="M57" s="10">
        <v>1930</v>
      </c>
      <c r="N57" s="10">
        <v>1931</v>
      </c>
      <c r="O57" s="10">
        <v>1932</v>
      </c>
      <c r="P57" s="10">
        <v>1933</v>
      </c>
      <c r="Q57" s="10">
        <v>1934</v>
      </c>
      <c r="R57" s="10">
        <v>1935</v>
      </c>
      <c r="S57" s="10">
        <v>1936</v>
      </c>
      <c r="T57" s="10">
        <v>1937</v>
      </c>
      <c r="U57" s="10">
        <v>1938</v>
      </c>
      <c r="V57" s="10">
        <v>1939</v>
      </c>
      <c r="W57" s="10">
        <v>1940</v>
      </c>
      <c r="X57" s="10">
        <v>1941</v>
      </c>
      <c r="Y57" s="10">
        <v>1942</v>
      </c>
      <c r="Z57" s="10">
        <v>1943</v>
      </c>
      <c r="AA57" s="10">
        <v>1944</v>
      </c>
      <c r="AB57" s="10">
        <v>1945</v>
      </c>
      <c r="AC57" s="10">
        <v>1946</v>
      </c>
      <c r="AD57" s="10">
        <v>1947</v>
      </c>
      <c r="AE57" s="10">
        <v>1948</v>
      </c>
      <c r="AF57" s="10">
        <v>1949</v>
      </c>
      <c r="AG57" s="10">
        <v>1950</v>
      </c>
      <c r="AH57" s="10">
        <v>1951</v>
      </c>
      <c r="AI57" s="10">
        <v>1952</v>
      </c>
      <c r="AJ57" s="10">
        <v>1953</v>
      </c>
      <c r="AK57" s="10">
        <v>1954</v>
      </c>
      <c r="AL57" s="10">
        <v>1955</v>
      </c>
      <c r="AM57" s="10">
        <v>1956</v>
      </c>
      <c r="AN57" s="10">
        <v>1957</v>
      </c>
      <c r="AO57" s="10">
        <v>1958</v>
      </c>
      <c r="AP57" s="10">
        <v>1959</v>
      </c>
      <c r="AQ57" s="10">
        <v>1960</v>
      </c>
      <c r="AR57" s="10">
        <v>1961</v>
      </c>
      <c r="AS57" s="10">
        <v>1962</v>
      </c>
      <c r="AT57" s="10">
        <v>1963</v>
      </c>
      <c r="AU57" s="10">
        <v>1964</v>
      </c>
      <c r="AV57" s="10">
        <v>1965</v>
      </c>
      <c r="AW57" s="10">
        <v>1966</v>
      </c>
      <c r="AX57" s="10">
        <v>1967</v>
      </c>
      <c r="AY57" s="10">
        <v>1968</v>
      </c>
      <c r="AZ57" s="10">
        <v>1969</v>
      </c>
      <c r="BA57" s="10">
        <v>1970</v>
      </c>
      <c r="BB57" s="10">
        <v>1971</v>
      </c>
      <c r="BC57" s="10">
        <v>1972</v>
      </c>
      <c r="BD57" s="10">
        <v>1973</v>
      </c>
      <c r="BE57" s="10">
        <v>1974</v>
      </c>
      <c r="BF57" s="10">
        <v>1975</v>
      </c>
      <c r="BG57" s="10">
        <v>1976</v>
      </c>
      <c r="BH57" s="10">
        <v>1977</v>
      </c>
      <c r="BI57" s="10">
        <v>1978</v>
      </c>
      <c r="BJ57" s="10">
        <v>1979</v>
      </c>
      <c r="BK57" s="10">
        <v>1980</v>
      </c>
      <c r="BL57" s="10">
        <v>1981</v>
      </c>
      <c r="BM57" s="10">
        <v>1982</v>
      </c>
    </row>
    <row r="58" spans="1:65" x14ac:dyDescent="0.25">
      <c r="B58" s="7" t="s">
        <v>125</v>
      </c>
      <c r="C58" s="21"/>
      <c r="D58" s="30"/>
      <c r="E58" s="30"/>
      <c r="F58" s="3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30"/>
      <c r="Y58" s="30"/>
      <c r="Z58" s="30"/>
      <c r="AA58" s="30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</row>
    <row r="59" spans="1:65" x14ac:dyDescent="0.25">
      <c r="B59" s="12" t="s">
        <v>126</v>
      </c>
      <c r="C59" s="63">
        <v>13.1</v>
      </c>
      <c r="D59" s="30" t="s">
        <v>0</v>
      </c>
      <c r="E59" s="30" t="s">
        <v>0</v>
      </c>
      <c r="F59" s="30" t="s">
        <v>0</v>
      </c>
      <c r="G59" s="110">
        <v>14.426</v>
      </c>
      <c r="H59" s="30" t="s">
        <v>0</v>
      </c>
      <c r="I59" s="30" t="s">
        <v>0</v>
      </c>
      <c r="J59" s="30" t="s">
        <v>0</v>
      </c>
      <c r="K59" s="30" t="s">
        <v>0</v>
      </c>
      <c r="L59" s="30" t="s">
        <v>0</v>
      </c>
      <c r="M59" s="110">
        <v>16.553000000000001</v>
      </c>
      <c r="N59" s="30" t="s">
        <v>0</v>
      </c>
      <c r="O59" s="30" t="s">
        <v>0</v>
      </c>
      <c r="P59" s="30" t="s">
        <v>0</v>
      </c>
      <c r="Q59" s="30" t="s">
        <v>0</v>
      </c>
      <c r="R59" s="110">
        <v>18.672999999999998</v>
      </c>
      <c r="S59" s="30" t="s">
        <v>0</v>
      </c>
      <c r="T59" s="30" t="s">
        <v>0</v>
      </c>
      <c r="U59" s="30" t="s">
        <v>0</v>
      </c>
      <c r="V59" s="30" t="s">
        <v>0</v>
      </c>
      <c r="W59" s="110">
        <v>21.8</v>
      </c>
      <c r="X59" s="30" t="s">
        <v>0</v>
      </c>
      <c r="Y59" s="30" t="s">
        <v>0</v>
      </c>
      <c r="Z59" s="30" t="s">
        <v>0</v>
      </c>
      <c r="AA59" s="30" t="s">
        <v>0</v>
      </c>
      <c r="AB59" s="110">
        <v>24.593</v>
      </c>
      <c r="AC59" s="30" t="s">
        <v>0</v>
      </c>
      <c r="AD59" s="30" t="s">
        <v>0</v>
      </c>
      <c r="AE59" s="30" t="s">
        <v>0</v>
      </c>
      <c r="AF59" s="30" t="s">
        <v>0</v>
      </c>
      <c r="AG59" s="73">
        <v>27.026572999999999</v>
      </c>
      <c r="AH59" s="30" t="s">
        <v>0</v>
      </c>
      <c r="AI59" s="30" t="s">
        <v>0</v>
      </c>
      <c r="AJ59" s="30" t="s">
        <v>0</v>
      </c>
      <c r="AK59" s="30" t="s">
        <v>0</v>
      </c>
      <c r="AL59" s="73">
        <v>31.272635999999999</v>
      </c>
      <c r="AM59" s="30" t="s">
        <v>0</v>
      </c>
      <c r="AN59" s="30" t="s">
        <v>0</v>
      </c>
      <c r="AO59" s="30" t="s">
        <v>0</v>
      </c>
      <c r="AP59" s="30" t="s">
        <v>0</v>
      </c>
      <c r="AQ59" s="73">
        <v>36.786543000000002</v>
      </c>
      <c r="AR59" s="30" t="s">
        <v>0</v>
      </c>
      <c r="AS59" s="30" t="s">
        <v>0</v>
      </c>
      <c r="AT59" s="30" t="s">
        <v>0</v>
      </c>
      <c r="AU59" s="30" t="s">
        <v>0</v>
      </c>
      <c r="AV59" s="73">
        <v>43.359000000000002</v>
      </c>
      <c r="AW59" s="30" t="s">
        <v>0</v>
      </c>
      <c r="AX59" s="30" t="s">
        <v>0</v>
      </c>
      <c r="AY59" s="30" t="s">
        <v>0</v>
      </c>
      <c r="AZ59" s="30" t="s">
        <v>0</v>
      </c>
      <c r="BA59" s="73">
        <v>50.758000000000003</v>
      </c>
      <c r="BB59" s="30" t="s">
        <v>0</v>
      </c>
      <c r="BC59" s="30" t="s">
        <v>0</v>
      </c>
      <c r="BD59" s="30" t="s">
        <v>0</v>
      </c>
      <c r="BE59" s="30" t="s">
        <v>0</v>
      </c>
      <c r="BF59" s="73">
        <v>58.993234000000001</v>
      </c>
      <c r="BG59" s="30" t="s">
        <v>0</v>
      </c>
      <c r="BH59" s="30" t="s">
        <v>0</v>
      </c>
      <c r="BI59" s="30" t="s">
        <v>0</v>
      </c>
      <c r="BJ59" s="30" t="s">
        <v>0</v>
      </c>
      <c r="BK59" s="73">
        <v>67.561216000000002</v>
      </c>
      <c r="BL59" s="30" t="s">
        <v>0</v>
      </c>
      <c r="BM59" s="73">
        <v>70.973051999999996</v>
      </c>
    </row>
    <row r="60" spans="1:65" x14ac:dyDescent="0.25">
      <c r="B60" s="3" t="s">
        <v>127</v>
      </c>
      <c r="C60" s="5">
        <v>68.848472037938507</v>
      </c>
      <c r="D60" s="30" t="s">
        <v>0</v>
      </c>
      <c r="E60" s="30" t="s">
        <v>0</v>
      </c>
      <c r="F60" s="30" t="s">
        <v>0</v>
      </c>
      <c r="G60" s="5">
        <v>66.63373746894527</v>
      </c>
      <c r="H60" s="30" t="s">
        <v>0</v>
      </c>
      <c r="I60" s="30" t="s">
        <v>0</v>
      </c>
      <c r="J60" s="30" t="s">
        <v>0</v>
      </c>
      <c r="K60" s="30" t="s">
        <v>0</v>
      </c>
      <c r="L60" s="30" t="s">
        <v>0</v>
      </c>
      <c r="M60" s="5">
        <v>66.527942009078401</v>
      </c>
      <c r="N60" s="30" t="s">
        <v>0</v>
      </c>
      <c r="O60" s="30" t="s">
        <v>0</v>
      </c>
      <c r="P60" s="30" t="s">
        <v>0</v>
      </c>
      <c r="Q60" s="30" t="s">
        <v>0</v>
      </c>
      <c r="R60" s="5">
        <v>65.728836130955344</v>
      </c>
      <c r="S60" s="30" t="s">
        <v>0</v>
      </c>
      <c r="T60" s="30" t="s">
        <v>0</v>
      </c>
      <c r="U60" s="30" t="s">
        <v>0</v>
      </c>
      <c r="V60" s="30" t="s">
        <v>0</v>
      </c>
      <c r="W60" s="5">
        <v>64.910652543161007</v>
      </c>
      <c r="X60" s="30" t="s">
        <v>0</v>
      </c>
      <c r="Y60" s="30" t="s">
        <v>0</v>
      </c>
      <c r="Z60" s="30" t="s">
        <v>0</v>
      </c>
      <c r="AA60" s="30" t="s">
        <v>0</v>
      </c>
      <c r="AB60" s="5">
        <v>61.343409416665551</v>
      </c>
      <c r="AC60" s="30" t="s">
        <v>0</v>
      </c>
      <c r="AD60" s="30" t="s">
        <v>0</v>
      </c>
      <c r="AE60" s="30" t="s">
        <v>0</v>
      </c>
      <c r="AF60" s="30" t="s">
        <v>0</v>
      </c>
      <c r="AG60" s="5">
        <v>57.413514247718112</v>
      </c>
      <c r="AH60" s="30" t="s">
        <v>0</v>
      </c>
      <c r="AI60" s="30" t="s">
        <v>0</v>
      </c>
      <c r="AJ60" s="30" t="s">
        <v>0</v>
      </c>
      <c r="AK60" s="30" t="s">
        <v>0</v>
      </c>
      <c r="AL60" s="5">
        <v>53.534619926235614</v>
      </c>
      <c r="AM60" s="30" t="s">
        <v>0</v>
      </c>
      <c r="AN60" s="30" t="s">
        <v>0</v>
      </c>
      <c r="AO60" s="30" t="s">
        <v>0</v>
      </c>
      <c r="AP60" s="30" t="s">
        <v>0</v>
      </c>
      <c r="AQ60" s="5">
        <v>49.302425235129995</v>
      </c>
      <c r="AR60" s="30" t="s">
        <v>0</v>
      </c>
      <c r="AS60" s="30" t="s">
        <v>0</v>
      </c>
      <c r="AT60" s="30" t="s">
        <v>0</v>
      </c>
      <c r="AU60" s="30" t="s">
        <v>0</v>
      </c>
      <c r="AV60" s="5">
        <v>45.84394219012232</v>
      </c>
      <c r="AW60" s="30" t="s">
        <v>0</v>
      </c>
      <c r="AX60" s="30" t="s">
        <v>0</v>
      </c>
      <c r="AY60" s="30" t="s">
        <v>0</v>
      </c>
      <c r="AZ60" s="30" t="s">
        <v>0</v>
      </c>
      <c r="BA60" s="5">
        <v>42.149528629146516</v>
      </c>
      <c r="BB60" s="30" t="s">
        <v>0</v>
      </c>
      <c r="BC60" s="30" t="s">
        <v>0</v>
      </c>
      <c r="BD60" s="30" t="s">
        <v>0</v>
      </c>
      <c r="BE60" s="30" t="s">
        <v>0</v>
      </c>
      <c r="BF60" s="5">
        <v>38.082484886615589</v>
      </c>
      <c r="BG60" s="30" t="s">
        <v>0</v>
      </c>
      <c r="BH60" s="30" t="s">
        <v>0</v>
      </c>
      <c r="BI60" s="30" t="s">
        <v>0</v>
      </c>
      <c r="BJ60" s="30" t="s">
        <v>0</v>
      </c>
      <c r="BK60" s="5">
        <v>33.729517029523421</v>
      </c>
      <c r="BL60" s="30" t="s">
        <v>0</v>
      </c>
      <c r="BM60" s="5">
        <v>32.746165330354877</v>
      </c>
    </row>
    <row r="61" spans="1:65" x14ac:dyDescent="0.25">
      <c r="B61" s="3" t="s">
        <v>128</v>
      </c>
      <c r="C61" s="5">
        <v>31.151527962061504</v>
      </c>
      <c r="D61" s="30" t="s">
        <v>0</v>
      </c>
      <c r="E61" s="30" t="s">
        <v>0</v>
      </c>
      <c r="F61" s="30" t="s">
        <v>0</v>
      </c>
      <c r="G61" s="30" t="s">
        <v>0</v>
      </c>
      <c r="H61" s="30" t="s">
        <v>0</v>
      </c>
      <c r="I61" s="30" t="s">
        <v>0</v>
      </c>
      <c r="J61" s="30" t="s">
        <v>0</v>
      </c>
      <c r="K61" s="30" t="s">
        <v>0</v>
      </c>
      <c r="L61" s="30" t="s">
        <v>0</v>
      </c>
      <c r="M61" s="5">
        <v>33.472057990921606</v>
      </c>
      <c r="N61" s="30" t="s">
        <v>0</v>
      </c>
      <c r="O61" s="30" t="s">
        <v>0</v>
      </c>
      <c r="P61" s="30" t="s">
        <v>0</v>
      </c>
      <c r="Q61" s="30" t="s">
        <v>0</v>
      </c>
      <c r="R61" s="5">
        <v>34.271163869044649</v>
      </c>
      <c r="S61" s="30" t="s">
        <v>0</v>
      </c>
      <c r="T61" s="30" t="s">
        <v>0</v>
      </c>
      <c r="U61" s="30" t="s">
        <v>0</v>
      </c>
      <c r="V61" s="30" t="s">
        <v>0</v>
      </c>
      <c r="W61" s="5">
        <v>35.089347456838993</v>
      </c>
      <c r="X61" s="30" t="s">
        <v>0</v>
      </c>
      <c r="Y61" s="30" t="s">
        <v>0</v>
      </c>
      <c r="Z61" s="30" t="s">
        <v>0</v>
      </c>
      <c r="AA61" s="30" t="s">
        <v>0</v>
      </c>
      <c r="AB61" s="5">
        <v>38.656590583334456</v>
      </c>
      <c r="AC61" s="30" t="s">
        <v>0</v>
      </c>
      <c r="AD61" s="30" t="s">
        <v>0</v>
      </c>
      <c r="AE61" s="30" t="s">
        <v>0</v>
      </c>
      <c r="AF61" s="30" t="s">
        <v>0</v>
      </c>
      <c r="AG61" s="5">
        <v>42.586485752281888</v>
      </c>
      <c r="AH61" s="30" t="s">
        <v>0</v>
      </c>
      <c r="AI61" s="30" t="s">
        <v>0</v>
      </c>
      <c r="AJ61" s="30" t="s">
        <v>0</v>
      </c>
      <c r="AK61" s="30" t="s">
        <v>0</v>
      </c>
      <c r="AL61" s="5">
        <v>46.465380073764386</v>
      </c>
      <c r="AM61" s="30" t="s">
        <v>0</v>
      </c>
      <c r="AN61" s="30" t="s">
        <v>0</v>
      </c>
      <c r="AO61" s="30" t="s">
        <v>0</v>
      </c>
      <c r="AP61" s="30" t="s">
        <v>0</v>
      </c>
      <c r="AQ61" s="5">
        <v>50.697574764869998</v>
      </c>
      <c r="AR61" s="30" t="s">
        <v>0</v>
      </c>
      <c r="AS61" s="30" t="s">
        <v>0</v>
      </c>
      <c r="AT61" s="30" t="s">
        <v>0</v>
      </c>
      <c r="AU61" s="30" t="s">
        <v>0</v>
      </c>
      <c r="AV61" s="5">
        <v>54.15605780987768</v>
      </c>
      <c r="AW61" s="30" t="s">
        <v>0</v>
      </c>
      <c r="AX61" s="30" t="s">
        <v>0</v>
      </c>
      <c r="AY61" s="30" t="s">
        <v>0</v>
      </c>
      <c r="AZ61" s="30" t="s">
        <v>0</v>
      </c>
      <c r="BA61" s="5">
        <v>57.850471370853484</v>
      </c>
      <c r="BB61" s="30" t="s">
        <v>0</v>
      </c>
      <c r="BC61" s="30" t="s">
        <v>0</v>
      </c>
      <c r="BD61" s="30" t="s">
        <v>0</v>
      </c>
      <c r="BE61" s="30" t="s">
        <v>0</v>
      </c>
      <c r="BF61" s="5">
        <v>61.917515113384411</v>
      </c>
      <c r="BG61" s="30" t="s">
        <v>0</v>
      </c>
      <c r="BH61" s="30" t="s">
        <v>0</v>
      </c>
      <c r="BI61" s="30" t="s">
        <v>0</v>
      </c>
      <c r="BJ61" s="30" t="s">
        <v>0</v>
      </c>
      <c r="BK61" s="5">
        <v>66.270482970476579</v>
      </c>
      <c r="BL61" s="30" t="s">
        <v>0</v>
      </c>
      <c r="BM61" s="5">
        <v>67.253834669645116</v>
      </c>
    </row>
    <row r="62" spans="1:65" x14ac:dyDescent="0.25">
      <c r="B62" s="19" t="s">
        <v>129</v>
      </c>
      <c r="C62" s="30" t="s">
        <v>0</v>
      </c>
      <c r="D62" s="5"/>
      <c r="E62" s="30" t="s">
        <v>0</v>
      </c>
      <c r="F62" s="30" t="s">
        <v>0</v>
      </c>
      <c r="G62" s="30" t="s">
        <v>0</v>
      </c>
      <c r="H62" s="30" t="s">
        <v>0</v>
      </c>
      <c r="I62" s="30" t="s">
        <v>0</v>
      </c>
      <c r="J62" s="30" t="s">
        <v>0</v>
      </c>
      <c r="K62" s="30" t="s">
        <v>0</v>
      </c>
      <c r="L62" s="30" t="s">
        <v>0</v>
      </c>
      <c r="M62" s="5"/>
      <c r="N62" s="30" t="s">
        <v>0</v>
      </c>
      <c r="O62" s="30" t="s">
        <v>0</v>
      </c>
      <c r="P62" s="30" t="s">
        <v>0</v>
      </c>
      <c r="Q62" s="30" t="s">
        <v>0</v>
      </c>
      <c r="R62" s="30" t="s">
        <v>0</v>
      </c>
      <c r="S62" s="30" t="s">
        <v>0</v>
      </c>
      <c r="T62" s="30" t="s">
        <v>0</v>
      </c>
      <c r="U62" s="30" t="s">
        <v>0</v>
      </c>
      <c r="V62" s="30" t="s">
        <v>0</v>
      </c>
      <c r="W62" s="5"/>
      <c r="X62" s="30" t="s">
        <v>0</v>
      </c>
      <c r="Y62" s="30" t="s">
        <v>0</v>
      </c>
      <c r="Z62" s="30" t="s">
        <v>0</v>
      </c>
      <c r="AA62" s="30" t="s">
        <v>0</v>
      </c>
      <c r="AB62" s="30" t="s">
        <v>0</v>
      </c>
      <c r="AC62" s="30" t="s">
        <v>0</v>
      </c>
      <c r="AD62" s="30" t="s">
        <v>0</v>
      </c>
      <c r="AE62" s="30" t="s">
        <v>0</v>
      </c>
      <c r="AF62" s="30" t="s">
        <v>0</v>
      </c>
      <c r="AG62" s="5"/>
      <c r="AH62" s="30" t="s">
        <v>0</v>
      </c>
      <c r="AI62" s="30" t="s">
        <v>0</v>
      </c>
      <c r="AJ62" s="30" t="s">
        <v>0</v>
      </c>
      <c r="AK62" s="30" t="s">
        <v>0</v>
      </c>
      <c r="AL62" s="30" t="s">
        <v>0</v>
      </c>
      <c r="AM62" s="30" t="s">
        <v>0</v>
      </c>
      <c r="AN62" s="30" t="s">
        <v>0</v>
      </c>
      <c r="AO62" s="30" t="s">
        <v>0</v>
      </c>
      <c r="AP62" s="30" t="s">
        <v>0</v>
      </c>
      <c r="AQ62" s="5"/>
      <c r="AR62" s="30" t="s">
        <v>0</v>
      </c>
      <c r="AS62" s="30" t="s">
        <v>0</v>
      </c>
      <c r="AT62" s="30" t="s">
        <v>0</v>
      </c>
      <c r="AU62" s="30" t="s">
        <v>0</v>
      </c>
      <c r="AV62" s="30" t="s">
        <v>0</v>
      </c>
      <c r="AW62" s="30" t="s">
        <v>0</v>
      </c>
      <c r="AX62" s="30" t="s">
        <v>0</v>
      </c>
      <c r="AY62" s="30" t="s">
        <v>0</v>
      </c>
      <c r="AZ62" s="30" t="s">
        <v>0</v>
      </c>
      <c r="BA62" s="30" t="s">
        <v>0</v>
      </c>
      <c r="BB62" s="30" t="s">
        <v>0</v>
      </c>
      <c r="BC62" s="30" t="s">
        <v>0</v>
      </c>
      <c r="BD62" s="30" t="s">
        <v>0</v>
      </c>
      <c r="BE62" s="30" t="s">
        <v>0</v>
      </c>
      <c r="BF62" s="30" t="s">
        <v>0</v>
      </c>
      <c r="BG62" s="30" t="s">
        <v>0</v>
      </c>
      <c r="BH62" s="30" t="s">
        <v>0</v>
      </c>
      <c r="BI62" s="30" t="s">
        <v>0</v>
      </c>
      <c r="BJ62" s="30" t="s">
        <v>0</v>
      </c>
      <c r="BK62" s="30" t="s">
        <v>0</v>
      </c>
      <c r="BL62" s="30" t="s">
        <v>0</v>
      </c>
      <c r="BM62" s="30" t="s">
        <v>0</v>
      </c>
    </row>
    <row r="63" spans="1:65" x14ac:dyDescent="0.25">
      <c r="B63" s="3" t="s">
        <v>126</v>
      </c>
      <c r="C63" s="30" t="s">
        <v>0</v>
      </c>
      <c r="D63" s="5">
        <v>4.8835610000000003</v>
      </c>
      <c r="E63" s="30" t="s">
        <v>0</v>
      </c>
      <c r="F63" s="30" t="s">
        <v>0</v>
      </c>
      <c r="G63" s="30" t="s">
        <v>0</v>
      </c>
      <c r="H63" s="30" t="s">
        <v>0</v>
      </c>
      <c r="I63" s="30" t="s">
        <v>0</v>
      </c>
      <c r="J63" s="30" t="s">
        <v>0</v>
      </c>
      <c r="K63" s="30" t="s">
        <v>0</v>
      </c>
      <c r="L63" s="30" t="s">
        <v>0</v>
      </c>
      <c r="M63" s="5">
        <v>5.1658030000000004</v>
      </c>
      <c r="N63" s="30" t="s">
        <v>0</v>
      </c>
      <c r="O63" s="30" t="s">
        <v>0</v>
      </c>
      <c r="P63" s="30" t="s">
        <v>0</v>
      </c>
      <c r="Q63" s="30" t="s">
        <v>0</v>
      </c>
      <c r="R63" s="30" t="s">
        <v>0</v>
      </c>
      <c r="S63" s="30" t="s">
        <v>0</v>
      </c>
      <c r="T63" s="30" t="s">
        <v>0</v>
      </c>
      <c r="U63" s="30" t="s">
        <v>0</v>
      </c>
      <c r="V63" s="30" t="s">
        <v>0</v>
      </c>
      <c r="W63" s="5">
        <v>5.8581159999999999</v>
      </c>
      <c r="X63" s="30" t="s">
        <v>0</v>
      </c>
      <c r="Y63" s="30" t="s">
        <v>0</v>
      </c>
      <c r="Z63" s="30" t="s">
        <v>0</v>
      </c>
      <c r="AA63" s="30" t="s">
        <v>0</v>
      </c>
      <c r="AB63" s="30" t="s">
        <v>0</v>
      </c>
      <c r="AC63" s="30" t="s">
        <v>0</v>
      </c>
      <c r="AD63" s="30" t="s">
        <v>0</v>
      </c>
      <c r="AE63" s="30" t="s">
        <v>0</v>
      </c>
      <c r="AF63" s="30" t="s">
        <v>0</v>
      </c>
      <c r="AG63" s="5">
        <v>8.2720929999999999</v>
      </c>
      <c r="AH63" s="30" t="s">
        <v>0</v>
      </c>
      <c r="AI63" s="30" t="s">
        <v>0</v>
      </c>
      <c r="AJ63" s="30" t="s">
        <v>0</v>
      </c>
      <c r="AK63" s="30" t="s">
        <v>0</v>
      </c>
      <c r="AL63" s="30" t="s">
        <v>0</v>
      </c>
      <c r="AM63" s="30" t="s">
        <v>0</v>
      </c>
      <c r="AN63" s="30" t="s">
        <v>0</v>
      </c>
      <c r="AO63" s="30" t="s">
        <v>0</v>
      </c>
      <c r="AP63" s="30" t="s">
        <v>0</v>
      </c>
      <c r="AQ63" s="5">
        <v>11.332015999999999</v>
      </c>
      <c r="AR63" s="30" t="s">
        <v>0</v>
      </c>
      <c r="AS63" s="30" t="s">
        <v>0</v>
      </c>
      <c r="AT63" s="30" t="s">
        <v>0</v>
      </c>
      <c r="AU63" s="30" t="s">
        <v>0</v>
      </c>
      <c r="AV63" s="30" t="s">
        <v>0</v>
      </c>
      <c r="AW63" s="30" t="s">
        <v>0</v>
      </c>
      <c r="AX63" s="30" t="s">
        <v>0</v>
      </c>
      <c r="AY63" s="30" t="s">
        <v>0</v>
      </c>
      <c r="AZ63" s="30" t="s">
        <v>0</v>
      </c>
      <c r="BA63" s="5">
        <v>12.955057</v>
      </c>
      <c r="BB63" s="30" t="s">
        <v>0</v>
      </c>
      <c r="BC63" s="30" t="s">
        <v>0</v>
      </c>
      <c r="BD63" s="30" t="s">
        <v>0</v>
      </c>
      <c r="BE63" s="30" t="s">
        <v>0</v>
      </c>
      <c r="BF63" s="30" t="s">
        <v>0</v>
      </c>
      <c r="BG63" s="30" t="s">
        <v>0</v>
      </c>
      <c r="BH63" s="30" t="s">
        <v>0</v>
      </c>
      <c r="BI63" s="30" t="s">
        <v>0</v>
      </c>
      <c r="BJ63" s="30" t="s">
        <v>0</v>
      </c>
      <c r="BK63" s="5">
        <v>16.471731999999999</v>
      </c>
      <c r="BL63" s="30" t="s">
        <v>0</v>
      </c>
      <c r="BM63" s="30" t="s">
        <v>0</v>
      </c>
    </row>
    <row r="64" spans="1:65" x14ac:dyDescent="0.25">
      <c r="B64" s="14" t="s">
        <v>130</v>
      </c>
      <c r="C64" s="30" t="s">
        <v>0</v>
      </c>
      <c r="D64" s="5">
        <v>71.430000000000007</v>
      </c>
      <c r="E64" s="30" t="s">
        <v>0</v>
      </c>
      <c r="F64" s="30" t="s">
        <v>0</v>
      </c>
      <c r="G64" s="30" t="s">
        <v>0</v>
      </c>
      <c r="H64" s="30" t="s">
        <v>0</v>
      </c>
      <c r="I64" s="30" t="s">
        <v>0</v>
      </c>
      <c r="J64" s="30" t="s">
        <v>0</v>
      </c>
      <c r="K64" s="30" t="s">
        <v>0</v>
      </c>
      <c r="L64" s="30" t="s">
        <v>0</v>
      </c>
      <c r="M64" s="5">
        <v>70.2</v>
      </c>
      <c r="N64" s="30" t="s">
        <v>0</v>
      </c>
      <c r="O64" s="30" t="s">
        <v>0</v>
      </c>
      <c r="P64" s="30" t="s">
        <v>0</v>
      </c>
      <c r="Q64" s="30" t="s">
        <v>0</v>
      </c>
      <c r="R64" s="30" t="s">
        <v>0</v>
      </c>
      <c r="S64" s="30" t="s">
        <v>0</v>
      </c>
      <c r="T64" s="30" t="s">
        <v>0</v>
      </c>
      <c r="U64" s="30" t="s">
        <v>0</v>
      </c>
      <c r="V64" s="30" t="s">
        <v>0</v>
      </c>
      <c r="W64" s="5">
        <v>65.39</v>
      </c>
      <c r="X64" s="30" t="s">
        <v>0</v>
      </c>
      <c r="Y64" s="30" t="s">
        <v>0</v>
      </c>
      <c r="Z64" s="30" t="s">
        <v>0</v>
      </c>
      <c r="AA64" s="30" t="s">
        <v>0</v>
      </c>
      <c r="AB64" s="30" t="s">
        <v>0</v>
      </c>
      <c r="AC64" s="30" t="s">
        <v>0</v>
      </c>
      <c r="AD64" s="30" t="s">
        <v>0</v>
      </c>
      <c r="AE64" s="30" t="s">
        <v>0</v>
      </c>
      <c r="AF64" s="30" t="s">
        <v>0</v>
      </c>
      <c r="AG64" s="5">
        <v>58.32</v>
      </c>
      <c r="AH64" s="30" t="s">
        <v>0</v>
      </c>
      <c r="AI64" s="30" t="s">
        <v>0</v>
      </c>
      <c r="AJ64" s="30" t="s">
        <v>0</v>
      </c>
      <c r="AK64" s="30" t="s">
        <v>0</v>
      </c>
      <c r="AL64" s="30" t="s">
        <v>0</v>
      </c>
      <c r="AM64" s="30" t="s">
        <v>0</v>
      </c>
      <c r="AN64" s="30" t="s">
        <v>0</v>
      </c>
      <c r="AO64" s="30" t="s">
        <v>0</v>
      </c>
      <c r="AP64" s="30" t="s">
        <v>0</v>
      </c>
      <c r="AQ64" s="5">
        <v>54.21</v>
      </c>
      <c r="AR64" s="30" t="s">
        <v>0</v>
      </c>
      <c r="AS64" s="30" t="s">
        <v>0</v>
      </c>
      <c r="AT64" s="30" t="s">
        <v>0</v>
      </c>
      <c r="AU64" s="30" t="s">
        <v>0</v>
      </c>
      <c r="AV64" s="30" t="s">
        <v>0</v>
      </c>
      <c r="AW64" s="30" t="s">
        <v>0</v>
      </c>
      <c r="AX64" s="30" t="s">
        <v>0</v>
      </c>
      <c r="AY64" s="30" t="s">
        <v>0</v>
      </c>
      <c r="AZ64" s="30" t="s">
        <v>0</v>
      </c>
      <c r="BA64" s="5">
        <v>39.39</v>
      </c>
      <c r="BB64" s="30" t="s">
        <v>0</v>
      </c>
      <c r="BC64" s="30" t="s">
        <v>0</v>
      </c>
      <c r="BD64" s="30" t="s">
        <v>0</v>
      </c>
      <c r="BE64" s="30" t="s">
        <v>0</v>
      </c>
      <c r="BF64" s="30" t="s">
        <v>0</v>
      </c>
      <c r="BG64" s="30" t="s">
        <v>0</v>
      </c>
      <c r="BH64" s="30" t="s">
        <v>0</v>
      </c>
      <c r="BI64" s="30" t="s">
        <v>0</v>
      </c>
      <c r="BJ64" s="30" t="s">
        <v>0</v>
      </c>
      <c r="BK64" s="5">
        <v>30.7</v>
      </c>
      <c r="BL64" s="30" t="s">
        <v>0</v>
      </c>
      <c r="BM64" s="30" t="s">
        <v>0</v>
      </c>
    </row>
    <row r="65" spans="1:65" x14ac:dyDescent="0.25">
      <c r="B65" s="14" t="s">
        <v>131</v>
      </c>
      <c r="C65" s="30" t="s">
        <v>0</v>
      </c>
      <c r="D65" s="5">
        <v>11.49</v>
      </c>
      <c r="E65" s="30" t="s">
        <v>0</v>
      </c>
      <c r="F65" s="30" t="s">
        <v>0</v>
      </c>
      <c r="G65" s="30" t="s">
        <v>0</v>
      </c>
      <c r="H65" s="30" t="s">
        <v>0</v>
      </c>
      <c r="I65" s="30" t="s">
        <v>0</v>
      </c>
      <c r="J65" s="30" t="s">
        <v>0</v>
      </c>
      <c r="K65" s="30" t="s">
        <v>0</v>
      </c>
      <c r="L65" s="30" t="s">
        <v>0</v>
      </c>
      <c r="M65" s="5">
        <v>14.39</v>
      </c>
      <c r="N65" s="30" t="s">
        <v>0</v>
      </c>
      <c r="O65" s="30" t="s">
        <v>0</v>
      </c>
      <c r="P65" s="30" t="s">
        <v>0</v>
      </c>
      <c r="Q65" s="30" t="s">
        <v>0</v>
      </c>
      <c r="R65" s="30" t="s">
        <v>0</v>
      </c>
      <c r="S65" s="30" t="s">
        <v>0</v>
      </c>
      <c r="T65" s="30" t="s">
        <v>0</v>
      </c>
      <c r="U65" s="30" t="s">
        <v>0</v>
      </c>
      <c r="V65" s="30" t="s">
        <v>0</v>
      </c>
      <c r="W65" s="5">
        <v>12.73</v>
      </c>
      <c r="X65" s="30" t="s">
        <v>0</v>
      </c>
      <c r="Y65" s="30" t="s">
        <v>0</v>
      </c>
      <c r="Z65" s="30" t="s">
        <v>0</v>
      </c>
      <c r="AA65" s="30" t="s">
        <v>0</v>
      </c>
      <c r="AB65" s="30" t="s">
        <v>0</v>
      </c>
      <c r="AC65" s="30" t="s">
        <v>0</v>
      </c>
      <c r="AD65" s="30" t="s">
        <v>0</v>
      </c>
      <c r="AE65" s="30" t="s">
        <v>0</v>
      </c>
      <c r="AF65" s="30" t="s">
        <v>0</v>
      </c>
      <c r="AG65" s="5">
        <v>15.95</v>
      </c>
      <c r="AH65" s="30" t="s">
        <v>0</v>
      </c>
      <c r="AI65" s="30" t="s">
        <v>0</v>
      </c>
      <c r="AJ65" s="30" t="s">
        <v>0</v>
      </c>
      <c r="AK65" s="30" t="s">
        <v>0</v>
      </c>
      <c r="AL65" s="30" t="s">
        <v>0</v>
      </c>
      <c r="AM65" s="30" t="s">
        <v>0</v>
      </c>
      <c r="AN65" s="30" t="s">
        <v>0</v>
      </c>
      <c r="AO65" s="30" t="s">
        <v>0</v>
      </c>
      <c r="AP65" s="30" t="s">
        <v>0</v>
      </c>
      <c r="AQ65" s="5">
        <v>18.95</v>
      </c>
      <c r="AR65" s="30" t="s">
        <v>0</v>
      </c>
      <c r="AS65" s="30" t="s">
        <v>0</v>
      </c>
      <c r="AT65" s="30" t="s">
        <v>0</v>
      </c>
      <c r="AU65" s="30" t="s">
        <v>0</v>
      </c>
      <c r="AV65" s="30" t="s">
        <v>0</v>
      </c>
      <c r="AW65" s="30" t="s">
        <v>0</v>
      </c>
      <c r="AX65" s="30" t="s">
        <v>0</v>
      </c>
      <c r="AY65" s="30" t="s">
        <v>0</v>
      </c>
      <c r="AZ65" s="30" t="s">
        <v>0</v>
      </c>
      <c r="BA65" s="5">
        <v>22.95</v>
      </c>
      <c r="BB65" s="30" t="s">
        <v>0</v>
      </c>
      <c r="BC65" s="30" t="s">
        <v>0</v>
      </c>
      <c r="BD65" s="30" t="s">
        <v>0</v>
      </c>
      <c r="BE65" s="30" t="s">
        <v>0</v>
      </c>
      <c r="BF65" s="30" t="s">
        <v>0</v>
      </c>
      <c r="BG65" s="30" t="s">
        <v>0</v>
      </c>
      <c r="BH65" s="30" t="s">
        <v>0</v>
      </c>
      <c r="BI65" s="30" t="s">
        <v>0</v>
      </c>
      <c r="BJ65" s="30" t="s">
        <v>0</v>
      </c>
      <c r="BK65" s="5">
        <v>22.7</v>
      </c>
      <c r="BL65" s="30" t="s">
        <v>0</v>
      </c>
      <c r="BM65" s="30" t="s">
        <v>0</v>
      </c>
    </row>
    <row r="66" spans="1:65" x14ac:dyDescent="0.25">
      <c r="B66" s="14" t="s">
        <v>132</v>
      </c>
      <c r="C66" s="30" t="s">
        <v>0</v>
      </c>
      <c r="D66" s="5">
        <v>9.3000000000000007</v>
      </c>
      <c r="E66" s="30" t="s">
        <v>0</v>
      </c>
      <c r="F66" s="30" t="s">
        <v>0</v>
      </c>
      <c r="G66" s="30" t="s">
        <v>0</v>
      </c>
      <c r="H66" s="30" t="s">
        <v>0</v>
      </c>
      <c r="I66" s="30" t="s">
        <v>0</v>
      </c>
      <c r="J66" s="30" t="s">
        <v>0</v>
      </c>
      <c r="K66" s="30" t="s">
        <v>0</v>
      </c>
      <c r="L66" s="30" t="s">
        <v>0</v>
      </c>
      <c r="M66" s="5">
        <v>11.36</v>
      </c>
      <c r="N66" s="30" t="s">
        <v>0</v>
      </c>
      <c r="O66" s="30" t="s">
        <v>0</v>
      </c>
      <c r="P66" s="30" t="s">
        <v>0</v>
      </c>
      <c r="Q66" s="30" t="s">
        <v>0</v>
      </c>
      <c r="R66" s="30" t="s">
        <v>0</v>
      </c>
      <c r="S66" s="30" t="s">
        <v>0</v>
      </c>
      <c r="T66" s="30" t="s">
        <v>0</v>
      </c>
      <c r="U66" s="30" t="s">
        <v>0</v>
      </c>
      <c r="V66" s="30" t="s">
        <v>0</v>
      </c>
      <c r="W66" s="5">
        <v>19.07</v>
      </c>
      <c r="X66" s="30" t="s">
        <v>0</v>
      </c>
      <c r="Y66" s="30" t="s">
        <v>0</v>
      </c>
      <c r="Z66" s="30" t="s">
        <v>0</v>
      </c>
      <c r="AA66" s="30" t="s">
        <v>0</v>
      </c>
      <c r="AB66" s="30" t="s">
        <v>0</v>
      </c>
      <c r="AC66" s="30" t="s">
        <v>0</v>
      </c>
      <c r="AD66" s="30" t="s">
        <v>0</v>
      </c>
      <c r="AE66" s="30" t="s">
        <v>0</v>
      </c>
      <c r="AF66" s="30" t="s">
        <v>0</v>
      </c>
      <c r="AG66" s="5">
        <v>21.45</v>
      </c>
      <c r="AH66" s="30" t="s">
        <v>0</v>
      </c>
      <c r="AI66" s="30" t="s">
        <v>0</v>
      </c>
      <c r="AJ66" s="30" t="s">
        <v>0</v>
      </c>
      <c r="AK66" s="30" t="s">
        <v>0</v>
      </c>
      <c r="AL66" s="30" t="s">
        <v>0</v>
      </c>
      <c r="AM66" s="30" t="s">
        <v>0</v>
      </c>
      <c r="AN66" s="30" t="s">
        <v>0</v>
      </c>
      <c r="AO66" s="30" t="s">
        <v>0</v>
      </c>
      <c r="AP66" s="30" t="s">
        <v>0</v>
      </c>
      <c r="AQ66" s="5">
        <v>26.12</v>
      </c>
      <c r="AR66" s="30" t="s">
        <v>0</v>
      </c>
      <c r="AS66" s="30" t="s">
        <v>0</v>
      </c>
      <c r="AT66" s="30" t="s">
        <v>0</v>
      </c>
      <c r="AU66" s="30" t="s">
        <v>0</v>
      </c>
      <c r="AV66" s="30" t="s">
        <v>0</v>
      </c>
      <c r="AW66" s="30" t="s">
        <v>0</v>
      </c>
      <c r="AX66" s="30" t="s">
        <v>0</v>
      </c>
      <c r="AY66" s="30" t="s">
        <v>0</v>
      </c>
      <c r="AZ66" s="30" t="s">
        <v>0</v>
      </c>
      <c r="BA66" s="5">
        <v>31.88</v>
      </c>
      <c r="BB66" s="30" t="s">
        <v>0</v>
      </c>
      <c r="BC66" s="30" t="s">
        <v>0</v>
      </c>
      <c r="BD66" s="30" t="s">
        <v>0</v>
      </c>
      <c r="BE66" s="30" t="s">
        <v>0</v>
      </c>
      <c r="BF66" s="30" t="s">
        <v>0</v>
      </c>
      <c r="BG66" s="30" t="s">
        <v>0</v>
      </c>
      <c r="BH66" s="30" t="s">
        <v>0</v>
      </c>
      <c r="BI66" s="30" t="s">
        <v>0</v>
      </c>
      <c r="BJ66" s="30" t="s">
        <v>0</v>
      </c>
      <c r="BK66" s="5">
        <v>41</v>
      </c>
      <c r="BL66" s="30" t="s">
        <v>0</v>
      </c>
      <c r="BM66" s="30" t="s">
        <v>0</v>
      </c>
    </row>
    <row r="67" spans="1:65" x14ac:dyDescent="0.25">
      <c r="B67" s="14" t="s">
        <v>49</v>
      </c>
      <c r="C67" s="30" t="s">
        <v>0</v>
      </c>
      <c r="D67" s="5">
        <v>7.78</v>
      </c>
      <c r="E67" s="30" t="s">
        <v>0</v>
      </c>
      <c r="F67" s="30" t="s">
        <v>0</v>
      </c>
      <c r="G67" s="30" t="s">
        <v>0</v>
      </c>
      <c r="H67" s="30" t="s">
        <v>0</v>
      </c>
      <c r="I67" s="30" t="s">
        <v>0</v>
      </c>
      <c r="J67" s="30" t="s">
        <v>0</v>
      </c>
      <c r="K67" s="30" t="s">
        <v>0</v>
      </c>
      <c r="L67" s="30" t="s">
        <v>0</v>
      </c>
      <c r="M67" s="3">
        <v>4.05</v>
      </c>
      <c r="N67" s="30" t="s">
        <v>0</v>
      </c>
      <c r="O67" s="30" t="s">
        <v>0</v>
      </c>
      <c r="P67" s="30" t="s">
        <v>0</v>
      </c>
      <c r="Q67" s="30" t="s">
        <v>0</v>
      </c>
      <c r="R67" s="30" t="s">
        <v>0</v>
      </c>
      <c r="S67" s="30" t="s">
        <v>0</v>
      </c>
      <c r="T67" s="30" t="s">
        <v>0</v>
      </c>
      <c r="U67" s="30" t="s">
        <v>0</v>
      </c>
      <c r="V67" s="30" t="s">
        <v>0</v>
      </c>
      <c r="W67" s="3">
        <v>2.79</v>
      </c>
      <c r="X67" s="30" t="s">
        <v>0</v>
      </c>
      <c r="Y67" s="30" t="s">
        <v>0</v>
      </c>
      <c r="Z67" s="30" t="s">
        <v>0</v>
      </c>
      <c r="AA67" s="30" t="s">
        <v>0</v>
      </c>
      <c r="AB67" s="30" t="s">
        <v>0</v>
      </c>
      <c r="AC67" s="30" t="s">
        <v>0</v>
      </c>
      <c r="AD67" s="30" t="s">
        <v>0</v>
      </c>
      <c r="AE67" s="30" t="s">
        <v>0</v>
      </c>
      <c r="AF67" s="30" t="s">
        <v>0</v>
      </c>
      <c r="AG67" s="5">
        <v>4.29</v>
      </c>
      <c r="AH67" s="30" t="s">
        <v>0</v>
      </c>
      <c r="AI67" s="30" t="s">
        <v>0</v>
      </c>
      <c r="AJ67" s="30" t="s">
        <v>0</v>
      </c>
      <c r="AK67" s="30" t="s">
        <v>0</v>
      </c>
      <c r="AL67" s="30" t="s">
        <v>0</v>
      </c>
      <c r="AM67" s="30" t="s">
        <v>0</v>
      </c>
      <c r="AN67" s="30" t="s">
        <v>0</v>
      </c>
      <c r="AO67" s="30" t="s">
        <v>0</v>
      </c>
      <c r="AP67" s="30" t="s">
        <v>0</v>
      </c>
      <c r="AQ67" s="13">
        <v>0.72</v>
      </c>
      <c r="AR67" s="30" t="s">
        <v>0</v>
      </c>
      <c r="AS67" s="30" t="s">
        <v>0</v>
      </c>
      <c r="AT67" s="30" t="s">
        <v>0</v>
      </c>
      <c r="AU67" s="30" t="s">
        <v>0</v>
      </c>
      <c r="AV67" s="30" t="s">
        <v>0</v>
      </c>
      <c r="AW67" s="30" t="s">
        <v>0</v>
      </c>
      <c r="AX67" s="30" t="s">
        <v>0</v>
      </c>
      <c r="AY67" s="30" t="s">
        <v>0</v>
      </c>
      <c r="AZ67" s="30" t="s">
        <v>0</v>
      </c>
      <c r="BA67" s="5">
        <v>5.8</v>
      </c>
      <c r="BB67" s="30" t="s">
        <v>0</v>
      </c>
      <c r="BC67" s="30" t="s">
        <v>0</v>
      </c>
      <c r="BD67" s="30" t="s">
        <v>0</v>
      </c>
      <c r="BE67" s="30" t="s">
        <v>0</v>
      </c>
      <c r="BF67" s="30" t="s">
        <v>0</v>
      </c>
      <c r="BG67" s="30" t="s">
        <v>0</v>
      </c>
      <c r="BH67" s="30" t="s">
        <v>0</v>
      </c>
      <c r="BI67" s="30" t="s">
        <v>0</v>
      </c>
      <c r="BJ67" s="30" t="s">
        <v>0</v>
      </c>
      <c r="BK67" s="5">
        <v>5.6</v>
      </c>
      <c r="BL67" s="30" t="s">
        <v>0</v>
      </c>
      <c r="BM67" s="30" t="s">
        <v>0</v>
      </c>
    </row>
    <row r="68" spans="1:65" x14ac:dyDescent="0.25">
      <c r="B68" s="3" t="s">
        <v>53</v>
      </c>
      <c r="C68" s="30" t="s">
        <v>0</v>
      </c>
      <c r="D68" s="5">
        <v>32.6</v>
      </c>
      <c r="E68" s="30" t="s">
        <v>0</v>
      </c>
      <c r="F68" s="30" t="s">
        <v>0</v>
      </c>
      <c r="G68" s="30" t="s">
        <v>0</v>
      </c>
      <c r="H68" s="30" t="s">
        <v>0</v>
      </c>
      <c r="I68" s="30" t="s">
        <v>0</v>
      </c>
      <c r="J68" s="30" t="s">
        <v>0</v>
      </c>
      <c r="K68" s="30" t="s">
        <v>0</v>
      </c>
      <c r="L68" s="30" t="s">
        <v>0</v>
      </c>
      <c r="M68" s="3">
        <v>36.299999999999997</v>
      </c>
      <c r="N68" s="30" t="s">
        <v>0</v>
      </c>
      <c r="O68" s="30" t="s">
        <v>0</v>
      </c>
      <c r="P68" s="30" t="s">
        <v>0</v>
      </c>
      <c r="Q68" s="30" t="s">
        <v>0</v>
      </c>
      <c r="R68" s="30" t="s">
        <v>0</v>
      </c>
      <c r="S68" s="30" t="s">
        <v>0</v>
      </c>
      <c r="T68" s="30" t="s">
        <v>0</v>
      </c>
      <c r="U68" s="30" t="s">
        <v>0</v>
      </c>
      <c r="V68" s="30" t="s">
        <v>0</v>
      </c>
      <c r="W68" s="5">
        <v>39</v>
      </c>
      <c r="X68" s="30" t="s">
        <v>0</v>
      </c>
      <c r="Y68" s="30" t="s">
        <v>0</v>
      </c>
      <c r="Z68" s="30" t="s">
        <v>0</v>
      </c>
      <c r="AA68" s="30" t="s">
        <v>0</v>
      </c>
      <c r="AB68" s="30" t="s">
        <v>0</v>
      </c>
      <c r="AC68" s="30" t="s">
        <v>0</v>
      </c>
      <c r="AD68" s="30" t="s">
        <v>0</v>
      </c>
      <c r="AE68" s="30" t="s">
        <v>0</v>
      </c>
      <c r="AF68" s="30" t="s">
        <v>0</v>
      </c>
      <c r="AG68" s="5">
        <v>47.34</v>
      </c>
      <c r="AH68" s="30" t="s">
        <v>0</v>
      </c>
      <c r="AI68" s="30" t="s">
        <v>0</v>
      </c>
      <c r="AJ68" s="30" t="s">
        <v>0</v>
      </c>
      <c r="AK68" s="30" t="s">
        <v>0</v>
      </c>
      <c r="AL68" s="5">
        <v>52.7</v>
      </c>
      <c r="AM68" s="30" t="s">
        <v>0</v>
      </c>
      <c r="AN68" s="30" t="s">
        <v>0</v>
      </c>
      <c r="AO68" s="30" t="s">
        <v>0</v>
      </c>
      <c r="AP68" s="30" t="s">
        <v>0</v>
      </c>
      <c r="AQ68" s="13">
        <v>56.2</v>
      </c>
      <c r="AR68" s="30" t="s">
        <v>0</v>
      </c>
      <c r="AS68" s="30" t="s">
        <v>0</v>
      </c>
      <c r="AT68" s="30" t="s">
        <v>0</v>
      </c>
      <c r="AU68" s="30" t="s">
        <v>0</v>
      </c>
      <c r="AV68" s="5">
        <v>58.9</v>
      </c>
      <c r="AW68" s="5"/>
      <c r="AX68" s="30" t="s">
        <v>0</v>
      </c>
      <c r="AY68" s="30" t="s">
        <v>0</v>
      </c>
      <c r="AZ68" s="30" t="s">
        <v>0</v>
      </c>
      <c r="BA68" s="5">
        <v>59.85</v>
      </c>
      <c r="BB68" s="30" t="s">
        <v>0</v>
      </c>
      <c r="BC68" s="30" t="s">
        <v>0</v>
      </c>
      <c r="BD68" s="30" t="s">
        <v>0</v>
      </c>
      <c r="BE68" s="30" t="s">
        <v>0</v>
      </c>
      <c r="BF68" s="5">
        <v>63.86</v>
      </c>
      <c r="BG68" s="30" t="s">
        <v>0</v>
      </c>
      <c r="BH68" s="30" t="s">
        <v>0</v>
      </c>
      <c r="BI68" s="30" t="s">
        <v>0</v>
      </c>
      <c r="BJ68" s="30" t="s">
        <v>0</v>
      </c>
      <c r="BK68" s="5">
        <v>66.2</v>
      </c>
      <c r="BL68" s="30" t="s">
        <v>0</v>
      </c>
      <c r="BM68" s="5">
        <v>67.7</v>
      </c>
    </row>
    <row r="69" spans="1:65" x14ac:dyDescent="0.25">
      <c r="B69" s="3" t="s">
        <v>108</v>
      </c>
      <c r="C69" s="30" t="s">
        <v>0</v>
      </c>
      <c r="D69" s="5">
        <v>115</v>
      </c>
      <c r="E69" s="30" t="s">
        <v>0</v>
      </c>
      <c r="F69" s="30" t="s">
        <v>0</v>
      </c>
      <c r="G69" s="30" t="s">
        <v>0</v>
      </c>
      <c r="H69" s="30" t="s">
        <v>0</v>
      </c>
      <c r="I69" s="30" t="s">
        <v>0</v>
      </c>
      <c r="J69" s="30" t="s">
        <v>0</v>
      </c>
      <c r="K69" s="30" t="s">
        <v>0</v>
      </c>
      <c r="L69" s="30" t="s">
        <v>0</v>
      </c>
      <c r="M69" s="5">
        <v>109</v>
      </c>
      <c r="N69" s="30" t="s">
        <v>0</v>
      </c>
      <c r="O69" s="30" t="s">
        <v>0</v>
      </c>
      <c r="P69" s="30" t="s">
        <v>0</v>
      </c>
      <c r="Q69" s="30" t="s">
        <v>0</v>
      </c>
      <c r="R69" s="30" t="s">
        <v>0</v>
      </c>
      <c r="S69" s="30" t="s">
        <v>0</v>
      </c>
      <c r="T69" s="30" t="s">
        <v>0</v>
      </c>
      <c r="U69" s="30" t="s">
        <v>0</v>
      </c>
      <c r="V69" s="30" t="s">
        <v>0</v>
      </c>
      <c r="W69" s="5">
        <v>100</v>
      </c>
      <c r="X69" s="30" t="s">
        <v>0</v>
      </c>
      <c r="Y69" s="30" t="s">
        <v>0</v>
      </c>
      <c r="Z69" s="30" t="s">
        <v>0</v>
      </c>
      <c r="AA69" s="30" t="s">
        <v>0</v>
      </c>
      <c r="AB69" s="30" t="s">
        <v>0</v>
      </c>
      <c r="AC69" s="30" t="s">
        <v>0</v>
      </c>
      <c r="AD69" s="30" t="s">
        <v>0</v>
      </c>
      <c r="AE69" s="30" t="s">
        <v>0</v>
      </c>
      <c r="AF69" s="30" t="s">
        <v>0</v>
      </c>
      <c r="AG69" s="5">
        <v>86</v>
      </c>
      <c r="AH69" s="30" t="s">
        <v>0</v>
      </c>
      <c r="AI69" s="30" t="s">
        <v>0</v>
      </c>
      <c r="AJ69" s="30" t="s">
        <v>0</v>
      </c>
      <c r="AK69" s="30" t="s">
        <v>0</v>
      </c>
      <c r="AL69" s="30" t="s">
        <v>0</v>
      </c>
      <c r="AM69" s="30" t="s">
        <v>0</v>
      </c>
      <c r="AN69" s="30" t="s">
        <v>0</v>
      </c>
      <c r="AO69" s="30" t="s">
        <v>0</v>
      </c>
      <c r="AP69" s="30" t="s">
        <v>0</v>
      </c>
      <c r="AQ69" s="5">
        <v>72</v>
      </c>
      <c r="AR69" s="30" t="s">
        <v>0</v>
      </c>
      <c r="AS69" s="30" t="s">
        <v>0</v>
      </c>
      <c r="AT69" s="30" t="s">
        <v>0</v>
      </c>
      <c r="AU69" s="30" t="s">
        <v>0</v>
      </c>
      <c r="AV69" s="30" t="s">
        <v>0</v>
      </c>
      <c r="AW69" s="30" t="s">
        <v>0</v>
      </c>
      <c r="AX69" s="30" t="s">
        <v>0</v>
      </c>
      <c r="AY69" s="30" t="s">
        <v>0</v>
      </c>
      <c r="AZ69" s="30" t="s">
        <v>0</v>
      </c>
      <c r="BA69" s="30" t="s">
        <v>0</v>
      </c>
      <c r="BB69" s="30" t="s">
        <v>0</v>
      </c>
      <c r="BC69" s="30" t="s">
        <v>0</v>
      </c>
      <c r="BD69" s="30" t="s">
        <v>0</v>
      </c>
      <c r="BE69" s="30" t="s">
        <v>0</v>
      </c>
      <c r="BF69" s="30" t="s">
        <v>0</v>
      </c>
      <c r="BG69" s="30" t="s">
        <v>0</v>
      </c>
      <c r="BH69" s="30" t="s">
        <v>0</v>
      </c>
      <c r="BI69" s="30" t="s">
        <v>0</v>
      </c>
      <c r="BJ69" s="30" t="s">
        <v>0</v>
      </c>
      <c r="BK69" s="30" t="s">
        <v>0</v>
      </c>
      <c r="BL69" s="30" t="s">
        <v>0</v>
      </c>
      <c r="BM69" s="30" t="s">
        <v>0</v>
      </c>
    </row>
    <row r="70" spans="1:65" x14ac:dyDescent="0.25">
      <c r="B70" s="12" t="s">
        <v>27</v>
      </c>
      <c r="C70" s="30" t="s">
        <v>0</v>
      </c>
      <c r="D70" s="30" t="s">
        <v>0</v>
      </c>
      <c r="E70" s="30" t="s">
        <v>0</v>
      </c>
      <c r="F70" s="30" t="s">
        <v>0</v>
      </c>
      <c r="G70" s="30" t="s">
        <v>0</v>
      </c>
      <c r="H70" s="30" t="s">
        <v>0</v>
      </c>
      <c r="I70" s="30" t="s">
        <v>0</v>
      </c>
      <c r="J70" s="30" t="s">
        <v>0</v>
      </c>
      <c r="K70" s="30" t="s">
        <v>0</v>
      </c>
      <c r="L70" s="30" t="s">
        <v>0</v>
      </c>
      <c r="M70" s="30" t="s">
        <v>0</v>
      </c>
      <c r="N70" s="30" t="s">
        <v>0</v>
      </c>
      <c r="O70" s="30" t="s">
        <v>0</v>
      </c>
      <c r="P70" s="30" t="s">
        <v>0</v>
      </c>
      <c r="Q70" s="30" t="s">
        <v>0</v>
      </c>
      <c r="R70" s="30" t="s">
        <v>0</v>
      </c>
      <c r="S70" s="30" t="s">
        <v>0</v>
      </c>
      <c r="T70" s="30" t="s">
        <v>0</v>
      </c>
      <c r="U70" s="30" t="s">
        <v>0</v>
      </c>
      <c r="V70" s="30" t="s">
        <v>0</v>
      </c>
      <c r="W70" s="30" t="s">
        <v>0</v>
      </c>
      <c r="X70" s="30" t="s">
        <v>0</v>
      </c>
      <c r="Y70" s="30" t="s">
        <v>0</v>
      </c>
      <c r="Z70" s="30" t="s">
        <v>0</v>
      </c>
      <c r="AA70" s="30" t="s">
        <v>0</v>
      </c>
      <c r="AB70" s="30" t="s">
        <v>0</v>
      </c>
      <c r="AC70" s="30" t="s">
        <v>0</v>
      </c>
      <c r="AD70" s="30" t="s">
        <v>0</v>
      </c>
      <c r="AE70" s="30" t="s">
        <v>0</v>
      </c>
      <c r="AF70" s="30" t="s">
        <v>0</v>
      </c>
      <c r="AG70" s="30" t="s">
        <v>0</v>
      </c>
      <c r="AH70" s="30" t="s">
        <v>0</v>
      </c>
      <c r="AI70" s="30" t="s">
        <v>0</v>
      </c>
      <c r="AJ70" s="30" t="s">
        <v>0</v>
      </c>
      <c r="AK70" s="30" t="s">
        <v>0</v>
      </c>
      <c r="AL70" s="30" t="s">
        <v>0</v>
      </c>
      <c r="AM70" s="30" t="s">
        <v>0</v>
      </c>
      <c r="AN70" s="30" t="s">
        <v>0</v>
      </c>
      <c r="AO70" s="30" t="s">
        <v>0</v>
      </c>
      <c r="AP70" s="30" t="s">
        <v>0</v>
      </c>
      <c r="AQ70" s="30" t="s">
        <v>0</v>
      </c>
      <c r="AR70" s="30" t="s">
        <v>0</v>
      </c>
      <c r="AS70" s="30" t="s">
        <v>0</v>
      </c>
      <c r="AT70" s="12">
        <v>0.52300000000000002</v>
      </c>
      <c r="AU70" s="30" t="s">
        <v>0</v>
      </c>
      <c r="AV70" s="30" t="s">
        <v>0</v>
      </c>
      <c r="AW70" s="30" t="s">
        <v>0</v>
      </c>
      <c r="AX70" s="30" t="s">
        <v>0</v>
      </c>
      <c r="AY70" s="12">
        <v>0.498</v>
      </c>
      <c r="AZ70" s="30" t="s">
        <v>0</v>
      </c>
      <c r="BA70" s="30" t="s">
        <v>0</v>
      </c>
      <c r="BB70" s="30" t="s">
        <v>0</v>
      </c>
      <c r="BC70" s="30" t="s">
        <v>0</v>
      </c>
      <c r="BD70" s="30" t="s">
        <v>0</v>
      </c>
      <c r="BE70" s="30" t="s">
        <v>0</v>
      </c>
      <c r="BF70" s="30" t="s">
        <v>0</v>
      </c>
      <c r="BG70" s="30" t="s">
        <v>0</v>
      </c>
      <c r="BH70" s="12">
        <v>0.496</v>
      </c>
      <c r="BI70" s="30" t="s">
        <v>0</v>
      </c>
      <c r="BJ70" s="30" t="s">
        <v>0</v>
      </c>
      <c r="BK70" s="30" t="s">
        <v>0</v>
      </c>
      <c r="BL70" s="30" t="s">
        <v>0</v>
      </c>
      <c r="BM70" s="30" t="s">
        <v>0</v>
      </c>
    </row>
    <row r="71" spans="1:65" x14ac:dyDescent="0.25">
      <c r="B71" s="12" t="s">
        <v>109</v>
      </c>
      <c r="C71" s="30" t="s">
        <v>0</v>
      </c>
      <c r="D71" s="30" t="s">
        <v>0</v>
      </c>
      <c r="E71" s="30" t="s">
        <v>0</v>
      </c>
      <c r="F71" s="30" t="s">
        <v>0</v>
      </c>
      <c r="G71" s="30" t="s">
        <v>0</v>
      </c>
      <c r="H71" s="30" t="s">
        <v>0</v>
      </c>
      <c r="I71" s="30" t="s">
        <v>0</v>
      </c>
      <c r="J71" s="30" t="s">
        <v>0</v>
      </c>
      <c r="K71" s="30" t="s">
        <v>0</v>
      </c>
      <c r="L71" s="30" t="s">
        <v>0</v>
      </c>
      <c r="M71" s="30" t="s">
        <v>0</v>
      </c>
      <c r="N71" s="30" t="s">
        <v>0</v>
      </c>
      <c r="O71" s="30" t="s">
        <v>0</v>
      </c>
      <c r="P71" s="30" t="s">
        <v>0</v>
      </c>
      <c r="Q71" s="30" t="s">
        <v>0</v>
      </c>
      <c r="R71" s="30" t="s">
        <v>0</v>
      </c>
      <c r="S71" s="30" t="s">
        <v>0</v>
      </c>
      <c r="T71" s="30" t="s">
        <v>0</v>
      </c>
      <c r="U71" s="30" t="s">
        <v>0</v>
      </c>
      <c r="V71" s="30" t="s">
        <v>0</v>
      </c>
      <c r="W71" s="30" t="s">
        <v>0</v>
      </c>
      <c r="X71" s="30" t="s">
        <v>0</v>
      </c>
      <c r="Y71" s="30" t="s">
        <v>0</v>
      </c>
      <c r="Z71" s="30" t="s">
        <v>0</v>
      </c>
      <c r="AA71" s="30" t="s">
        <v>0</v>
      </c>
      <c r="AB71" s="30" t="s">
        <v>0</v>
      </c>
      <c r="AC71" s="30" t="s">
        <v>0</v>
      </c>
      <c r="AD71" s="30" t="s">
        <v>0</v>
      </c>
      <c r="AE71" s="30" t="s">
        <v>0</v>
      </c>
      <c r="AF71" s="30" t="s">
        <v>0</v>
      </c>
      <c r="AG71" s="30" t="s">
        <v>0</v>
      </c>
      <c r="AH71" s="30" t="s">
        <v>0</v>
      </c>
      <c r="AI71" s="30" t="s">
        <v>0</v>
      </c>
      <c r="AJ71" s="30" t="s">
        <v>0</v>
      </c>
      <c r="AK71" s="30" t="s">
        <v>0</v>
      </c>
      <c r="AL71" s="30" t="s">
        <v>0</v>
      </c>
      <c r="AM71" s="30" t="s">
        <v>0</v>
      </c>
      <c r="AN71" s="30" t="s">
        <v>0</v>
      </c>
      <c r="AO71" s="30" t="s">
        <v>0</v>
      </c>
      <c r="AP71" s="30" t="s">
        <v>0</v>
      </c>
      <c r="AQ71" s="30" t="s">
        <v>0</v>
      </c>
      <c r="AR71" s="30" t="s">
        <v>0</v>
      </c>
      <c r="AS71" s="30" t="s">
        <v>0</v>
      </c>
      <c r="AT71" s="30" t="s">
        <v>0</v>
      </c>
      <c r="AU71" s="30" t="s">
        <v>0</v>
      </c>
      <c r="AV71" s="30" t="s">
        <v>0</v>
      </c>
      <c r="AW71" s="30" t="s">
        <v>0</v>
      </c>
      <c r="AX71" s="30" t="s">
        <v>0</v>
      </c>
      <c r="AY71" s="30" t="s">
        <v>0</v>
      </c>
      <c r="AZ71" s="30" t="s">
        <v>0</v>
      </c>
      <c r="BA71" s="30" t="s">
        <v>0</v>
      </c>
      <c r="BB71" s="30" t="s">
        <v>0</v>
      </c>
      <c r="BC71" s="30" t="s">
        <v>0</v>
      </c>
      <c r="BD71" s="30" t="s">
        <v>0</v>
      </c>
      <c r="BE71" s="30" t="s">
        <v>0</v>
      </c>
      <c r="BF71" s="30" t="s">
        <v>0</v>
      </c>
      <c r="BG71" s="30" t="s">
        <v>0</v>
      </c>
      <c r="BH71" s="30" t="s">
        <v>0</v>
      </c>
      <c r="BI71" s="30" t="s">
        <v>0</v>
      </c>
      <c r="BJ71" s="30" t="s">
        <v>0</v>
      </c>
      <c r="BK71" s="30" t="s">
        <v>0</v>
      </c>
      <c r="BL71" s="30" t="s">
        <v>0</v>
      </c>
      <c r="BM71" s="30" t="s">
        <v>0</v>
      </c>
    </row>
    <row r="72" spans="1:65" x14ac:dyDescent="0.25">
      <c r="B72" s="12" t="s">
        <v>34</v>
      </c>
      <c r="C72" s="30" t="s">
        <v>0</v>
      </c>
      <c r="D72" s="30" t="s">
        <v>0</v>
      </c>
      <c r="E72" s="30" t="s">
        <v>0</v>
      </c>
      <c r="F72" s="30" t="s">
        <v>0</v>
      </c>
      <c r="G72" s="30" t="s">
        <v>0</v>
      </c>
      <c r="H72" s="30" t="s">
        <v>0</v>
      </c>
      <c r="I72" s="30" t="s">
        <v>0</v>
      </c>
      <c r="J72" s="30" t="s">
        <v>0</v>
      </c>
      <c r="K72" s="30" t="s">
        <v>0</v>
      </c>
      <c r="L72" s="30" t="s">
        <v>0</v>
      </c>
      <c r="M72" s="30" t="s">
        <v>0</v>
      </c>
      <c r="N72" s="30" t="s">
        <v>0</v>
      </c>
      <c r="O72" s="30" t="s">
        <v>0</v>
      </c>
      <c r="P72" s="30" t="s">
        <v>0</v>
      </c>
      <c r="Q72" s="30" t="s">
        <v>0</v>
      </c>
      <c r="R72" s="30" t="s">
        <v>0</v>
      </c>
      <c r="S72" s="30" t="s">
        <v>0</v>
      </c>
      <c r="T72" s="30" t="s">
        <v>0</v>
      </c>
      <c r="U72" s="30" t="s">
        <v>0</v>
      </c>
      <c r="V72" s="30" t="s">
        <v>0</v>
      </c>
      <c r="W72" s="30" t="s">
        <v>0</v>
      </c>
      <c r="X72" s="30" t="s">
        <v>0</v>
      </c>
      <c r="Y72" s="30" t="s">
        <v>0</v>
      </c>
      <c r="Z72" s="30" t="s">
        <v>0</v>
      </c>
      <c r="AA72" s="30" t="s">
        <v>0</v>
      </c>
      <c r="AB72" s="30" t="s">
        <v>0</v>
      </c>
      <c r="AC72" s="30" t="s">
        <v>0</v>
      </c>
      <c r="AD72" s="30" t="s">
        <v>0</v>
      </c>
      <c r="AE72" s="30" t="s">
        <v>0</v>
      </c>
      <c r="AF72" s="30" t="s">
        <v>0</v>
      </c>
      <c r="AG72" s="12">
        <v>0.52</v>
      </c>
      <c r="AH72" s="30" t="s">
        <v>0</v>
      </c>
      <c r="AI72" s="30" t="s">
        <v>0</v>
      </c>
      <c r="AJ72" s="30" t="s">
        <v>0</v>
      </c>
      <c r="AK72" s="30" t="s">
        <v>0</v>
      </c>
      <c r="AL72" s="30" t="s">
        <v>0</v>
      </c>
      <c r="AM72" s="12">
        <v>0.52</v>
      </c>
      <c r="AN72" s="30" t="s">
        <v>0</v>
      </c>
      <c r="AO72" s="12">
        <v>0.53</v>
      </c>
      <c r="AP72" s="30" t="s">
        <v>0</v>
      </c>
      <c r="AQ72" s="30" t="s">
        <v>0</v>
      </c>
      <c r="AR72" s="30" t="s">
        <v>0</v>
      </c>
      <c r="AS72" s="30" t="s">
        <v>0</v>
      </c>
      <c r="AT72" s="12">
        <v>0.56999999999999995</v>
      </c>
      <c r="AU72" s="30" t="s">
        <v>0</v>
      </c>
      <c r="AV72" s="30" t="s">
        <v>0</v>
      </c>
      <c r="AW72" s="30" t="s">
        <v>0</v>
      </c>
      <c r="AX72" s="30" t="s">
        <v>0</v>
      </c>
      <c r="AY72" s="12">
        <v>0.54</v>
      </c>
      <c r="AZ72" s="30" t="s">
        <v>0</v>
      </c>
      <c r="BA72" s="30" t="s">
        <v>0</v>
      </c>
      <c r="BB72" s="30" t="s">
        <v>0</v>
      </c>
      <c r="BC72" s="30" t="s">
        <v>0</v>
      </c>
      <c r="BD72" s="30" t="s">
        <v>0</v>
      </c>
      <c r="BE72" s="30" t="s">
        <v>0</v>
      </c>
      <c r="BF72" s="30" t="s">
        <v>0</v>
      </c>
      <c r="BG72" s="30" t="s">
        <v>0</v>
      </c>
      <c r="BH72" s="12">
        <v>0.49</v>
      </c>
      <c r="BI72" s="30" t="s">
        <v>0</v>
      </c>
      <c r="BJ72" s="30" t="s">
        <v>0</v>
      </c>
      <c r="BK72" s="30" t="s">
        <v>0</v>
      </c>
      <c r="BL72" s="30" t="s">
        <v>0</v>
      </c>
      <c r="BM72" s="30" t="s">
        <v>0</v>
      </c>
    </row>
    <row r="73" spans="1:65" x14ac:dyDescent="0.25">
      <c r="B73" s="17" t="s">
        <v>33</v>
      </c>
      <c r="C73" s="95" t="s">
        <v>0</v>
      </c>
      <c r="D73" s="95" t="s">
        <v>0</v>
      </c>
      <c r="E73" s="95" t="s">
        <v>0</v>
      </c>
      <c r="F73" s="95" t="s">
        <v>0</v>
      </c>
      <c r="G73" s="95" t="s">
        <v>0</v>
      </c>
      <c r="H73" s="95" t="s">
        <v>0</v>
      </c>
      <c r="I73" s="95" t="s">
        <v>0</v>
      </c>
      <c r="J73" s="95" t="s">
        <v>0</v>
      </c>
      <c r="K73" s="95" t="s">
        <v>0</v>
      </c>
      <c r="L73" s="95" t="s">
        <v>0</v>
      </c>
      <c r="M73" s="17">
        <v>0.41</v>
      </c>
      <c r="N73" s="95" t="s">
        <v>0</v>
      </c>
      <c r="O73" s="95" t="s">
        <v>0</v>
      </c>
      <c r="P73" s="95" t="s">
        <v>0</v>
      </c>
      <c r="Q73" s="95" t="s">
        <v>0</v>
      </c>
      <c r="R73" s="95" t="s">
        <v>0</v>
      </c>
      <c r="S73" s="95" t="s">
        <v>0</v>
      </c>
      <c r="T73" s="95" t="s">
        <v>0</v>
      </c>
      <c r="U73" s="95" t="s">
        <v>0</v>
      </c>
      <c r="V73" s="95" t="s">
        <v>0</v>
      </c>
      <c r="W73" s="17">
        <v>0.51</v>
      </c>
      <c r="X73" s="95" t="s">
        <v>0</v>
      </c>
      <c r="Y73" s="95" t="s">
        <v>0</v>
      </c>
      <c r="Z73" s="95" t="s">
        <v>0</v>
      </c>
      <c r="AA73" s="95" t="s">
        <v>0</v>
      </c>
      <c r="AB73" s="95" t="s">
        <v>0</v>
      </c>
      <c r="AC73" s="95" t="s">
        <v>0</v>
      </c>
      <c r="AD73" s="95" t="s">
        <v>0</v>
      </c>
      <c r="AE73" s="95" t="s">
        <v>0</v>
      </c>
      <c r="AF73" s="95" t="s">
        <v>0</v>
      </c>
      <c r="AG73" s="95" t="s">
        <v>0</v>
      </c>
      <c r="AH73" s="95" t="s">
        <v>0</v>
      </c>
      <c r="AI73" s="95" t="s">
        <v>0</v>
      </c>
      <c r="AJ73" s="95" t="s">
        <v>0</v>
      </c>
      <c r="AK73" s="95" t="s">
        <v>0</v>
      </c>
      <c r="AL73" s="95" t="s">
        <v>0</v>
      </c>
      <c r="AM73" s="95" t="s">
        <v>0</v>
      </c>
      <c r="AN73" s="95" t="s">
        <v>0</v>
      </c>
      <c r="AO73" s="95" t="s">
        <v>0</v>
      </c>
      <c r="AP73" s="95" t="s">
        <v>0</v>
      </c>
      <c r="AQ73" s="95" t="s">
        <v>0</v>
      </c>
      <c r="AR73" s="95" t="s">
        <v>0</v>
      </c>
      <c r="AS73" s="95" t="s">
        <v>0</v>
      </c>
      <c r="AT73" s="95" t="s">
        <v>0</v>
      </c>
      <c r="AU73" s="95" t="s">
        <v>0</v>
      </c>
      <c r="AV73" s="95" t="s">
        <v>0</v>
      </c>
      <c r="AW73" s="95" t="s">
        <v>0</v>
      </c>
      <c r="AX73" s="95" t="s">
        <v>0</v>
      </c>
      <c r="AY73" s="95" t="s">
        <v>0</v>
      </c>
      <c r="AZ73" s="95" t="s">
        <v>0</v>
      </c>
      <c r="BA73" s="95" t="s">
        <v>0</v>
      </c>
      <c r="BB73" s="95" t="s">
        <v>0</v>
      </c>
      <c r="BC73" s="95" t="s">
        <v>0</v>
      </c>
      <c r="BD73" s="95" t="s">
        <v>0</v>
      </c>
      <c r="BE73" s="95" t="s">
        <v>0</v>
      </c>
      <c r="BF73" s="95" t="s">
        <v>0</v>
      </c>
      <c r="BG73" s="95" t="s">
        <v>0</v>
      </c>
      <c r="BH73" s="95" t="s">
        <v>0</v>
      </c>
      <c r="BI73" s="95" t="s">
        <v>0</v>
      </c>
      <c r="BJ73" s="95" t="s">
        <v>0</v>
      </c>
      <c r="BK73" s="95" t="s">
        <v>0</v>
      </c>
      <c r="BL73" s="95" t="s">
        <v>0</v>
      </c>
      <c r="BM73" s="95" t="s">
        <v>0</v>
      </c>
    </row>
    <row r="74" spans="1:65" x14ac:dyDescent="0.25">
      <c r="B74" s="231" t="s">
        <v>54</v>
      </c>
      <c r="C74" s="231"/>
      <c r="D74" s="231"/>
      <c r="E74" s="231"/>
      <c r="F74" s="231"/>
      <c r="G74" s="231"/>
      <c r="H74" s="231"/>
      <c r="I74" s="231"/>
      <c r="J74" s="231"/>
      <c r="K74" s="231"/>
      <c r="L74" s="231"/>
    </row>
    <row r="75" spans="1:65" x14ac:dyDescent="0.25"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</row>
    <row r="76" spans="1:65" x14ac:dyDescent="0.25"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</row>
    <row r="77" spans="1:65" x14ac:dyDescent="0.25"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</row>
    <row r="78" spans="1:65" x14ac:dyDescent="0.25">
      <c r="A78" s="80"/>
      <c r="B78" s="8" t="s">
        <v>251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65" x14ac:dyDescent="0.25">
      <c r="A79" s="156"/>
      <c r="B79" s="9"/>
      <c r="C79" s="10">
        <v>1920</v>
      </c>
      <c r="D79" s="10">
        <v>1921</v>
      </c>
      <c r="E79" s="10">
        <v>1922</v>
      </c>
      <c r="F79" s="10">
        <v>1923</v>
      </c>
      <c r="G79" s="10">
        <v>1924</v>
      </c>
      <c r="H79" s="10">
        <v>1925</v>
      </c>
      <c r="I79" s="10">
        <v>1926</v>
      </c>
      <c r="J79" s="10">
        <v>1927</v>
      </c>
      <c r="K79" s="10">
        <v>1928</v>
      </c>
      <c r="L79" s="10">
        <v>1929</v>
      </c>
      <c r="M79" s="10">
        <v>1930</v>
      </c>
      <c r="N79" s="10">
        <v>1931</v>
      </c>
      <c r="O79" s="10">
        <v>1932</v>
      </c>
      <c r="P79" s="10">
        <v>1933</v>
      </c>
      <c r="Q79" s="10">
        <v>1934</v>
      </c>
      <c r="R79" s="10">
        <v>1935</v>
      </c>
      <c r="S79" s="10">
        <v>1936</v>
      </c>
      <c r="T79" s="10">
        <v>1937</v>
      </c>
      <c r="U79" s="10">
        <v>1938</v>
      </c>
      <c r="V79" s="10">
        <v>1939</v>
      </c>
      <c r="W79" s="10">
        <v>1940</v>
      </c>
      <c r="X79" s="10">
        <v>1941</v>
      </c>
      <c r="Y79" s="10">
        <v>1942</v>
      </c>
      <c r="Z79" s="10">
        <v>1943</v>
      </c>
      <c r="AA79" s="10">
        <v>1944</v>
      </c>
      <c r="AB79" s="10">
        <v>1945</v>
      </c>
      <c r="AC79" s="10">
        <v>1946</v>
      </c>
      <c r="AD79" s="10">
        <v>1947</v>
      </c>
      <c r="AE79" s="10">
        <v>1948</v>
      </c>
      <c r="AF79" s="10">
        <v>1949</v>
      </c>
      <c r="AG79" s="10">
        <v>1950</v>
      </c>
      <c r="AH79" s="10">
        <v>1951</v>
      </c>
      <c r="AI79" s="10">
        <v>1952</v>
      </c>
      <c r="AJ79" s="10">
        <v>1953</v>
      </c>
      <c r="AK79" s="10">
        <v>1954</v>
      </c>
      <c r="AL79" s="10">
        <v>1955</v>
      </c>
      <c r="AM79" s="10">
        <v>1956</v>
      </c>
      <c r="AN79" s="10">
        <v>1957</v>
      </c>
      <c r="AO79" s="10">
        <v>1958</v>
      </c>
      <c r="AP79" s="10">
        <v>1959</v>
      </c>
      <c r="AQ79" s="10">
        <v>1960</v>
      </c>
      <c r="AR79" s="10">
        <v>1961</v>
      </c>
      <c r="AS79" s="10">
        <v>1962</v>
      </c>
      <c r="AT79" s="10">
        <v>1963</v>
      </c>
      <c r="AU79" s="10">
        <v>1964</v>
      </c>
      <c r="AV79" s="10">
        <v>1965</v>
      </c>
      <c r="AW79" s="10">
        <v>1966</v>
      </c>
      <c r="AX79" s="10">
        <v>1967</v>
      </c>
      <c r="AY79" s="10">
        <v>1968</v>
      </c>
      <c r="AZ79" s="10">
        <v>1969</v>
      </c>
      <c r="BA79" s="10">
        <v>1970</v>
      </c>
      <c r="BB79" s="10">
        <v>1971</v>
      </c>
      <c r="BC79" s="10">
        <v>1972</v>
      </c>
      <c r="BD79" s="10">
        <v>1973</v>
      </c>
      <c r="BE79" s="10">
        <v>1974</v>
      </c>
      <c r="BF79" s="10">
        <v>1975</v>
      </c>
      <c r="BG79" s="10">
        <v>1976</v>
      </c>
      <c r="BH79" s="10">
        <v>1977</v>
      </c>
      <c r="BI79" s="10">
        <v>1978</v>
      </c>
      <c r="BJ79" s="10">
        <v>1979</v>
      </c>
      <c r="BK79" s="10">
        <v>1980</v>
      </c>
      <c r="BL79" s="10">
        <v>1981</v>
      </c>
      <c r="BM79" s="10">
        <v>1982</v>
      </c>
    </row>
    <row r="80" spans="1:65" x14ac:dyDescent="0.25">
      <c r="A80" s="156"/>
      <c r="B80" s="166" t="s">
        <v>156</v>
      </c>
      <c r="C80" s="64" t="s">
        <v>0</v>
      </c>
      <c r="D80" s="67">
        <v>17117.41</v>
      </c>
      <c r="E80" s="67">
        <v>17516.471177041003</v>
      </c>
      <c r="F80" s="67">
        <v>18118.273587703054</v>
      </c>
      <c r="G80" s="67">
        <v>17825.313065499799</v>
      </c>
      <c r="H80" s="67">
        <v>18930.58857660343</v>
      </c>
      <c r="I80" s="67">
        <v>20066.275214579371</v>
      </c>
      <c r="J80" s="67">
        <v>19183.676732462991</v>
      </c>
      <c r="K80" s="67">
        <v>19302.618028674693</v>
      </c>
      <c r="L80" s="67">
        <v>18555.855913254629</v>
      </c>
      <c r="M80" s="67">
        <v>17392.799261093609</v>
      </c>
      <c r="N80" s="67">
        <v>17969.259066028735</v>
      </c>
      <c r="O80" s="67">
        <v>15289.025084349125</v>
      </c>
      <c r="P80" s="67">
        <v>17016.377090696347</v>
      </c>
      <c r="Q80" s="67">
        <v>18164.566080830904</v>
      </c>
      <c r="R80" s="67">
        <v>19514.482212551786</v>
      </c>
      <c r="S80" s="67">
        <v>21071.869809823762</v>
      </c>
      <c r="T80" s="67">
        <v>21769.298319428741</v>
      </c>
      <c r="U80" s="67">
        <v>22122.067391147539</v>
      </c>
      <c r="V80" s="67">
        <v>23311.480353264564</v>
      </c>
      <c r="W80" s="67">
        <v>23633.162495291668</v>
      </c>
      <c r="X80" s="67">
        <v>25934.946898115861</v>
      </c>
      <c r="Y80" s="67">
        <v>27389.950368251059</v>
      </c>
      <c r="Z80" s="67">
        <v>28404.330400147453</v>
      </c>
      <c r="AA80" s="67">
        <v>30723.009873456267</v>
      </c>
      <c r="AB80" s="67">
        <v>31688.05629953758</v>
      </c>
      <c r="AC80" s="67">
        <v>33770.542687471447</v>
      </c>
      <c r="AD80" s="67">
        <v>34933.59933963247</v>
      </c>
      <c r="AE80" s="67">
        <v>36373.059344921821</v>
      </c>
      <c r="AF80" s="67">
        <v>38366.677662106602</v>
      </c>
      <c r="AG80" s="67">
        <v>42163</v>
      </c>
      <c r="AH80" s="67">
        <v>45423.748603531043</v>
      </c>
      <c r="AI80" s="67">
        <v>47230.169539746268</v>
      </c>
      <c r="AJ80" s="67">
        <v>47359.585779658424</v>
      </c>
      <c r="AK80" s="67">
        <v>52093.584529448046</v>
      </c>
      <c r="AL80" s="67">
        <v>56520.768799237027</v>
      </c>
      <c r="AM80" s="67">
        <v>60385.009320478581</v>
      </c>
      <c r="AN80" s="67">
        <v>64959.18070348374</v>
      </c>
      <c r="AO80" s="67">
        <v>68413.884716178189</v>
      </c>
      <c r="AP80" s="67">
        <v>70460.21565327498</v>
      </c>
      <c r="AQ80" s="67">
        <v>76179.19701231776</v>
      </c>
      <c r="AR80" s="67">
        <v>79469.587333429721</v>
      </c>
      <c r="AS80" s="67">
        <v>83012.916145116353</v>
      </c>
      <c r="AT80" s="67">
        <v>89279.926528950658</v>
      </c>
      <c r="AU80" s="67">
        <v>99104.135367533396</v>
      </c>
      <c r="AV80" s="67">
        <v>105197.83604486284</v>
      </c>
      <c r="AW80" s="67">
        <v>111610.84267145308</v>
      </c>
      <c r="AX80" s="67">
        <v>118145.57366544109</v>
      </c>
      <c r="AY80" s="67">
        <v>129278.76048386646</v>
      </c>
      <c r="AZ80" s="67">
        <v>133698.31007915997</v>
      </c>
      <c r="BA80" s="67">
        <v>142392.02134466922</v>
      </c>
      <c r="BB80" s="67">
        <v>147749.47513613402</v>
      </c>
      <c r="BC80" s="67">
        <v>159907.49474693826</v>
      </c>
      <c r="BD80" s="67">
        <v>172478.01457529585</v>
      </c>
      <c r="BE80" s="67">
        <v>182441.77148924614</v>
      </c>
      <c r="BF80" s="67">
        <v>192922.1117754812</v>
      </c>
      <c r="BG80" s="67">
        <v>201444.33828752002</v>
      </c>
      <c r="BH80" s="67">
        <v>208274.59000955315</v>
      </c>
      <c r="BI80" s="67">
        <v>226929.62491830011</v>
      </c>
      <c r="BJ80" s="67">
        <v>248937.64603724063</v>
      </c>
      <c r="BK80" s="67">
        <v>271922.68617905746</v>
      </c>
      <c r="BL80" s="67">
        <v>297723.56013692677</v>
      </c>
      <c r="BM80" s="67">
        <v>297700.98265947337</v>
      </c>
    </row>
    <row r="81" spans="1:65" x14ac:dyDescent="0.25">
      <c r="A81" s="156"/>
      <c r="B81" s="166" t="s">
        <v>20</v>
      </c>
      <c r="C81" s="64" t="s">
        <v>0</v>
      </c>
      <c r="D81" s="78">
        <v>0.7</v>
      </c>
      <c r="E81" s="78">
        <v>2.331319831023726</v>
      </c>
      <c r="F81" s="78">
        <v>3.4356372615212516</v>
      </c>
      <c r="G81" s="78">
        <v>-1.6169339798582594</v>
      </c>
      <c r="H81" s="78">
        <v>6.2005952268117559</v>
      </c>
      <c r="I81" s="78">
        <v>5.9992146223047271</v>
      </c>
      <c r="J81" s="78">
        <v>-4.3984171086974833</v>
      </c>
      <c r="K81" s="78">
        <v>0.62001303436491906</v>
      </c>
      <c r="L81" s="78">
        <v>-3.8687089715536138</v>
      </c>
      <c r="M81" s="78">
        <v>-6.2678685240826759</v>
      </c>
      <c r="N81" s="78">
        <v>3.3143589843218857</v>
      </c>
      <c r="O81" s="78">
        <v>-14.91566219748397</v>
      </c>
      <c r="P81" s="79">
        <v>11.297986606846866</v>
      </c>
      <c r="Q81" s="79">
        <v>6.7475525725292362</v>
      </c>
      <c r="R81" s="79">
        <v>7.4315903045184761</v>
      </c>
      <c r="S81" s="79">
        <v>7.9806759939049732</v>
      </c>
      <c r="T81" s="79">
        <v>3.3097609082599622</v>
      </c>
      <c r="U81" s="79">
        <v>1.6204889406286282</v>
      </c>
      <c r="V81" s="79">
        <v>5.3765904473873194</v>
      </c>
      <c r="W81" s="79">
        <v>1.3799301337894532</v>
      </c>
      <c r="X81" s="79">
        <v>9.7396376946283336</v>
      </c>
      <c r="Y81" s="79">
        <v>5.6102041614008558</v>
      </c>
      <c r="Z81" s="79">
        <v>3.7034752464254472</v>
      </c>
      <c r="AA81" s="79">
        <v>8.1631196393095564</v>
      </c>
      <c r="AB81" s="79">
        <v>3.141119408730475</v>
      </c>
      <c r="AC81" s="79">
        <v>6.5718337794175685</v>
      </c>
      <c r="AD81" s="79">
        <v>3.4439975185607707</v>
      </c>
      <c r="AE81" s="79">
        <v>4.1205602414300158</v>
      </c>
      <c r="AF81" s="79">
        <v>5.4810300620564023</v>
      </c>
      <c r="AG81" s="79">
        <v>9.8948425280067642</v>
      </c>
      <c r="AH81" s="79">
        <v>7.7336731341010934</v>
      </c>
      <c r="AI81" s="79">
        <v>3.9768204777242966</v>
      </c>
      <c r="AJ81" s="79">
        <v>0.27401180468609176</v>
      </c>
      <c r="AK81" s="79">
        <v>9.9958618130966403</v>
      </c>
      <c r="AL81" s="79">
        <v>8.4985210938716129</v>
      </c>
      <c r="AM81" s="79">
        <v>6.8368506008250174</v>
      </c>
      <c r="AN81" s="79">
        <v>7.5750114713551975</v>
      </c>
      <c r="AO81" s="79">
        <v>5.3182690657137099</v>
      </c>
      <c r="AP81" s="79">
        <v>2.9911047232388466</v>
      </c>
      <c r="AQ81" s="79">
        <v>8.1166106376754588</v>
      </c>
      <c r="AR81" s="79">
        <v>4.3192767187870462</v>
      </c>
      <c r="AS81" s="79">
        <v>4.4587230544181899</v>
      </c>
      <c r="AT81" s="79">
        <v>7.5494401050540505</v>
      </c>
      <c r="AU81" s="79">
        <v>11.003827198935978</v>
      </c>
      <c r="AV81" s="79">
        <v>6.1487854716966162</v>
      </c>
      <c r="AW81" s="79">
        <v>6.0961393006747189</v>
      </c>
      <c r="AX81" s="79">
        <v>5.8549248778850149</v>
      </c>
      <c r="AY81" s="79">
        <v>9.4232788186815917</v>
      </c>
      <c r="AZ81" s="79">
        <v>3.4186200260212685</v>
      </c>
      <c r="BA81" s="79">
        <v>6.5024840331653344</v>
      </c>
      <c r="BB81" s="79">
        <v>3.7624676866526929</v>
      </c>
      <c r="BC81" s="79">
        <v>8.2288073102134707</v>
      </c>
      <c r="BD81" s="79">
        <v>7.8611198607364097</v>
      </c>
      <c r="BE81" s="79">
        <v>5.7768272312762381</v>
      </c>
      <c r="BF81" s="79">
        <v>5.7444850489476895</v>
      </c>
      <c r="BG81" s="79">
        <v>4.4174441351527483</v>
      </c>
      <c r="BH81" s="79">
        <v>3.3906397072745564</v>
      </c>
      <c r="BI81" s="79">
        <v>8.9569423269018511</v>
      </c>
      <c r="BJ81" s="79">
        <v>9.6981701383695107</v>
      </c>
      <c r="BK81" s="79">
        <v>9.233251984064438</v>
      </c>
      <c r="BL81" s="79">
        <v>9.4883124024744969</v>
      </c>
      <c r="BM81" s="79">
        <v>-7.5833694327065437E-3</v>
      </c>
    </row>
    <row r="82" spans="1:65" x14ac:dyDescent="0.25">
      <c r="A82" s="156"/>
      <c r="B82" s="12" t="s">
        <v>21</v>
      </c>
      <c r="C82" s="64" t="s">
        <v>0</v>
      </c>
      <c r="D82" s="67">
        <v>5455</v>
      </c>
      <c r="E82" s="67">
        <v>4590</v>
      </c>
      <c r="F82" s="67">
        <v>5014</v>
      </c>
      <c r="G82" s="67">
        <v>4633</v>
      </c>
      <c r="H82" s="67">
        <v>5239</v>
      </c>
      <c r="I82" s="67">
        <v>5469</v>
      </c>
      <c r="J82" s="67">
        <v>4987</v>
      </c>
      <c r="K82" s="67">
        <v>5018</v>
      </c>
      <c r="L82" s="67">
        <v>4863</v>
      </c>
      <c r="M82" s="67">
        <v>4668</v>
      </c>
      <c r="N82" s="67">
        <v>4218</v>
      </c>
      <c r="O82" s="67">
        <v>3206</v>
      </c>
      <c r="P82" s="74">
        <v>3782</v>
      </c>
      <c r="Q82" s="74">
        <v>4151</v>
      </c>
      <c r="R82" s="74">
        <v>4540</v>
      </c>
      <c r="S82" s="74">
        <v>5346</v>
      </c>
      <c r="T82" s="74">
        <v>6800</v>
      </c>
      <c r="U82" s="74">
        <v>7281</v>
      </c>
      <c r="V82" s="74">
        <v>7785</v>
      </c>
      <c r="W82" s="74">
        <v>8249</v>
      </c>
      <c r="X82" s="74">
        <v>9232</v>
      </c>
      <c r="Y82" s="74">
        <v>10681</v>
      </c>
      <c r="Z82" s="74">
        <v>13035</v>
      </c>
      <c r="AA82" s="74">
        <v>18801</v>
      </c>
      <c r="AB82" s="74">
        <v>20566</v>
      </c>
      <c r="AC82" s="74">
        <v>27930</v>
      </c>
      <c r="AD82" s="74">
        <v>31023</v>
      </c>
      <c r="AE82" s="74">
        <v>33101</v>
      </c>
      <c r="AF82" s="74">
        <v>36412</v>
      </c>
      <c r="AG82" s="74">
        <v>42163</v>
      </c>
      <c r="AH82" s="74">
        <v>54375</v>
      </c>
      <c r="AI82" s="74">
        <v>60993</v>
      </c>
      <c r="AJ82" s="74">
        <v>60664</v>
      </c>
      <c r="AK82" s="74">
        <v>73936</v>
      </c>
      <c r="AL82" s="74">
        <v>90053</v>
      </c>
      <c r="AM82" s="74">
        <v>102920</v>
      </c>
      <c r="AN82" s="74">
        <v>118206</v>
      </c>
      <c r="AO82" s="74">
        <v>131377</v>
      </c>
      <c r="AP82" s="74">
        <v>140772</v>
      </c>
      <c r="AQ82" s="74">
        <v>159703</v>
      </c>
      <c r="AR82" s="74">
        <v>173236</v>
      </c>
      <c r="AS82" s="74">
        <v>186781</v>
      </c>
      <c r="AT82" s="74">
        <v>207952</v>
      </c>
      <c r="AU82" s="74">
        <v>245501</v>
      </c>
      <c r="AV82" s="74">
        <v>267420</v>
      </c>
      <c r="AW82" s="74">
        <v>297196</v>
      </c>
      <c r="AX82" s="74">
        <v>325025</v>
      </c>
      <c r="AY82" s="74">
        <v>359858</v>
      </c>
      <c r="AZ82" s="74">
        <v>397796</v>
      </c>
      <c r="BA82" s="74">
        <v>444300</v>
      </c>
      <c r="BB82" s="74">
        <v>490011</v>
      </c>
      <c r="BC82" s="74">
        <v>564726</v>
      </c>
      <c r="BD82" s="74">
        <v>690891</v>
      </c>
      <c r="BE82" s="74">
        <v>899707</v>
      </c>
      <c r="BF82" s="74">
        <v>1100050</v>
      </c>
      <c r="BG82" s="74">
        <v>1370968</v>
      </c>
      <c r="BH82" s="74">
        <v>1849263</v>
      </c>
      <c r="BI82" s="74">
        <v>2337398</v>
      </c>
      <c r="BJ82" s="74">
        <v>3067526</v>
      </c>
      <c r="BK82" s="74">
        <v>4391907</v>
      </c>
      <c r="BL82" s="74">
        <v>6032265.5</v>
      </c>
      <c r="BM82" s="74">
        <v>9595751.5</v>
      </c>
    </row>
    <row r="83" spans="1:65" x14ac:dyDescent="0.25">
      <c r="A83" s="156"/>
      <c r="B83" s="12" t="s">
        <v>157</v>
      </c>
      <c r="C83" s="64" t="s">
        <v>0</v>
      </c>
      <c r="D83" s="67">
        <v>2674.0196078431372</v>
      </c>
      <c r="E83" s="67">
        <v>2239.0243902439024</v>
      </c>
      <c r="F83" s="67">
        <v>2433.980582524272</v>
      </c>
      <c r="G83" s="67">
        <v>2238.1642512077296</v>
      </c>
      <c r="H83" s="67">
        <v>2557.6891781936533</v>
      </c>
      <c r="I83" s="67">
        <v>2566.6014861165427</v>
      </c>
      <c r="J83" s="67">
        <v>2179.3153678077201</v>
      </c>
      <c r="K83" s="67">
        <v>2329.4390715667309</v>
      </c>
      <c r="L83" s="67">
        <v>2266.2524271844659</v>
      </c>
      <c r="M83" s="67">
        <v>2076.2045959970351</v>
      </c>
      <c r="N83" s="67">
        <v>1566.0891089108911</v>
      </c>
      <c r="O83" s="67">
        <v>1013.7549407114624</v>
      </c>
      <c r="P83" s="74">
        <v>1072.6542188607891</v>
      </c>
      <c r="Q83" s="74">
        <v>1153.0555555555552</v>
      </c>
      <c r="R83" s="74">
        <v>1261.1111111111109</v>
      </c>
      <c r="S83" s="74">
        <v>1484.9999999999995</v>
      </c>
      <c r="T83" s="74">
        <v>1888.8888888888885</v>
      </c>
      <c r="U83" s="74">
        <v>1611.7321527393474</v>
      </c>
      <c r="V83" s="74">
        <v>1440.5551272166535</v>
      </c>
      <c r="W83" s="74">
        <v>1698.1986618630986</v>
      </c>
      <c r="X83" s="74">
        <v>1902.851253864651</v>
      </c>
      <c r="Y83" s="74">
        <v>2202.2680412371133</v>
      </c>
      <c r="Z83" s="74">
        <v>2684.8609680741506</v>
      </c>
      <c r="AA83" s="74">
        <v>3873.8324175824168</v>
      </c>
      <c r="AB83" s="74">
        <v>4236.7725321888411</v>
      </c>
      <c r="AC83" s="74">
        <v>5748.8850771869638</v>
      </c>
      <c r="AD83" s="74">
        <v>6383.333333333333</v>
      </c>
      <c r="AE83" s="74">
        <v>5843.9311460938652</v>
      </c>
      <c r="AF83" s="74">
        <v>4556.1510708848618</v>
      </c>
      <c r="AG83" s="74">
        <v>4879.0356798457087</v>
      </c>
      <c r="AH83" s="74">
        <v>6301.912304423412</v>
      </c>
      <c r="AI83" s="74">
        <v>7085.3436592449198</v>
      </c>
      <c r="AJ83" s="74">
        <v>7047.1248789932242</v>
      </c>
      <c r="AK83" s="74">
        <v>6340.0886094040316</v>
      </c>
      <c r="AL83" s="74">
        <v>7204.24</v>
      </c>
      <c r="AM83" s="74">
        <v>8233.6</v>
      </c>
      <c r="AN83" s="74">
        <v>9456.48</v>
      </c>
      <c r="AO83" s="74">
        <v>10510.16</v>
      </c>
      <c r="AP83" s="74">
        <v>11261.76</v>
      </c>
      <c r="AQ83" s="74">
        <v>12776.24</v>
      </c>
      <c r="AR83" s="74">
        <v>13858.88</v>
      </c>
      <c r="AS83" s="74">
        <v>14942.48</v>
      </c>
      <c r="AT83" s="74">
        <v>16636.16</v>
      </c>
      <c r="AU83" s="74">
        <v>19640.080000000002</v>
      </c>
      <c r="AV83" s="74">
        <v>21393.599999999999</v>
      </c>
      <c r="AW83" s="74">
        <v>23775.68</v>
      </c>
      <c r="AX83" s="74">
        <v>26002</v>
      </c>
      <c r="AY83" s="74">
        <v>28788.639999999999</v>
      </c>
      <c r="AZ83" s="74">
        <v>31823.68</v>
      </c>
      <c r="BA83" s="74">
        <v>35544</v>
      </c>
      <c r="BB83" s="74">
        <v>39200.879999999997</v>
      </c>
      <c r="BC83" s="74">
        <v>45178.080000000002</v>
      </c>
      <c r="BD83" s="74">
        <v>55271.28</v>
      </c>
      <c r="BE83" s="74">
        <v>71976.56</v>
      </c>
      <c r="BF83" s="74">
        <v>88004</v>
      </c>
      <c r="BG83" s="74">
        <v>89023.896103896099</v>
      </c>
      <c r="BH83" s="74">
        <v>81946.66174298375</v>
      </c>
      <c r="BI83" s="74">
        <v>102969.07488986784</v>
      </c>
      <c r="BJ83" s="74">
        <v>134737.59882869691</v>
      </c>
      <c r="BK83" s="74">
        <v>191438.00944424263</v>
      </c>
      <c r="BL83" s="74">
        <v>246382.52552756976</v>
      </c>
      <c r="BM83" s="74">
        <v>176663.11445228598</v>
      </c>
    </row>
    <row r="84" spans="1:65" x14ac:dyDescent="0.25">
      <c r="A84" s="156"/>
      <c r="B84" s="166" t="s">
        <v>22</v>
      </c>
      <c r="C84" s="64" t="s">
        <v>0</v>
      </c>
      <c r="D84" s="35">
        <v>0</v>
      </c>
      <c r="E84" s="35">
        <v>0.6346000908381555</v>
      </c>
      <c r="F84" s="35">
        <v>0.5967978426137277</v>
      </c>
      <c r="G84" s="35">
        <v>0.50027816361111199</v>
      </c>
      <c r="H84" s="35">
        <v>0.35221226746273704</v>
      </c>
      <c r="I84" s="35">
        <v>0.13849349179291259</v>
      </c>
      <c r="J84" s="35">
        <v>-9.8178520508496181E-2</v>
      </c>
      <c r="K84" s="35">
        <v>-0.25873735093490113</v>
      </c>
      <c r="L84" s="35">
        <v>-0.28851441161066305</v>
      </c>
      <c r="M84" s="35">
        <v>-0.12374606269524024</v>
      </c>
      <c r="N84" s="35">
        <v>0.26401577358288186</v>
      </c>
      <c r="O84" s="35">
        <v>0.84098021930034683</v>
      </c>
      <c r="P84" s="73">
        <v>1.6041888361142398</v>
      </c>
      <c r="Q84" s="73">
        <v>2.3774625467264165</v>
      </c>
      <c r="R84" s="73">
        <v>3.073414549815956</v>
      </c>
      <c r="S84" s="73">
        <v>3.6457300202877851</v>
      </c>
      <c r="T84" s="73">
        <v>4.0905647287916569</v>
      </c>
      <c r="U84" s="73">
        <v>4.4472977485839893</v>
      </c>
      <c r="V84" s="73">
        <v>4.7482898008935681</v>
      </c>
      <c r="W84" s="73">
        <v>4.9976063807841253</v>
      </c>
      <c r="X84" s="73">
        <v>5.2057287425150811</v>
      </c>
      <c r="Y84" s="73">
        <v>5.3463386265595991</v>
      </c>
      <c r="Z84" s="73">
        <v>5.4375594830735396</v>
      </c>
      <c r="AA84" s="73">
        <v>5.5003074366392735</v>
      </c>
      <c r="AB84" s="73">
        <v>5.5380841321381657</v>
      </c>
      <c r="AC84" s="73">
        <v>5.58073022298049</v>
      </c>
      <c r="AD84" s="73">
        <v>5.6338701652265621</v>
      </c>
      <c r="AE84" s="73">
        <v>5.713018739323994</v>
      </c>
      <c r="AF84" s="73">
        <v>5.8115825658826559</v>
      </c>
      <c r="AG84" s="73">
        <v>5.9068806396622042</v>
      </c>
      <c r="AH84" s="73">
        <v>5.9728381157665211</v>
      </c>
      <c r="AI84" s="73">
        <v>6.022514260973888</v>
      </c>
      <c r="AJ84" s="73">
        <v>6.0864870176944308</v>
      </c>
      <c r="AK84" s="73">
        <v>6.1747259832074519</v>
      </c>
      <c r="AL84" s="73">
        <v>6.2373672326753615</v>
      </c>
      <c r="AM84" s="73">
        <v>6.2620111024097591</v>
      </c>
      <c r="AN84" s="73">
        <v>6.2586562406362622</v>
      </c>
      <c r="AO84" s="73">
        <v>6.2430601121421514</v>
      </c>
      <c r="AP84" s="73">
        <v>6.2440612095722825</v>
      </c>
      <c r="AQ84" s="73">
        <v>6.2812135726001417</v>
      </c>
      <c r="AR84" s="73">
        <v>6.341052531733915</v>
      </c>
      <c r="AS84" s="73">
        <v>6.4283259439300133</v>
      </c>
      <c r="AT84" s="73">
        <v>6.5273659871322165</v>
      </c>
      <c r="AU84" s="73">
        <v>6.6025410549195973</v>
      </c>
      <c r="AV84" s="73">
        <v>6.6283121568659453</v>
      </c>
      <c r="AW84" s="73">
        <v>6.6222946527901838</v>
      </c>
      <c r="AX84" s="73">
        <v>6.5973369956789263</v>
      </c>
      <c r="AY84" s="73">
        <v>6.5610201385801759</v>
      </c>
      <c r="AZ84" s="73">
        <v>6.5134760072186548</v>
      </c>
      <c r="BA84" s="73">
        <v>6.4830604117137147</v>
      </c>
      <c r="BB84" s="73">
        <v>6.466705539424078</v>
      </c>
      <c r="BC84" s="73">
        <v>6.4615460976057637</v>
      </c>
      <c r="BD84" s="73">
        <v>6.4373338483147746</v>
      </c>
      <c r="BE84" s="73">
        <v>6.3813689514498728</v>
      </c>
      <c r="BF84" s="73">
        <v>6.2951242910432192</v>
      </c>
      <c r="BG84" s="73">
        <v>6.1740438012753085</v>
      </c>
      <c r="BH84" s="73">
        <v>6.0081179952365726</v>
      </c>
      <c r="BI84" s="73">
        <v>5.7698030148932489</v>
      </c>
      <c r="BJ84" s="73">
        <v>5.4055664569421014</v>
      </c>
      <c r="BK84" s="73">
        <v>4.894105577383745</v>
      </c>
      <c r="BL84" s="73">
        <v>4.2567238078677461</v>
      </c>
      <c r="BM84" s="73">
        <v>3.5567273775113817</v>
      </c>
    </row>
    <row r="85" spans="1:65" x14ac:dyDescent="0.25">
      <c r="A85" s="156"/>
      <c r="B85" s="3" t="s">
        <v>6</v>
      </c>
      <c r="C85" s="64" t="s">
        <v>0</v>
      </c>
      <c r="D85" s="35">
        <v>1.4000000000000012</v>
      </c>
      <c r="E85" s="35">
        <v>1.6860202541213676</v>
      </c>
      <c r="F85" s="35">
        <v>2.8219977969367926</v>
      </c>
      <c r="G85" s="35">
        <v>-2.1066729188775168</v>
      </c>
      <c r="H85" s="35">
        <v>5.8278565337071653</v>
      </c>
      <c r="I85" s="35">
        <v>5.8526156387524786</v>
      </c>
      <c r="J85" s="35">
        <v>-4.3044646478961006</v>
      </c>
      <c r="K85" s="35">
        <v>0.88102993882448466</v>
      </c>
      <c r="L85" s="35">
        <v>-3.5905538251852498</v>
      </c>
      <c r="M85" s="35">
        <v>-6.1517349912265207</v>
      </c>
      <c r="N85" s="35">
        <v>3.0423110297390421</v>
      </c>
      <c r="O85" s="35">
        <v>-15.62523726219055</v>
      </c>
      <c r="P85" s="73">
        <v>9.5407461855421705</v>
      </c>
      <c r="Q85" s="73">
        <v>4.2686055281046409</v>
      </c>
      <c r="R85" s="73">
        <v>4.2282248761596808</v>
      </c>
      <c r="S85" s="73">
        <v>4.1824646058922665</v>
      </c>
      <c r="T85" s="73">
        <v>-0.75011968910542182</v>
      </c>
      <c r="U85" s="73">
        <v>-2.7064451344253948</v>
      </c>
      <c r="V85" s="73">
        <v>0.59981947933280821</v>
      </c>
      <c r="W85" s="73">
        <v>-3.4454844940700946</v>
      </c>
      <c r="X85" s="73">
        <v>4.3095647036576645</v>
      </c>
      <c r="Y85" s="73">
        <v>0.25047432903826383</v>
      </c>
      <c r="Z85" s="73">
        <v>-1.644655135370876</v>
      </c>
      <c r="AA85" s="73">
        <v>2.5239852540425156</v>
      </c>
      <c r="AB85" s="73">
        <v>-2.2711846089669252</v>
      </c>
      <c r="AC85" s="73">
        <v>0.93871633047424297</v>
      </c>
      <c r="AD85" s="73">
        <v>-2.0730781171233392</v>
      </c>
      <c r="AE85" s="73">
        <v>-1.5063977141933638</v>
      </c>
      <c r="AF85" s="73">
        <v>-0.3123972780772255</v>
      </c>
      <c r="AG85" s="73">
        <v>3.7655361618224026</v>
      </c>
      <c r="AH85" s="73">
        <v>1.6615908846482119</v>
      </c>
      <c r="AI85" s="73">
        <v>-1.9294899743785843</v>
      </c>
      <c r="AJ85" s="73">
        <v>-5.4789967849900307</v>
      </c>
      <c r="AK85" s="73">
        <v>3.598912824595879</v>
      </c>
      <c r="AL85" s="73">
        <v>2.1283978698794392</v>
      </c>
      <c r="AM85" s="73">
        <v>0.54096425660650205</v>
      </c>
      <c r="AN85" s="73">
        <v>1.2388216426696408</v>
      </c>
      <c r="AO85" s="73">
        <v>-0.87044842783359222</v>
      </c>
      <c r="AP85" s="73">
        <v>-3.0617772412867339</v>
      </c>
      <c r="AQ85" s="73">
        <v>1.7269252047273254</v>
      </c>
      <c r="AR85" s="73">
        <v>-1.9012185461898978</v>
      </c>
      <c r="AS85" s="73">
        <v>-1.850637856081172</v>
      </c>
      <c r="AT85" s="73">
        <v>0.95944747009448772</v>
      </c>
      <c r="AU85" s="73">
        <v>4.1286878347007949</v>
      </c>
      <c r="AV85" s="73">
        <v>-0.4497179740253876</v>
      </c>
      <c r="AW85" s="73">
        <v>-0.49347592248775163</v>
      </c>
      <c r="AX85" s="73">
        <v>-0.69646403814385138</v>
      </c>
      <c r="AY85" s="73">
        <v>2.6860278518159086</v>
      </c>
      <c r="AZ85" s="73">
        <v>-2.905600396505359</v>
      </c>
      <c r="BA85" s="73">
        <v>1.8241043576816551E-2</v>
      </c>
      <c r="BB85" s="73">
        <v>-2.5399845323193726</v>
      </c>
      <c r="BC85" s="73">
        <v>1.6599995748581842</v>
      </c>
      <c r="BD85" s="73">
        <v>1.3376753822589071</v>
      </c>
      <c r="BE85" s="73">
        <v>-0.56827781606151317</v>
      </c>
      <c r="BF85" s="73">
        <v>-0.51802869206666324</v>
      </c>
      <c r="BG85" s="73">
        <v>-1.6544530124616541</v>
      </c>
      <c r="BH85" s="73">
        <v>-2.469130041606471</v>
      </c>
      <c r="BI85" s="73">
        <v>3.0132790467235937</v>
      </c>
      <c r="BJ85" s="73">
        <v>4.0724639368841409</v>
      </c>
      <c r="BK85" s="73">
        <v>4.1366923172623471</v>
      </c>
      <c r="BL85" s="73">
        <v>5.0179867576195081</v>
      </c>
      <c r="BM85" s="73">
        <v>-3.4418920307809242</v>
      </c>
    </row>
    <row r="86" spans="1:65" x14ac:dyDescent="0.25">
      <c r="A86" s="156"/>
      <c r="B86" s="3" t="s">
        <v>148</v>
      </c>
      <c r="C86" s="64" t="s">
        <v>0</v>
      </c>
      <c r="D86" s="35">
        <v>186.54067992973296</v>
      </c>
      <c r="E86" s="35">
        <v>153.71597854795164</v>
      </c>
      <c r="F86" s="35">
        <v>164.45049528087279</v>
      </c>
      <c r="G86" s="35">
        <v>148.82226781392819</v>
      </c>
      <c r="H86" s="35">
        <v>167.37154161509315</v>
      </c>
      <c r="I86" s="35">
        <v>165.29136977107308</v>
      </c>
      <c r="J86" s="35">
        <v>138.12417771096318</v>
      </c>
      <c r="K86" s="35">
        <v>145.29774250816874</v>
      </c>
      <c r="L86" s="35">
        <v>139.11491036880574</v>
      </c>
      <c r="M86" s="35">
        <v>125.42769262351447</v>
      </c>
      <c r="N86" s="35">
        <v>93.000340876180687</v>
      </c>
      <c r="O86" s="35">
        <v>59.176032057085877</v>
      </c>
      <c r="P86" s="81">
        <v>61.548487988903553</v>
      </c>
      <c r="Q86" s="73">
        <v>65.035826219078487</v>
      </c>
      <c r="R86" s="73">
        <v>69.919862808572049</v>
      </c>
      <c r="S86" s="73">
        <v>80.931661264511291</v>
      </c>
      <c r="T86" s="73">
        <v>101.19130564119297</v>
      </c>
      <c r="U86" s="73">
        <v>84.873955657041023</v>
      </c>
      <c r="V86" s="73">
        <v>74.568643415069687</v>
      </c>
      <c r="W86" s="73">
        <v>86.409131525115683</v>
      </c>
      <c r="X86" s="74">
        <v>94.226281761107444</v>
      </c>
      <c r="Y86" s="74">
        <v>106.12884964832853</v>
      </c>
      <c r="Z86" s="74">
        <v>125.91606668638038</v>
      </c>
      <c r="AA86" s="74">
        <v>176.80569269697401</v>
      </c>
      <c r="AB86" s="74">
        <v>188.18570484099817</v>
      </c>
      <c r="AC86" s="74">
        <v>248.50273703152268</v>
      </c>
      <c r="AD86" s="74">
        <v>268.52896647354186</v>
      </c>
      <c r="AE86" s="74">
        <v>239.24604898961388</v>
      </c>
      <c r="AF86" s="74">
        <v>181.52392230768598</v>
      </c>
      <c r="AG86" s="74">
        <v>189.17590166514321</v>
      </c>
      <c r="AH86" s="74">
        <v>237.04993341012948</v>
      </c>
      <c r="AI86" s="74">
        <v>258.56162327756959</v>
      </c>
      <c r="AJ86" s="74">
        <v>249.48864096495819</v>
      </c>
      <c r="AK86" s="74">
        <v>217.75583498507777</v>
      </c>
      <c r="AL86" s="74">
        <v>240.04812034186432</v>
      </c>
      <c r="AM86" s="74">
        <v>266.15557381530249</v>
      </c>
      <c r="AN86" s="74">
        <v>296.55890754149948</v>
      </c>
      <c r="AO86" s="74">
        <v>319.76170874738125</v>
      </c>
      <c r="AP86" s="74">
        <v>332.39850369723479</v>
      </c>
      <c r="AQ86" s="74">
        <v>365.84027718122729</v>
      </c>
      <c r="AR86" s="74">
        <v>383.67780162664752</v>
      </c>
      <c r="AS86" s="74">
        <v>399.95516031283779</v>
      </c>
      <c r="AT86" s="74">
        <v>430.51847430171347</v>
      </c>
      <c r="AU86" s="74">
        <v>491.39647756564534</v>
      </c>
      <c r="AV86" s="74">
        <v>517.51475985640286</v>
      </c>
      <c r="AW86" s="74">
        <v>556.0603115977716</v>
      </c>
      <c r="AX86" s="74">
        <v>587.95730208686109</v>
      </c>
      <c r="AY86" s="74">
        <v>629.37612764470111</v>
      </c>
      <c r="AZ86" s="74">
        <v>672.65070006496865</v>
      </c>
      <c r="BA86" s="74">
        <v>726.36612580210078</v>
      </c>
      <c r="BB86" s="74">
        <v>776.49396886163493</v>
      </c>
      <c r="BC86" s="74">
        <v>867.40721192177773</v>
      </c>
      <c r="BD86" s="74">
        <v>1028.6029582223914</v>
      </c>
      <c r="BE86" s="74">
        <v>1298.351611242957</v>
      </c>
      <c r="BF86" s="74">
        <v>1538.7095005131864</v>
      </c>
      <c r="BG86" s="74">
        <v>1508.7379279822771</v>
      </c>
      <c r="BH86" s="74">
        <v>1346.143831867967</v>
      </c>
      <c r="BI86" s="74">
        <v>1639.5323798097281</v>
      </c>
      <c r="BJ86" s="74">
        <v>2079.4811064183032</v>
      </c>
      <c r="BK86" s="74">
        <v>2863.8306536413274</v>
      </c>
      <c r="BL86" s="74">
        <v>3614.5563737307943</v>
      </c>
      <c r="BM86" s="74">
        <v>2541.6568670808406</v>
      </c>
    </row>
    <row r="87" spans="1:65" x14ac:dyDescent="0.25">
      <c r="A87" s="156"/>
      <c r="B87" s="3" t="s">
        <v>123</v>
      </c>
      <c r="C87" s="64" t="s">
        <v>0</v>
      </c>
      <c r="D87" s="35">
        <v>31.868139651889187</v>
      </c>
      <c r="E87" s="35">
        <v>26.203908045224054</v>
      </c>
      <c r="F87" s="35">
        <v>27.673718335962334</v>
      </c>
      <c r="G87" s="35">
        <v>25.991128363220682</v>
      </c>
      <c r="H87" s="35">
        <v>27.674786649132244</v>
      </c>
      <c r="I87" s="35">
        <v>27.254684496833963</v>
      </c>
      <c r="J87" s="35">
        <v>25.996059407949161</v>
      </c>
      <c r="K87" s="35">
        <v>25.996473600345769</v>
      </c>
      <c r="L87" s="35">
        <v>26.207360214121472</v>
      </c>
      <c r="M87" s="35">
        <v>26.838693012699611</v>
      </c>
      <c r="N87" s="35">
        <v>23.4734219396626</v>
      </c>
      <c r="O87" s="35">
        <v>20.969289946955985</v>
      </c>
      <c r="P87" s="81">
        <v>22.22564756200541</v>
      </c>
      <c r="Q87" s="73">
        <v>22.852183649905943</v>
      </c>
      <c r="R87" s="73">
        <v>23.264773057006121</v>
      </c>
      <c r="S87" s="73">
        <v>25.370316199978042</v>
      </c>
      <c r="T87" s="73">
        <v>31.236652188881585</v>
      </c>
      <c r="U87" s="73">
        <v>32.9128370837239</v>
      </c>
      <c r="V87" s="73">
        <v>33.395562538394437</v>
      </c>
      <c r="W87" s="73">
        <v>34.904342580657207</v>
      </c>
      <c r="X87" s="73">
        <v>35.596756902057479</v>
      </c>
      <c r="Y87" s="73">
        <v>38.996054598115791</v>
      </c>
      <c r="Z87" s="73">
        <v>45.890889932516529</v>
      </c>
      <c r="AA87" s="73">
        <v>61.19517611535673</v>
      </c>
      <c r="AB87" s="73">
        <v>64.901424705876067</v>
      </c>
      <c r="AC87" s="73">
        <v>82.705215188507381</v>
      </c>
      <c r="AD87" s="73">
        <v>88.805621483166604</v>
      </c>
      <c r="AE87" s="73">
        <v>91.004167909294537</v>
      </c>
      <c r="AF87" s="73">
        <v>94.905272540611023</v>
      </c>
      <c r="AG87" s="73">
        <v>100</v>
      </c>
      <c r="AH87" s="73">
        <v>119.70610456349067</v>
      </c>
      <c r="AI87" s="73">
        <v>129.13991331043542</v>
      </c>
      <c r="AJ87" s="73">
        <v>128.09233653824734</v>
      </c>
      <c r="AK87" s="73">
        <v>141.92918507691601</v>
      </c>
      <c r="AL87" s="73">
        <v>159.32727369627645</v>
      </c>
      <c r="AM87" s="73">
        <v>170.43965242064866</v>
      </c>
      <c r="AN87" s="73">
        <v>181.96965959218241</v>
      </c>
      <c r="AO87" s="73">
        <v>192.03265615602822</v>
      </c>
      <c r="AP87" s="73">
        <v>199.78934026077872</v>
      </c>
      <c r="AQ87" s="73">
        <v>209.64122262167834</v>
      </c>
      <c r="AR87" s="73">
        <v>217.99031027197299</v>
      </c>
      <c r="AS87" s="73">
        <v>225.00233538776641</v>
      </c>
      <c r="AT87" s="73">
        <v>232.9213386309942</v>
      </c>
      <c r="AU87" s="73">
        <v>247.72023799970145</v>
      </c>
      <c r="AV87" s="73">
        <v>254.20674992397716</v>
      </c>
      <c r="AW87" s="73">
        <v>266.27878876862417</v>
      </c>
      <c r="AX87" s="73">
        <v>275.10552441041091</v>
      </c>
      <c r="AY87" s="73">
        <v>278.35817627978344</v>
      </c>
      <c r="AZ87" s="73">
        <v>297.53255651808411</v>
      </c>
      <c r="BA87" s="73">
        <v>312.0259097414895</v>
      </c>
      <c r="BB87" s="73">
        <v>331.64990911034482</v>
      </c>
      <c r="BC87" s="73">
        <v>353.15793102362562</v>
      </c>
      <c r="BD87" s="73">
        <v>400.56757477248743</v>
      </c>
      <c r="BE87" s="73">
        <v>493.14748078568857</v>
      </c>
      <c r="BF87" s="73">
        <v>570.20420825592851</v>
      </c>
      <c r="BG87" s="73">
        <v>680.56913967134062</v>
      </c>
      <c r="BH87" s="73">
        <v>887.8965983873394</v>
      </c>
      <c r="BI87" s="73">
        <v>1030.0100750801123</v>
      </c>
      <c r="BJ87" s="73">
        <v>1232.2467287816739</v>
      </c>
      <c r="BK87" s="73">
        <v>1615.1307791612458</v>
      </c>
      <c r="BL87" s="73">
        <v>2026.1297081177204</v>
      </c>
      <c r="BM87" s="73">
        <v>3223.2851280091822</v>
      </c>
    </row>
    <row r="88" spans="1:65" x14ac:dyDescent="0.25">
      <c r="A88" s="156"/>
      <c r="B88" s="3" t="s">
        <v>106</v>
      </c>
      <c r="C88" s="64" t="s">
        <v>0</v>
      </c>
      <c r="D88" s="64" t="s">
        <v>0</v>
      </c>
      <c r="E88" s="64" t="s">
        <v>0</v>
      </c>
      <c r="F88" s="64" t="s">
        <v>0</v>
      </c>
      <c r="G88" s="64" t="s">
        <v>0</v>
      </c>
      <c r="H88" s="35">
        <v>4.0274861614811988</v>
      </c>
      <c r="I88" s="35">
        <v>4.2238069116840373</v>
      </c>
      <c r="J88" s="35">
        <v>4.4315219570884299</v>
      </c>
      <c r="K88" s="35">
        <v>5.5998405739338386</v>
      </c>
      <c r="L88" s="35">
        <v>5.1202961135101788</v>
      </c>
      <c r="M88" s="35">
        <v>6.6409597257926309</v>
      </c>
      <c r="N88" s="35">
        <v>4.7178757705073497</v>
      </c>
      <c r="O88" s="35">
        <v>4.3668122270742353</v>
      </c>
      <c r="P88" s="1">
        <v>4.9973558963511362</v>
      </c>
      <c r="Q88" s="1">
        <v>6.7694531438207655</v>
      </c>
      <c r="R88" s="1">
        <v>6.8502202643171808</v>
      </c>
      <c r="S88" s="1">
        <v>6.5656565656565657</v>
      </c>
      <c r="T88" s="1">
        <v>7.25</v>
      </c>
      <c r="U88" s="1">
        <v>6.8534541958522182</v>
      </c>
      <c r="V88" s="1">
        <v>6.8208092485549123</v>
      </c>
      <c r="W88" s="1">
        <v>8.5949812098436169</v>
      </c>
      <c r="X88" s="1">
        <v>10.741984402079723</v>
      </c>
      <c r="Y88" s="1">
        <v>9.5168991667446878</v>
      </c>
      <c r="Z88" s="1">
        <v>9.8588415803605667</v>
      </c>
      <c r="AA88" s="1">
        <v>9.2521674379022389</v>
      </c>
      <c r="AB88" s="1">
        <v>11.186424195273752</v>
      </c>
      <c r="AC88" s="1">
        <v>11.766917293233083</v>
      </c>
      <c r="AD88" s="1">
        <v>13.400058021467945</v>
      </c>
      <c r="AE88" s="1">
        <v>13.740672487236033</v>
      </c>
      <c r="AF88" s="1">
        <v>13.872349774799517</v>
      </c>
      <c r="AG88" s="1">
        <v>13.293646087802102</v>
      </c>
      <c r="AH88" s="1">
        <v>15.339770114942533</v>
      </c>
      <c r="AI88" s="1">
        <v>15.796894725624252</v>
      </c>
      <c r="AJ88" s="1">
        <v>14.491296320717396</v>
      </c>
      <c r="AK88" s="1">
        <v>15.171229171175074</v>
      </c>
      <c r="AL88" s="1">
        <v>15.112211697555884</v>
      </c>
      <c r="AM88" s="1">
        <v>16.922852701127091</v>
      </c>
      <c r="AN88" s="1">
        <v>16.821481143089184</v>
      </c>
      <c r="AO88" s="1">
        <v>15.564368192301545</v>
      </c>
      <c r="AP88" s="1">
        <v>15.077572244480436</v>
      </c>
      <c r="AQ88" s="1">
        <v>15.971522137968607</v>
      </c>
      <c r="AR88" s="1">
        <v>14.811009259045463</v>
      </c>
      <c r="AS88" s="1">
        <v>14.68350635235918</v>
      </c>
      <c r="AT88" s="1">
        <v>15.662749095945216</v>
      </c>
      <c r="AU88" s="1">
        <v>16.1730502116081</v>
      </c>
      <c r="AV88" s="1">
        <v>16.563832174108146</v>
      </c>
      <c r="AW88" s="1">
        <v>16.907697277217729</v>
      </c>
      <c r="AX88" s="1">
        <v>18.206599492346744</v>
      </c>
      <c r="AY88" s="1">
        <v>18.236359897515129</v>
      </c>
      <c r="AZ88" s="1">
        <v>18.275699102052307</v>
      </c>
      <c r="BA88" s="1">
        <v>19.955210443394105</v>
      </c>
      <c r="BB88" s="1">
        <v>17.973474064867929</v>
      </c>
      <c r="BC88" s="1">
        <v>18.97008460740253</v>
      </c>
      <c r="BD88" s="1">
        <v>19.299715874139338</v>
      </c>
      <c r="BE88" s="1">
        <v>19.881361376537029</v>
      </c>
      <c r="BF88" s="1">
        <v>21.417844643425298</v>
      </c>
      <c r="BG88" s="1">
        <v>21.037690157611262</v>
      </c>
      <c r="BH88" s="1">
        <v>19.64723243800368</v>
      </c>
      <c r="BI88" s="1">
        <v>21.067229457713236</v>
      </c>
      <c r="BJ88" s="1">
        <v>23.421317374327064</v>
      </c>
      <c r="BK88" s="1">
        <v>23.518712941781324</v>
      </c>
      <c r="BL88" s="1">
        <v>25.021544559005239</v>
      </c>
      <c r="BM88" s="1">
        <v>21.872492216998324</v>
      </c>
    </row>
    <row r="89" spans="1:65" x14ac:dyDescent="0.25">
      <c r="A89" s="156"/>
      <c r="B89" s="14" t="s">
        <v>149</v>
      </c>
      <c r="C89" s="64" t="s">
        <v>0</v>
      </c>
      <c r="D89" s="64" t="s">
        <v>0</v>
      </c>
      <c r="E89" s="64" t="s">
        <v>0</v>
      </c>
      <c r="F89" s="64" t="s">
        <v>0</v>
      </c>
      <c r="G89" s="64" t="s">
        <v>0</v>
      </c>
      <c r="H89" s="35">
        <v>1.5651841954571484</v>
      </c>
      <c r="I89" s="35">
        <v>1.8650575973669776</v>
      </c>
      <c r="J89" s="35">
        <v>1.9450571485863246</v>
      </c>
      <c r="K89" s="35">
        <v>1.9728975687524912</v>
      </c>
      <c r="L89" s="35">
        <v>2.0152169442730825</v>
      </c>
      <c r="M89" s="35">
        <v>2.2065124250214221</v>
      </c>
      <c r="N89" s="35">
        <v>2.1574205784732103</v>
      </c>
      <c r="O89" s="35">
        <v>2.2769806612601373</v>
      </c>
      <c r="P89" s="83">
        <v>2.2474881015335799</v>
      </c>
      <c r="Q89" s="82">
        <v>2.3608768971332208</v>
      </c>
      <c r="R89" s="82">
        <v>3.0176211453744495</v>
      </c>
      <c r="S89" s="82">
        <v>3.1425364758698096</v>
      </c>
      <c r="T89" s="82">
        <v>2.8235294117647061</v>
      </c>
      <c r="U89" s="82">
        <v>2.7194066749072929</v>
      </c>
      <c r="V89" s="82">
        <v>2.9929351316634554</v>
      </c>
      <c r="W89" s="82">
        <v>3.5155776457752452</v>
      </c>
      <c r="X89" s="82">
        <v>4.1561958405545925</v>
      </c>
      <c r="Y89" s="82">
        <v>4.610991480198483</v>
      </c>
      <c r="Z89" s="82">
        <v>4.8032220943613337</v>
      </c>
      <c r="AA89" s="82">
        <v>3.8481995638529867</v>
      </c>
      <c r="AB89" s="82">
        <v>4.6319167558105603</v>
      </c>
      <c r="AC89" s="82">
        <v>4.0476190476190483</v>
      </c>
      <c r="AD89" s="82">
        <v>4.6130290429681216</v>
      </c>
      <c r="AE89" s="82">
        <v>4.9282499018156551</v>
      </c>
      <c r="AF89" s="82">
        <v>5.3943754806107878</v>
      </c>
      <c r="AG89" s="82">
        <v>6.7357635841851851</v>
      </c>
      <c r="AH89" s="82">
        <v>5.5374712643678157</v>
      </c>
      <c r="AI89" s="82">
        <v>5.7022937058350962</v>
      </c>
      <c r="AJ89" s="82">
        <v>5.3705657391533688</v>
      </c>
      <c r="AK89" s="82">
        <v>5.9862583856308156</v>
      </c>
      <c r="AL89" s="82">
        <v>5.1747304365207158</v>
      </c>
      <c r="AM89" s="82">
        <v>4.6900505246793633</v>
      </c>
      <c r="AN89" s="82">
        <v>5.0225876859042691</v>
      </c>
      <c r="AO89" s="82">
        <v>4.9651004361494016</v>
      </c>
      <c r="AP89" s="82">
        <v>4.8823629699087894</v>
      </c>
      <c r="AQ89" s="82">
        <v>5.4901911673544035</v>
      </c>
      <c r="AR89" s="82">
        <v>6.2319610242674743</v>
      </c>
      <c r="AS89" s="82">
        <v>6.2752635439364806</v>
      </c>
      <c r="AT89" s="82">
        <v>6.9140955605139638</v>
      </c>
      <c r="AU89" s="82">
        <v>6.8569985458307707</v>
      </c>
      <c r="AV89" s="82">
        <v>4.8792162141948996</v>
      </c>
      <c r="AW89" s="82">
        <v>5.2070014401270539</v>
      </c>
      <c r="AX89" s="82">
        <v>6.478578570879165</v>
      </c>
      <c r="AY89" s="82">
        <v>6.4786665851530323</v>
      </c>
      <c r="AZ89" s="82">
        <v>6.6212329937958154</v>
      </c>
      <c r="BA89" s="82">
        <v>6.5833896016205262</v>
      </c>
      <c r="BB89" s="82">
        <v>4.6339776045843868</v>
      </c>
      <c r="BC89" s="82">
        <v>6.0843665777740004</v>
      </c>
      <c r="BD89" s="82">
        <v>7.4830906756637452</v>
      </c>
      <c r="BE89" s="82">
        <v>7.5457899071586638</v>
      </c>
      <c r="BF89" s="82">
        <v>8.9744102540793591</v>
      </c>
      <c r="BG89" s="82">
        <v>8.1756831669302272</v>
      </c>
      <c r="BH89" s="82">
        <v>7.8260907183023711</v>
      </c>
      <c r="BI89" s="82">
        <v>9.5023611725516979</v>
      </c>
      <c r="BJ89" s="82">
        <v>10.253213827690457</v>
      </c>
      <c r="BK89" s="82">
        <v>10.572924244525215</v>
      </c>
      <c r="BL89" s="82">
        <v>11.417783252411553</v>
      </c>
      <c r="BM89" s="82">
        <v>10.056387975449343</v>
      </c>
    </row>
    <row r="90" spans="1:65" x14ac:dyDescent="0.25">
      <c r="A90" s="156"/>
      <c r="B90" s="14" t="s">
        <v>8</v>
      </c>
      <c r="C90" s="64" t="s">
        <v>0</v>
      </c>
      <c r="D90" s="64" t="s">
        <v>0</v>
      </c>
      <c r="E90" s="64" t="s">
        <v>0</v>
      </c>
      <c r="F90" s="64" t="s">
        <v>0</v>
      </c>
      <c r="G90" s="64" t="s">
        <v>0</v>
      </c>
      <c r="H90" s="35">
        <v>2.4623019660240506</v>
      </c>
      <c r="I90" s="35">
        <v>2.3587493143170599</v>
      </c>
      <c r="J90" s="35">
        <v>2.4864648085021055</v>
      </c>
      <c r="K90" s="35">
        <v>3.6269430051813467</v>
      </c>
      <c r="L90" s="35">
        <v>3.1050791692370963</v>
      </c>
      <c r="M90" s="35">
        <v>4.4344473007712084</v>
      </c>
      <c r="N90" s="35">
        <v>2.5604551920341394</v>
      </c>
      <c r="O90" s="35">
        <v>2.0898315658140989</v>
      </c>
      <c r="P90" s="2">
        <v>2.7498677948175567</v>
      </c>
      <c r="Q90" s="1">
        <v>4.4085762466875451</v>
      </c>
      <c r="R90" s="1">
        <v>3.8325991189427313</v>
      </c>
      <c r="S90" s="1">
        <v>3.4231200897867562</v>
      </c>
      <c r="T90" s="1">
        <v>4.4264705882352935</v>
      </c>
      <c r="U90" s="1">
        <v>4.1340475209449252</v>
      </c>
      <c r="V90" s="1">
        <v>3.827874116891457</v>
      </c>
      <c r="W90" s="1">
        <v>5.0794035640683717</v>
      </c>
      <c r="X90" s="1">
        <v>6.5857885615251304</v>
      </c>
      <c r="Y90" s="1">
        <v>4.9059076865462048</v>
      </c>
      <c r="Z90" s="1">
        <v>5.0556194859992329</v>
      </c>
      <c r="AA90" s="1">
        <v>5.4039678740492523</v>
      </c>
      <c r="AB90" s="1">
        <v>6.5545074394631913</v>
      </c>
      <c r="AC90" s="1">
        <v>7.7192982456140351</v>
      </c>
      <c r="AD90" s="1">
        <v>8.7870289784998228</v>
      </c>
      <c r="AE90" s="1">
        <v>8.8124225854203786</v>
      </c>
      <c r="AF90" s="1">
        <v>8.4779742941887299</v>
      </c>
      <c r="AG90" s="1">
        <v>6.5578825036169173</v>
      </c>
      <c r="AH90" s="1">
        <v>9.8022988505747186</v>
      </c>
      <c r="AI90" s="1">
        <v>10.094601019789156</v>
      </c>
      <c r="AJ90" s="1">
        <v>9.1207305815640272</v>
      </c>
      <c r="AK90" s="1">
        <v>9.1849707855442588</v>
      </c>
      <c r="AL90" s="1">
        <v>9.9374812610351668</v>
      </c>
      <c r="AM90" s="1">
        <v>12.232802176447727</v>
      </c>
      <c r="AN90" s="1">
        <v>11.798893457184914</v>
      </c>
      <c r="AO90" s="1">
        <v>10.599267756152145</v>
      </c>
      <c r="AP90" s="1">
        <v>10.195209274571646</v>
      </c>
      <c r="AQ90" s="1">
        <v>10.481330970614204</v>
      </c>
      <c r="AR90" s="1">
        <v>8.5790482347779893</v>
      </c>
      <c r="AS90" s="1">
        <v>8.408242808422699</v>
      </c>
      <c r="AT90" s="1">
        <v>8.7486535354312522</v>
      </c>
      <c r="AU90" s="1">
        <v>9.31605166577733</v>
      </c>
      <c r="AV90" s="1">
        <v>11.684615959913247</v>
      </c>
      <c r="AW90" s="1">
        <v>11.700695837090674</v>
      </c>
      <c r="AX90" s="1">
        <v>11.728020921467579</v>
      </c>
      <c r="AY90" s="1">
        <v>11.757693312362097</v>
      </c>
      <c r="AZ90" s="1">
        <v>11.654466108256493</v>
      </c>
      <c r="BA90" s="1">
        <v>13.371820841773578</v>
      </c>
      <c r="BB90" s="1">
        <v>13.339496460283542</v>
      </c>
      <c r="BC90" s="1">
        <v>12.88571802962853</v>
      </c>
      <c r="BD90" s="1">
        <v>11.816625198475592</v>
      </c>
      <c r="BE90" s="1">
        <v>12.335571469378365</v>
      </c>
      <c r="BF90" s="1">
        <v>12.443434389345938</v>
      </c>
      <c r="BG90" s="1">
        <v>12.862006990681035</v>
      </c>
      <c r="BH90" s="1">
        <v>11.821141719701309</v>
      </c>
      <c r="BI90" s="1">
        <v>11.564868285161538</v>
      </c>
      <c r="BJ90" s="1">
        <v>13.168103546636607</v>
      </c>
      <c r="BK90" s="1">
        <v>12.945788697256109</v>
      </c>
      <c r="BL90" s="1">
        <v>13.603761306593686</v>
      </c>
      <c r="BM90" s="1">
        <v>11.816104241548981</v>
      </c>
    </row>
    <row r="91" spans="1:65" x14ac:dyDescent="0.25">
      <c r="A91" s="156"/>
      <c r="B91" s="3" t="s">
        <v>107</v>
      </c>
      <c r="C91" s="64" t="s">
        <v>0</v>
      </c>
      <c r="D91" s="64" t="s">
        <v>0</v>
      </c>
      <c r="E91" s="64" t="s">
        <v>0</v>
      </c>
      <c r="F91" s="64" t="s">
        <v>0</v>
      </c>
      <c r="G91" s="64" t="s">
        <v>0</v>
      </c>
      <c r="H91" s="35">
        <v>4.0274861614811988</v>
      </c>
      <c r="I91" s="35">
        <v>4.2238069116840373</v>
      </c>
      <c r="J91" s="35">
        <v>4.4315219570884299</v>
      </c>
      <c r="K91" s="35">
        <v>5.5998405739338377</v>
      </c>
      <c r="L91" s="35">
        <v>5.1202961135101788</v>
      </c>
      <c r="M91" s="35">
        <v>6.6409597257926301</v>
      </c>
      <c r="N91" s="35">
        <v>4.7178757705073497</v>
      </c>
      <c r="O91" s="35">
        <v>4.3668122270742362</v>
      </c>
      <c r="P91" s="2">
        <v>4.9973558963511362</v>
      </c>
      <c r="Q91" s="1">
        <v>6.7694531438207655</v>
      </c>
      <c r="R91" s="1">
        <v>6.8502202643171808</v>
      </c>
      <c r="S91" s="1">
        <v>6.5656565656565657</v>
      </c>
      <c r="T91" s="1">
        <v>7.25</v>
      </c>
      <c r="U91" s="1">
        <v>6.8534541958522182</v>
      </c>
      <c r="V91" s="1">
        <v>6.8208092485549123</v>
      </c>
      <c r="W91" s="1">
        <v>8.5949812098436169</v>
      </c>
      <c r="X91" s="1">
        <v>10.741984402079723</v>
      </c>
      <c r="Y91" s="1">
        <v>9.5168991667446878</v>
      </c>
      <c r="Z91" s="1">
        <v>9.8588415803605667</v>
      </c>
      <c r="AA91" s="1">
        <v>9.2521674379022389</v>
      </c>
      <c r="AB91" s="1">
        <v>11.186424195273752</v>
      </c>
      <c r="AC91" s="1">
        <v>11.766917293233083</v>
      </c>
      <c r="AD91" s="1">
        <v>13.400058021467945</v>
      </c>
      <c r="AE91" s="1">
        <v>13.740672487236033</v>
      </c>
      <c r="AF91" s="1">
        <v>13.872349774799517</v>
      </c>
      <c r="AG91" s="1">
        <v>13.293646087802102</v>
      </c>
      <c r="AH91" s="1">
        <v>15.339770114942533</v>
      </c>
      <c r="AI91" s="1">
        <v>15.796894725624252</v>
      </c>
      <c r="AJ91" s="1">
        <v>14.491296320717396</v>
      </c>
      <c r="AK91" s="1">
        <v>15.171229171175074</v>
      </c>
      <c r="AL91" s="1">
        <v>15.112211697555884</v>
      </c>
      <c r="AM91" s="1">
        <v>16.922852701127091</v>
      </c>
      <c r="AN91" s="1">
        <v>16.821481143089184</v>
      </c>
      <c r="AO91" s="82">
        <v>15.564368192301545</v>
      </c>
      <c r="AP91" s="82">
        <v>15.077572244480436</v>
      </c>
      <c r="AQ91" s="82">
        <v>15.971522137968607</v>
      </c>
      <c r="AR91" s="82">
        <v>14.811009259045463</v>
      </c>
      <c r="AS91" s="82">
        <v>14.68350635235918</v>
      </c>
      <c r="AT91" s="82">
        <v>15.662749095945216</v>
      </c>
      <c r="AU91" s="82">
        <v>16.1730502116081</v>
      </c>
      <c r="AV91" s="82">
        <v>16.563832174108146</v>
      </c>
      <c r="AW91" s="82">
        <v>16.907697277217729</v>
      </c>
      <c r="AX91" s="82">
        <v>18.206599492346744</v>
      </c>
      <c r="AY91" s="82">
        <v>18.236359897515129</v>
      </c>
      <c r="AZ91" s="82">
        <v>18.275699102052307</v>
      </c>
      <c r="BA91" s="82">
        <v>19.955210443394105</v>
      </c>
      <c r="BB91" s="82">
        <v>17.973474064867929</v>
      </c>
      <c r="BC91" s="82">
        <v>18.97008460740253</v>
      </c>
      <c r="BD91" s="82">
        <v>19.299715874139338</v>
      </c>
      <c r="BE91" s="82">
        <v>19.881361376537029</v>
      </c>
      <c r="BF91" s="82">
        <v>21.417844643425298</v>
      </c>
      <c r="BG91" s="82">
        <v>21.037690157611262</v>
      </c>
      <c r="BH91" s="82">
        <v>19.64723243800368</v>
      </c>
      <c r="BI91" s="82">
        <v>21.067229457713236</v>
      </c>
      <c r="BJ91" s="82">
        <v>23.421317374327064</v>
      </c>
      <c r="BK91" s="82">
        <v>23.518712941781324</v>
      </c>
      <c r="BL91" s="82">
        <v>25.021544559005239</v>
      </c>
      <c r="BM91" s="82">
        <v>21.872492216998324</v>
      </c>
    </row>
    <row r="92" spans="1:65" x14ac:dyDescent="0.25">
      <c r="A92" s="156"/>
      <c r="B92" s="14" t="s">
        <v>9</v>
      </c>
      <c r="C92" s="64" t="s">
        <v>0</v>
      </c>
      <c r="D92" s="64" t="s">
        <v>0</v>
      </c>
      <c r="E92" s="64" t="s">
        <v>0</v>
      </c>
      <c r="F92" s="64" t="s">
        <v>0</v>
      </c>
      <c r="G92" s="64" t="s">
        <v>0</v>
      </c>
      <c r="H92" s="35">
        <v>-5.6066234014124836</v>
      </c>
      <c r="I92" s="35">
        <v>-5.8520966660571716</v>
      </c>
      <c r="J92" s="35">
        <v>-6.2359033487066391</v>
      </c>
      <c r="K92" s="35">
        <v>-4.8294888401753697</v>
      </c>
      <c r="L92" s="35">
        <v>-4.2890191239975319</v>
      </c>
      <c r="M92" s="35">
        <v>-2.3215438446158232</v>
      </c>
      <c r="N92" s="35">
        <v>-4.4058795637742998</v>
      </c>
      <c r="O92" s="35">
        <v>-3.8668122270742367</v>
      </c>
      <c r="P92" s="2">
        <v>-3.2256433985545572</v>
      </c>
      <c r="Q92" s="1">
        <v>-7.467116357504219</v>
      </c>
      <c r="R92" s="1">
        <v>-7.5726872246696066</v>
      </c>
      <c r="S92" s="1">
        <v>-5.8114478114478114</v>
      </c>
      <c r="T92" s="1">
        <v>-4.0923529411764719</v>
      </c>
      <c r="U92" s="1">
        <v>-4.7216282104106568</v>
      </c>
      <c r="V92" s="1">
        <v>-2.7350567330336122</v>
      </c>
      <c r="W92" s="1">
        <v>-1.330821917808219</v>
      </c>
      <c r="X92" s="1">
        <v>1.5187734690930101</v>
      </c>
      <c r="Y92" s="1">
        <v>-0.55851512030708739</v>
      </c>
      <c r="Z92" s="1">
        <v>-4.0895972382048322</v>
      </c>
      <c r="AA92" s="1">
        <v>-0.84412531248337885</v>
      </c>
      <c r="AB92" s="1">
        <v>-0.52162347239780882</v>
      </c>
      <c r="AC92" s="1">
        <v>2.7831483470581215</v>
      </c>
      <c r="AD92" s="1">
        <v>2.3028720626631856</v>
      </c>
      <c r="AE92" s="1">
        <v>0.84874374389494778</v>
      </c>
      <c r="AF92" s="1">
        <v>-1.5912554011498041</v>
      </c>
      <c r="AG92" s="1">
        <v>-3.3428736886211445</v>
      </c>
      <c r="AH92" s="1">
        <v>3.2260049042145593</v>
      </c>
      <c r="AI92" s="1">
        <v>3.0076169942998914</v>
      </c>
      <c r="AJ92" s="1">
        <v>2.9004736471932828</v>
      </c>
      <c r="AK92" s="1">
        <v>3.5882779250522967</v>
      </c>
      <c r="AL92" s="1">
        <v>-2.359721497340455E-2</v>
      </c>
      <c r="AM92" s="1">
        <v>2.2238146132918768</v>
      </c>
      <c r="AN92" s="1">
        <v>3.8058558787202004</v>
      </c>
      <c r="AO92" s="82">
        <v>3.6678794613973524</v>
      </c>
      <c r="AP92" s="82">
        <v>2.0609567243485922</v>
      </c>
      <c r="AQ92" s="82">
        <v>3.2850040387469241</v>
      </c>
      <c r="AR92" s="82">
        <v>2.4799983837077746</v>
      </c>
      <c r="AS92" s="82">
        <v>1.6704054480916153</v>
      </c>
      <c r="AT92" s="82">
        <v>1.3590876740786335</v>
      </c>
      <c r="AU92" s="82">
        <v>2.2642473961409526</v>
      </c>
      <c r="AV92" s="82">
        <v>2.0702453070077032</v>
      </c>
      <c r="AW92" s="82">
        <v>2.0096165493479052</v>
      </c>
      <c r="AX92" s="82">
        <v>2.3190523805861085</v>
      </c>
      <c r="AY92" s="82">
        <v>2.6934235170539491</v>
      </c>
      <c r="AZ92" s="82">
        <v>2.2260153445484621</v>
      </c>
      <c r="BA92" s="82">
        <v>3.3420549178483006</v>
      </c>
      <c r="BB92" s="82">
        <v>2.369589662272888</v>
      </c>
      <c r="BC92" s="82">
        <v>2.2260795500826949</v>
      </c>
      <c r="BD92" s="82">
        <v>2.7659934779871209</v>
      </c>
      <c r="BE92" s="82">
        <v>4.4820147003413338</v>
      </c>
      <c r="BF92" s="82">
        <v>5.048179628198719</v>
      </c>
      <c r="BG92" s="82">
        <v>4.1374284447193519</v>
      </c>
      <c r="BH92" s="82">
        <v>1.9480964398609972</v>
      </c>
      <c r="BI92" s="82">
        <v>2.6153483488905187</v>
      </c>
      <c r="BJ92" s="82">
        <v>3.6148039169024164</v>
      </c>
      <c r="BK92" s="82">
        <v>5.4503789661681514</v>
      </c>
      <c r="BL92" s="82">
        <v>6.591621692822816</v>
      </c>
      <c r="BM92" s="82">
        <v>3.3340700565939692</v>
      </c>
    </row>
    <row r="93" spans="1:65" x14ac:dyDescent="0.25">
      <c r="A93" s="156"/>
      <c r="B93" s="14" t="s">
        <v>10</v>
      </c>
      <c r="C93" s="64" t="s">
        <v>0</v>
      </c>
      <c r="D93" s="64" t="s">
        <v>0</v>
      </c>
      <c r="E93" s="64" t="s">
        <v>0</v>
      </c>
      <c r="F93" s="64" t="s">
        <v>0</v>
      </c>
      <c r="G93" s="64" t="s">
        <v>0</v>
      </c>
      <c r="H93" s="35">
        <v>9.6341095628936824</v>
      </c>
      <c r="I93" s="35">
        <v>10.075903577741208</v>
      </c>
      <c r="J93" s="35">
        <v>10.667425305795069</v>
      </c>
      <c r="K93" s="35">
        <v>10.429329414109208</v>
      </c>
      <c r="L93" s="35">
        <v>9.4093152375077107</v>
      </c>
      <c r="M93" s="35">
        <v>8.9625035704084528</v>
      </c>
      <c r="N93" s="35">
        <v>9.1237553342816504</v>
      </c>
      <c r="O93" s="35">
        <v>8.2336244541484724</v>
      </c>
      <c r="P93" s="2">
        <v>8.2229992949056943</v>
      </c>
      <c r="Q93" s="1">
        <v>14.236569501324984</v>
      </c>
      <c r="R93" s="1">
        <v>14.422907488986787</v>
      </c>
      <c r="S93" s="1">
        <v>12.377104377104377</v>
      </c>
      <c r="T93" s="1">
        <v>11.342352941176472</v>
      </c>
      <c r="U93" s="1">
        <v>11.575082406262876</v>
      </c>
      <c r="V93" s="1">
        <v>9.555865981588525</v>
      </c>
      <c r="W93" s="1">
        <v>9.9258031276518359</v>
      </c>
      <c r="X93" s="1">
        <v>9.2232109329867136</v>
      </c>
      <c r="Y93" s="1">
        <v>10.075414287051775</v>
      </c>
      <c r="Z93" s="1">
        <v>13.9484388185654</v>
      </c>
      <c r="AA93" s="1">
        <v>10.096292750385619</v>
      </c>
      <c r="AB93" s="1">
        <v>11.708047667671561</v>
      </c>
      <c r="AC93" s="1">
        <v>8.9837689461749619</v>
      </c>
      <c r="AD93" s="1">
        <v>11.09718595880476</v>
      </c>
      <c r="AE93" s="1">
        <v>12.891928743341085</v>
      </c>
      <c r="AF93" s="1">
        <v>15.46360517594932</v>
      </c>
      <c r="AG93" s="1">
        <v>16.636519776423246</v>
      </c>
      <c r="AH93" s="1">
        <v>12.113765210727975</v>
      </c>
      <c r="AI93" s="1">
        <v>12.789277731324361</v>
      </c>
      <c r="AJ93" s="1">
        <v>11.590822673524112</v>
      </c>
      <c r="AK93" s="1">
        <v>11.582951246122779</v>
      </c>
      <c r="AL93" s="1">
        <v>15.135808912529289</v>
      </c>
      <c r="AM93" s="1">
        <v>14.699038087835214</v>
      </c>
      <c r="AN93" s="1">
        <v>13.015625264368984</v>
      </c>
      <c r="AO93" s="82">
        <v>11.896488730904192</v>
      </c>
      <c r="AP93" s="82">
        <v>13.016615520131843</v>
      </c>
      <c r="AQ93" s="82">
        <v>12.686518099221683</v>
      </c>
      <c r="AR93" s="82">
        <v>12.331010875337688</v>
      </c>
      <c r="AS93" s="82">
        <v>13.013100904267564</v>
      </c>
      <c r="AT93" s="82">
        <v>14.303661421866583</v>
      </c>
      <c r="AU93" s="82">
        <v>13.908802815467148</v>
      </c>
      <c r="AV93" s="82">
        <v>14.493586867100444</v>
      </c>
      <c r="AW93" s="82">
        <v>14.898080727869823</v>
      </c>
      <c r="AX93" s="82">
        <v>15.887547111760636</v>
      </c>
      <c r="AY93" s="82">
        <v>15.54293638046118</v>
      </c>
      <c r="AZ93" s="82">
        <v>16.049683757503846</v>
      </c>
      <c r="BA93" s="82">
        <v>16.613155525545803</v>
      </c>
      <c r="BB93" s="82">
        <v>15.603884402595041</v>
      </c>
      <c r="BC93" s="82">
        <v>16.744005057319836</v>
      </c>
      <c r="BD93" s="82">
        <v>16.533722396152218</v>
      </c>
      <c r="BE93" s="82">
        <v>15.399346676195695</v>
      </c>
      <c r="BF93" s="82">
        <v>16.36966501522658</v>
      </c>
      <c r="BG93" s="82">
        <v>16.900261712891911</v>
      </c>
      <c r="BH93" s="82">
        <v>17.699135998142683</v>
      </c>
      <c r="BI93" s="82">
        <v>18.451881108822718</v>
      </c>
      <c r="BJ93" s="82">
        <v>19.806513457424646</v>
      </c>
      <c r="BK93" s="82">
        <v>18.068333975613172</v>
      </c>
      <c r="BL93" s="82">
        <v>18.429922866182423</v>
      </c>
      <c r="BM93" s="82">
        <v>18.538422160404355</v>
      </c>
    </row>
    <row r="94" spans="1:65" x14ac:dyDescent="0.25">
      <c r="A94" s="156"/>
      <c r="B94" s="15" t="s">
        <v>105</v>
      </c>
      <c r="C94" s="64" t="s">
        <v>0</v>
      </c>
      <c r="D94" s="64" t="s">
        <v>0</v>
      </c>
      <c r="E94" s="64" t="s">
        <v>0</v>
      </c>
      <c r="F94" s="64" t="s">
        <v>0</v>
      </c>
      <c r="G94" s="64" t="s">
        <v>0</v>
      </c>
      <c r="H94" s="35">
        <v>2.1187249475090666</v>
      </c>
      <c r="I94" s="35">
        <v>1.9016273541780948</v>
      </c>
      <c r="J94" s="35">
        <v>1.8849007419290156</v>
      </c>
      <c r="K94" s="35">
        <v>2.4511757672379435</v>
      </c>
      <c r="L94" s="35">
        <v>2.9611351017890191</v>
      </c>
      <c r="M94" s="35">
        <v>2.4207369323050552</v>
      </c>
      <c r="N94" s="35">
        <v>2.8449502133712663</v>
      </c>
      <c r="O94" s="35">
        <v>2.2769806612601373</v>
      </c>
      <c r="P94" s="2">
        <v>1.6393442622950816</v>
      </c>
      <c r="Q94" s="1">
        <v>3.045049385690195</v>
      </c>
      <c r="R94" s="1">
        <v>3.9471365638766525</v>
      </c>
      <c r="S94" s="1">
        <v>1.7957351290684629</v>
      </c>
      <c r="T94" s="1">
        <v>1.8088235294117649</v>
      </c>
      <c r="U94" s="1">
        <v>2.4818019502815547</v>
      </c>
      <c r="V94" s="1">
        <v>2.4534360950545921</v>
      </c>
      <c r="W94" s="1">
        <v>2.642744575100012</v>
      </c>
      <c r="X94" s="1">
        <v>3.3275563258232235</v>
      </c>
      <c r="Y94" s="1">
        <v>2.8059170489654521</v>
      </c>
      <c r="Z94" s="1">
        <v>5.0065209052550816</v>
      </c>
      <c r="AA94" s="1">
        <v>3.6221477580979737</v>
      </c>
      <c r="AB94" s="1">
        <v>3.908392492463288</v>
      </c>
      <c r="AC94" s="1">
        <v>4.061940565699965</v>
      </c>
      <c r="AD94" s="1">
        <v>4.8931437965380535</v>
      </c>
      <c r="AE94" s="1">
        <v>3.8971632276970487</v>
      </c>
      <c r="AF94" s="1">
        <v>5.6712072942985827</v>
      </c>
      <c r="AG94" s="1">
        <v>7.3716291535232301</v>
      </c>
      <c r="AH94" s="1">
        <v>6.4415632183908045</v>
      </c>
      <c r="AI94" s="1">
        <v>5.4358696899644228</v>
      </c>
      <c r="AJ94" s="1">
        <v>4.8946656995911901</v>
      </c>
      <c r="AK94" s="1">
        <v>5.3778943951525644</v>
      </c>
      <c r="AL94" s="1">
        <v>5.9298413156696617</v>
      </c>
      <c r="AM94" s="1">
        <v>5.0738437621453567</v>
      </c>
      <c r="AN94" s="1">
        <v>4.6799654839855851</v>
      </c>
      <c r="AO94" s="82">
        <v>4.2990782252601285</v>
      </c>
      <c r="AP94" s="82">
        <v>4.2387690733952779</v>
      </c>
      <c r="AQ94" s="82">
        <v>3.9222807336117689</v>
      </c>
      <c r="AR94" s="82">
        <v>4.7461266711307131</v>
      </c>
      <c r="AS94" s="82">
        <v>4.9175237310004754</v>
      </c>
      <c r="AT94" s="82">
        <v>5.3069939216742315</v>
      </c>
      <c r="AU94" s="82">
        <v>5.0366393619577927</v>
      </c>
      <c r="AV94" s="82">
        <v>3.24246503627253</v>
      </c>
      <c r="AW94" s="82">
        <v>4.3314849459615878</v>
      </c>
      <c r="AX94" s="82">
        <v>4.9073148219367759</v>
      </c>
      <c r="AY94" s="82">
        <v>5.4668786021152789</v>
      </c>
      <c r="AZ94" s="82">
        <v>5.3947249343884813</v>
      </c>
      <c r="BA94" s="82">
        <v>5.0753995048390719</v>
      </c>
      <c r="BB94" s="82">
        <v>3.3278844760627821</v>
      </c>
      <c r="BC94" s="82">
        <v>3.0386417483877142</v>
      </c>
      <c r="BD94" s="82">
        <v>3.5606195478013181</v>
      </c>
      <c r="BE94" s="82">
        <v>3.7223229340218533</v>
      </c>
      <c r="BF94" s="82">
        <v>3.7019226398800047</v>
      </c>
      <c r="BG94" s="82">
        <v>3.3907428911542796</v>
      </c>
      <c r="BH94" s="82">
        <v>4.4896264079257513</v>
      </c>
      <c r="BI94" s="82">
        <v>6.6316476697592766</v>
      </c>
      <c r="BJ94" s="82">
        <v>6.9443584178259607</v>
      </c>
      <c r="BK94" s="82">
        <v>7.5286885628498057</v>
      </c>
      <c r="BL94" s="82">
        <v>4.7900908870804848</v>
      </c>
      <c r="BM94" s="82">
        <v>-2.1010756687477787</v>
      </c>
    </row>
    <row r="95" spans="1:65" x14ac:dyDescent="0.25">
      <c r="A95" s="156"/>
      <c r="B95" s="16" t="s">
        <v>11</v>
      </c>
      <c r="C95" s="64" t="s">
        <v>0</v>
      </c>
      <c r="D95" s="64" t="s">
        <v>0</v>
      </c>
      <c r="E95" s="64" t="s">
        <v>0</v>
      </c>
      <c r="F95" s="64" t="s">
        <v>0</v>
      </c>
      <c r="G95" s="64" t="s">
        <v>0</v>
      </c>
      <c r="H95" s="35">
        <v>7.5153846153846153</v>
      </c>
      <c r="I95" s="35">
        <v>8.1742762235631137</v>
      </c>
      <c r="J95" s="35">
        <v>8.782524563866053</v>
      </c>
      <c r="K95" s="35">
        <v>7.9781536468712648</v>
      </c>
      <c r="L95" s="35">
        <v>6.4481801357186921</v>
      </c>
      <c r="M95" s="35">
        <v>6.5417666381033976</v>
      </c>
      <c r="N95" s="35">
        <v>6.2788051209103841</v>
      </c>
      <c r="O95" s="35">
        <v>5.9566437928883351</v>
      </c>
      <c r="P95" s="2">
        <v>6.5836550326106131</v>
      </c>
      <c r="Q95" s="1">
        <v>11.191520115634789</v>
      </c>
      <c r="R95" s="1">
        <v>10.475770925110135</v>
      </c>
      <c r="S95" s="1">
        <v>10.581369248035914</v>
      </c>
      <c r="T95" s="1">
        <v>9.5335294117647074</v>
      </c>
      <c r="U95" s="1">
        <v>9.0932804559813221</v>
      </c>
      <c r="V95" s="1">
        <v>7.1024298865339333</v>
      </c>
      <c r="W95" s="1">
        <v>7.2830585525518234</v>
      </c>
      <c r="X95" s="1">
        <v>5.8956546071634897</v>
      </c>
      <c r="Y95" s="1">
        <v>7.2694972380863225</v>
      </c>
      <c r="Z95" s="1">
        <v>8.9419179133103182</v>
      </c>
      <c r="AA95" s="1">
        <v>6.4741449922876448</v>
      </c>
      <c r="AB95" s="1">
        <v>7.7996551752082732</v>
      </c>
      <c r="AC95" s="1">
        <v>4.9218283804749969</v>
      </c>
      <c r="AD95" s="1">
        <v>6.2040421622667061</v>
      </c>
      <c r="AE95" s="1">
        <v>8.9947655156440369</v>
      </c>
      <c r="AF95" s="1">
        <v>9.7923978816507375</v>
      </c>
      <c r="AG95" s="1">
        <v>9.2648906229000154</v>
      </c>
      <c r="AH95" s="1">
        <v>5.67220199233717</v>
      </c>
      <c r="AI95" s="1">
        <v>7.3534080413599385</v>
      </c>
      <c r="AJ95" s="1">
        <v>6.6961569739329221</v>
      </c>
      <c r="AK95" s="1">
        <v>6.2050568509702142</v>
      </c>
      <c r="AL95" s="1">
        <v>9.205967596859626</v>
      </c>
      <c r="AM95" s="1">
        <v>9.6251943256898578</v>
      </c>
      <c r="AN95" s="1">
        <v>8.3356597803833985</v>
      </c>
      <c r="AO95" s="82">
        <v>7.5974105056440635</v>
      </c>
      <c r="AP95" s="82">
        <v>8.7778464467365644</v>
      </c>
      <c r="AQ95" s="82">
        <v>8.7642373656099135</v>
      </c>
      <c r="AR95" s="82">
        <v>7.5848842042069746</v>
      </c>
      <c r="AS95" s="82">
        <v>8.0955771732670883</v>
      </c>
      <c r="AT95" s="82">
        <v>8.996667500192352</v>
      </c>
      <c r="AU95" s="82">
        <v>8.872163453509355</v>
      </c>
      <c r="AV95" s="82">
        <v>11.251121830827913</v>
      </c>
      <c r="AW95" s="82">
        <v>10.566595781908235</v>
      </c>
      <c r="AX95" s="82">
        <v>10.98023228982386</v>
      </c>
      <c r="AY95" s="82">
        <v>10.076057778345902</v>
      </c>
      <c r="AZ95" s="82">
        <v>10.654958823115365</v>
      </c>
      <c r="BA95" s="82">
        <v>11.53775602070673</v>
      </c>
      <c r="BB95" s="82">
        <v>12.275999926532258</v>
      </c>
      <c r="BC95" s="82">
        <v>13.705363308932121</v>
      </c>
      <c r="BD95" s="82">
        <v>12.9731028483509</v>
      </c>
      <c r="BE95" s="82">
        <v>11.677023742173841</v>
      </c>
      <c r="BF95" s="82">
        <v>12.667742375346576</v>
      </c>
      <c r="BG95" s="82">
        <v>13.509518821737633</v>
      </c>
      <c r="BH95" s="82">
        <v>13.209509590216932</v>
      </c>
      <c r="BI95" s="82">
        <v>11.820233439063442</v>
      </c>
      <c r="BJ95" s="82">
        <v>12.862155039598687</v>
      </c>
      <c r="BK95" s="82">
        <v>10.539645412763367</v>
      </c>
      <c r="BL95" s="82">
        <v>13.639831979101938</v>
      </c>
      <c r="BM95" s="82">
        <v>20.639497829152134</v>
      </c>
    </row>
    <row r="96" spans="1:65" x14ac:dyDescent="0.25">
      <c r="A96" s="156"/>
      <c r="B96" s="3" t="s">
        <v>106</v>
      </c>
      <c r="C96" s="64" t="s">
        <v>0</v>
      </c>
      <c r="D96" s="64" t="s">
        <v>0</v>
      </c>
      <c r="E96" s="64" t="s">
        <v>0</v>
      </c>
      <c r="F96" s="64" t="s">
        <v>0</v>
      </c>
      <c r="G96" s="64" t="s">
        <v>0</v>
      </c>
      <c r="H96" s="64" t="s">
        <v>0</v>
      </c>
      <c r="I96" s="64" t="s">
        <v>0</v>
      </c>
      <c r="J96" s="64" t="s">
        <v>0</v>
      </c>
      <c r="K96" s="64" t="s">
        <v>0</v>
      </c>
      <c r="L96" s="64" t="s">
        <v>0</v>
      </c>
      <c r="M96" s="64" t="s">
        <v>0</v>
      </c>
      <c r="N96" s="64" t="s">
        <v>0</v>
      </c>
      <c r="O96" s="64" t="s">
        <v>0</v>
      </c>
      <c r="P96" s="64" t="s">
        <v>0</v>
      </c>
      <c r="Q96" s="64" t="s">
        <v>0</v>
      </c>
      <c r="R96" s="64" t="s">
        <v>0</v>
      </c>
      <c r="S96" s="64" t="s">
        <v>0</v>
      </c>
      <c r="T96" s="64" t="s">
        <v>0</v>
      </c>
      <c r="U96" s="64" t="s">
        <v>0</v>
      </c>
      <c r="V96" s="64" t="s">
        <v>0</v>
      </c>
      <c r="W96" s="64" t="s">
        <v>0</v>
      </c>
      <c r="X96" s="64" t="s">
        <v>0</v>
      </c>
      <c r="Y96" s="64" t="s">
        <v>0</v>
      </c>
      <c r="Z96" s="64" t="s">
        <v>0</v>
      </c>
      <c r="AA96" s="64" t="s">
        <v>0</v>
      </c>
      <c r="AB96" s="64" t="s">
        <v>0</v>
      </c>
      <c r="AC96" s="64" t="s">
        <v>0</v>
      </c>
      <c r="AD96" s="64" t="s">
        <v>0</v>
      </c>
      <c r="AE96" s="64" t="s">
        <v>0</v>
      </c>
      <c r="AF96" s="64" t="s">
        <v>0</v>
      </c>
      <c r="AG96" s="64" t="s">
        <v>0</v>
      </c>
      <c r="AH96" s="64" t="s">
        <v>0</v>
      </c>
      <c r="AI96" s="64" t="s">
        <v>0</v>
      </c>
      <c r="AJ96" s="64" t="s">
        <v>0</v>
      </c>
      <c r="AK96" s="64" t="s">
        <v>0</v>
      </c>
      <c r="AL96" s="64" t="s">
        <v>0</v>
      </c>
      <c r="AM96" s="64" t="s">
        <v>0</v>
      </c>
      <c r="AN96" s="64" t="s">
        <v>0</v>
      </c>
      <c r="AO96" s="64" t="s">
        <v>0</v>
      </c>
      <c r="AP96" s="64" t="s">
        <v>0</v>
      </c>
      <c r="AQ96" s="64" t="s">
        <v>0</v>
      </c>
      <c r="AR96" s="64" t="s">
        <v>0</v>
      </c>
      <c r="AS96" s="64" t="s">
        <v>0</v>
      </c>
      <c r="AT96" s="64" t="s">
        <v>0</v>
      </c>
      <c r="AU96" s="64" t="s">
        <v>0</v>
      </c>
      <c r="AV96" s="64" t="s">
        <v>0</v>
      </c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</row>
    <row r="97" spans="1:65" x14ac:dyDescent="0.25">
      <c r="A97" s="156"/>
      <c r="B97" s="14" t="s">
        <v>23</v>
      </c>
      <c r="C97" s="64" t="s">
        <v>0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0</v>
      </c>
      <c r="K97" s="64" t="s">
        <v>0</v>
      </c>
      <c r="L97" s="64" t="s">
        <v>0</v>
      </c>
      <c r="M97" s="64" t="s">
        <v>0</v>
      </c>
      <c r="N97" s="64" t="s">
        <v>0</v>
      </c>
      <c r="O97" s="64" t="s">
        <v>0</v>
      </c>
      <c r="P97" s="64" t="s">
        <v>0</v>
      </c>
      <c r="Q97" s="64" t="s">
        <v>0</v>
      </c>
      <c r="R97" s="64" t="s">
        <v>0</v>
      </c>
      <c r="S97" s="64" t="s">
        <v>0</v>
      </c>
      <c r="T97" s="64" t="s">
        <v>0</v>
      </c>
      <c r="U97" s="64" t="s">
        <v>0</v>
      </c>
      <c r="V97" s="64" t="s">
        <v>0</v>
      </c>
      <c r="W97" s="64" t="s">
        <v>0</v>
      </c>
      <c r="X97" s="64" t="s">
        <v>0</v>
      </c>
      <c r="Y97" s="64" t="s">
        <v>0</v>
      </c>
      <c r="Z97" s="64" t="s">
        <v>0</v>
      </c>
      <c r="AA97" s="64" t="s">
        <v>0</v>
      </c>
      <c r="AB97" s="64" t="s">
        <v>0</v>
      </c>
      <c r="AC97" s="64" t="s">
        <v>0</v>
      </c>
      <c r="AD97" s="64" t="s">
        <v>0</v>
      </c>
      <c r="AE97" s="64" t="s">
        <v>0</v>
      </c>
      <c r="AF97" s="64" t="s">
        <v>0</v>
      </c>
      <c r="AG97" s="64" t="s">
        <v>0</v>
      </c>
      <c r="AH97" s="64" t="s">
        <v>0</v>
      </c>
      <c r="AI97" s="64" t="s">
        <v>0</v>
      </c>
      <c r="AJ97" s="64" t="s">
        <v>0</v>
      </c>
      <c r="AK97" s="64" t="s">
        <v>0</v>
      </c>
      <c r="AL97" s="64" t="s">
        <v>0</v>
      </c>
      <c r="AM97" s="64" t="s">
        <v>0</v>
      </c>
      <c r="AN97" s="64" t="s">
        <v>0</v>
      </c>
      <c r="AO97" s="64" t="s">
        <v>0</v>
      </c>
      <c r="AP97" s="64" t="s">
        <v>0</v>
      </c>
      <c r="AQ97" s="64" t="s">
        <v>0</v>
      </c>
      <c r="AR97" s="64" t="s">
        <v>0</v>
      </c>
      <c r="AS97" s="64" t="s">
        <v>0</v>
      </c>
      <c r="AT97" s="64" t="s">
        <v>0</v>
      </c>
      <c r="AU97" s="64" t="s">
        <v>0</v>
      </c>
      <c r="AV97" s="64" t="s">
        <v>0</v>
      </c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</row>
    <row r="98" spans="1:65" x14ac:dyDescent="0.25">
      <c r="A98" s="156"/>
      <c r="B98" s="14" t="s">
        <v>8</v>
      </c>
      <c r="C98" s="64" t="s">
        <v>0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">
        <v>0</v>
      </c>
      <c r="K98" s="64" t="s">
        <v>0</v>
      </c>
      <c r="L98" s="64" t="s">
        <v>0</v>
      </c>
      <c r="M98" s="64" t="s">
        <v>0</v>
      </c>
      <c r="N98" s="64" t="s">
        <v>0</v>
      </c>
      <c r="O98" s="64" t="s">
        <v>0</v>
      </c>
      <c r="P98" s="64" t="s">
        <v>0</v>
      </c>
      <c r="Q98" s="64" t="s">
        <v>0</v>
      </c>
      <c r="R98" s="64" t="s">
        <v>0</v>
      </c>
      <c r="S98" s="64" t="s">
        <v>0</v>
      </c>
      <c r="T98" s="64" t="s">
        <v>0</v>
      </c>
      <c r="U98" s="64" t="s">
        <v>0</v>
      </c>
      <c r="V98" s="64" t="s">
        <v>0</v>
      </c>
      <c r="W98" s="64" t="s">
        <v>0</v>
      </c>
      <c r="X98" s="64" t="s">
        <v>0</v>
      </c>
      <c r="Y98" s="64" t="s">
        <v>0</v>
      </c>
      <c r="Z98" s="64" t="s">
        <v>0</v>
      </c>
      <c r="AA98" s="64" t="s">
        <v>0</v>
      </c>
      <c r="AB98" s="64" t="s">
        <v>0</v>
      </c>
      <c r="AC98" s="64" t="s">
        <v>0</v>
      </c>
      <c r="AD98" s="64" t="s">
        <v>0</v>
      </c>
      <c r="AE98" s="64" t="s">
        <v>0</v>
      </c>
      <c r="AF98" s="64" t="s">
        <v>0</v>
      </c>
      <c r="AG98" s="64" t="s">
        <v>0</v>
      </c>
      <c r="AH98" s="64" t="s">
        <v>0</v>
      </c>
      <c r="AI98" s="64" t="s">
        <v>0</v>
      </c>
      <c r="AJ98" s="64" t="s">
        <v>0</v>
      </c>
      <c r="AK98" s="64" t="s">
        <v>0</v>
      </c>
      <c r="AL98" s="64" t="s">
        <v>0</v>
      </c>
      <c r="AM98" s="64" t="s">
        <v>0</v>
      </c>
      <c r="AN98" s="64" t="s">
        <v>0</v>
      </c>
      <c r="AO98" s="64" t="s">
        <v>0</v>
      </c>
      <c r="AP98" s="64" t="s">
        <v>0</v>
      </c>
      <c r="AQ98" s="64" t="s">
        <v>0</v>
      </c>
      <c r="AR98" s="64" t="s">
        <v>0</v>
      </c>
      <c r="AS98" s="64" t="s">
        <v>0</v>
      </c>
      <c r="AT98" s="64" t="s">
        <v>0</v>
      </c>
      <c r="AU98" s="64" t="s">
        <v>0</v>
      </c>
      <c r="AV98" s="64" t="s">
        <v>0</v>
      </c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</row>
    <row r="99" spans="1:65" x14ac:dyDescent="0.25">
      <c r="A99" s="156"/>
      <c r="B99" s="3" t="s">
        <v>107</v>
      </c>
      <c r="C99" s="64" t="s">
        <v>0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">
        <v>0</v>
      </c>
      <c r="K99" s="64" t="s">
        <v>0</v>
      </c>
      <c r="L99" s="64" t="s">
        <v>0</v>
      </c>
      <c r="M99" s="64" t="s">
        <v>0</v>
      </c>
      <c r="N99" s="64" t="s">
        <v>0</v>
      </c>
      <c r="O99" s="64" t="s">
        <v>0</v>
      </c>
      <c r="P99" s="64" t="s">
        <v>0</v>
      </c>
      <c r="Q99" s="64" t="s">
        <v>0</v>
      </c>
      <c r="R99" s="64" t="s">
        <v>0</v>
      </c>
      <c r="S99" s="64" t="s">
        <v>0</v>
      </c>
      <c r="T99" s="64" t="s">
        <v>0</v>
      </c>
      <c r="U99" s="64" t="s">
        <v>0</v>
      </c>
      <c r="V99" s="64" t="s">
        <v>0</v>
      </c>
      <c r="W99" s="64" t="s">
        <v>0</v>
      </c>
      <c r="X99" s="64" t="s">
        <v>0</v>
      </c>
      <c r="Y99" s="64" t="s">
        <v>0</v>
      </c>
      <c r="Z99" s="64" t="s">
        <v>0</v>
      </c>
      <c r="AA99" s="64" t="s">
        <v>0</v>
      </c>
      <c r="AB99" s="64" t="s">
        <v>0</v>
      </c>
      <c r="AC99" s="64" t="s">
        <v>0</v>
      </c>
      <c r="AD99" s="64" t="s">
        <v>0</v>
      </c>
      <c r="AE99" s="64" t="s">
        <v>0</v>
      </c>
      <c r="AF99" s="64" t="s">
        <v>0</v>
      </c>
      <c r="AG99" s="64" t="s">
        <v>0</v>
      </c>
      <c r="AH99" s="64" t="s">
        <v>0</v>
      </c>
      <c r="AI99" s="64" t="s">
        <v>0</v>
      </c>
      <c r="AJ99" s="64" t="s">
        <v>0</v>
      </c>
      <c r="AK99" s="64" t="s">
        <v>0</v>
      </c>
      <c r="AL99" s="64" t="s">
        <v>0</v>
      </c>
      <c r="AM99" s="64" t="s">
        <v>0</v>
      </c>
      <c r="AN99" s="64" t="s">
        <v>0</v>
      </c>
      <c r="AO99" s="64" t="s">
        <v>0</v>
      </c>
      <c r="AP99" s="64" t="s">
        <v>0</v>
      </c>
      <c r="AQ99" s="64" t="s">
        <v>0</v>
      </c>
      <c r="AR99" s="64" t="s">
        <v>0</v>
      </c>
      <c r="AS99" s="64" t="s">
        <v>0</v>
      </c>
      <c r="AT99" s="64" t="s">
        <v>0</v>
      </c>
      <c r="AU99" s="64" t="s">
        <v>0</v>
      </c>
      <c r="AV99" s="64" t="s">
        <v>0</v>
      </c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</row>
    <row r="100" spans="1:65" x14ac:dyDescent="0.25">
      <c r="A100" s="156"/>
      <c r="B100" s="14" t="s">
        <v>9</v>
      </c>
      <c r="C100" s="64" t="s">
        <v>0</v>
      </c>
      <c r="D100" s="64" t="s">
        <v>0</v>
      </c>
      <c r="E100" s="64" t="s">
        <v>0</v>
      </c>
      <c r="F100" s="64" t="s">
        <v>0</v>
      </c>
      <c r="G100" s="64" t="s">
        <v>0</v>
      </c>
      <c r="H100" s="64" t="s">
        <v>0</v>
      </c>
      <c r="I100" s="64" t="s">
        <v>0</v>
      </c>
      <c r="J100" s="64" t="s">
        <v>0</v>
      </c>
      <c r="K100" s="64" t="s">
        <v>0</v>
      </c>
      <c r="L100" s="64" t="s">
        <v>0</v>
      </c>
      <c r="M100" s="64" t="s">
        <v>0</v>
      </c>
      <c r="N100" s="64" t="s">
        <v>0</v>
      </c>
      <c r="O100" s="64" t="s">
        <v>0</v>
      </c>
      <c r="P100" s="64" t="s">
        <v>0</v>
      </c>
      <c r="Q100" s="64" t="s">
        <v>0</v>
      </c>
      <c r="R100" s="64" t="s">
        <v>0</v>
      </c>
      <c r="S100" s="64" t="s">
        <v>0</v>
      </c>
      <c r="T100" s="64" t="s">
        <v>0</v>
      </c>
      <c r="U100" s="64" t="s">
        <v>0</v>
      </c>
      <c r="V100" s="64" t="s">
        <v>0</v>
      </c>
      <c r="W100" s="64" t="s">
        <v>0</v>
      </c>
      <c r="X100" s="64" t="s">
        <v>0</v>
      </c>
      <c r="Y100" s="64" t="s">
        <v>0</v>
      </c>
      <c r="Z100" s="64" t="s">
        <v>0</v>
      </c>
      <c r="AA100" s="64" t="s">
        <v>0</v>
      </c>
      <c r="AB100" s="64" t="s">
        <v>0</v>
      </c>
      <c r="AC100" s="64" t="s">
        <v>0</v>
      </c>
      <c r="AD100" s="64" t="s">
        <v>0</v>
      </c>
      <c r="AE100" s="64" t="s">
        <v>0</v>
      </c>
      <c r="AF100" s="64" t="s">
        <v>0</v>
      </c>
      <c r="AG100" s="64" t="s">
        <v>0</v>
      </c>
      <c r="AH100" s="64" t="s">
        <v>0</v>
      </c>
      <c r="AI100" s="64" t="s">
        <v>0</v>
      </c>
      <c r="AJ100" s="64" t="s">
        <v>0</v>
      </c>
      <c r="AK100" s="64" t="s">
        <v>0</v>
      </c>
      <c r="AL100" s="64" t="s">
        <v>0</v>
      </c>
      <c r="AM100" s="64" t="s">
        <v>0</v>
      </c>
      <c r="AN100" s="64" t="s">
        <v>0</v>
      </c>
      <c r="AO100" s="64" t="s">
        <v>0</v>
      </c>
      <c r="AP100" s="64" t="s">
        <v>0</v>
      </c>
      <c r="AQ100" s="64" t="s">
        <v>0</v>
      </c>
      <c r="AR100" s="64" t="s">
        <v>0</v>
      </c>
      <c r="AS100" s="64" t="s">
        <v>0</v>
      </c>
      <c r="AT100" s="64" t="s">
        <v>0</v>
      </c>
      <c r="AU100" s="64" t="s">
        <v>0</v>
      </c>
      <c r="AV100" s="64" t="s">
        <v>0</v>
      </c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</row>
    <row r="101" spans="1:65" x14ac:dyDescent="0.25">
      <c r="A101" s="156"/>
      <c r="B101" s="14" t="s">
        <v>10</v>
      </c>
      <c r="C101" s="64" t="s">
        <v>0</v>
      </c>
      <c r="D101" s="64" t="s">
        <v>0</v>
      </c>
      <c r="E101" s="64" t="s">
        <v>0</v>
      </c>
      <c r="F101" s="64" t="s">
        <v>0</v>
      </c>
      <c r="G101" s="64" t="s">
        <v>0</v>
      </c>
      <c r="H101" s="64" t="s">
        <v>0</v>
      </c>
      <c r="I101" s="64" t="s">
        <v>0</v>
      </c>
      <c r="J101" s="64" t="s">
        <v>0</v>
      </c>
      <c r="K101" s="64" t="s">
        <v>0</v>
      </c>
      <c r="L101" s="64" t="s">
        <v>0</v>
      </c>
      <c r="M101" s="64" t="s">
        <v>0</v>
      </c>
      <c r="N101" s="64" t="s">
        <v>0</v>
      </c>
      <c r="O101" s="64" t="s">
        <v>0</v>
      </c>
      <c r="P101" s="64" t="s">
        <v>0</v>
      </c>
      <c r="Q101" s="64" t="s">
        <v>0</v>
      </c>
      <c r="R101" s="64" t="s">
        <v>0</v>
      </c>
      <c r="S101" s="64" t="s">
        <v>0</v>
      </c>
      <c r="T101" s="64" t="s">
        <v>0</v>
      </c>
      <c r="U101" s="64" t="s">
        <v>0</v>
      </c>
      <c r="V101" s="64" t="s">
        <v>0</v>
      </c>
      <c r="W101" s="64" t="s">
        <v>0</v>
      </c>
      <c r="X101" s="64" t="s">
        <v>0</v>
      </c>
      <c r="Y101" s="64" t="s">
        <v>0</v>
      </c>
      <c r="Z101" s="64" t="s">
        <v>0</v>
      </c>
      <c r="AA101" s="64" t="s">
        <v>0</v>
      </c>
      <c r="AB101" s="64" t="s">
        <v>0</v>
      </c>
      <c r="AC101" s="64" t="s">
        <v>0</v>
      </c>
      <c r="AD101" s="64" t="s">
        <v>0</v>
      </c>
      <c r="AE101" s="64" t="s">
        <v>0</v>
      </c>
      <c r="AF101" s="64" t="s">
        <v>0</v>
      </c>
      <c r="AG101" s="64" t="s">
        <v>0</v>
      </c>
      <c r="AH101" s="64" t="s">
        <v>0</v>
      </c>
      <c r="AI101" s="64" t="s">
        <v>0</v>
      </c>
      <c r="AJ101" s="64" t="s">
        <v>0</v>
      </c>
      <c r="AK101" s="64" t="s">
        <v>0</v>
      </c>
      <c r="AL101" s="64" t="s">
        <v>0</v>
      </c>
      <c r="AM101" s="64" t="s">
        <v>0</v>
      </c>
      <c r="AN101" s="64" t="s">
        <v>0</v>
      </c>
      <c r="AO101" s="64" t="s">
        <v>0</v>
      </c>
      <c r="AP101" s="64" t="s">
        <v>0</v>
      </c>
      <c r="AQ101" s="64" t="s">
        <v>0</v>
      </c>
      <c r="AR101" s="64" t="s">
        <v>0</v>
      </c>
      <c r="AS101" s="64" t="s">
        <v>0</v>
      </c>
      <c r="AT101" s="64" t="s">
        <v>0</v>
      </c>
      <c r="AU101" s="64" t="s">
        <v>0</v>
      </c>
      <c r="AV101" s="64" t="s">
        <v>0</v>
      </c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</row>
    <row r="102" spans="1:65" x14ac:dyDescent="0.25">
      <c r="A102" s="156"/>
      <c r="B102" s="15" t="s">
        <v>24</v>
      </c>
      <c r="C102" s="64" t="s">
        <v>0</v>
      </c>
      <c r="D102" s="64" t="s">
        <v>0</v>
      </c>
      <c r="E102" s="64" t="s">
        <v>0</v>
      </c>
      <c r="F102" s="64" t="s">
        <v>0</v>
      </c>
      <c r="G102" s="64" t="s">
        <v>0</v>
      </c>
      <c r="H102" s="64" t="s">
        <v>0</v>
      </c>
      <c r="I102" s="64" t="s">
        <v>0</v>
      </c>
      <c r="J102" s="64" t="s">
        <v>0</v>
      </c>
      <c r="K102" s="64" t="s">
        <v>0</v>
      </c>
      <c r="L102" s="64" t="s">
        <v>0</v>
      </c>
      <c r="M102" s="64" t="s">
        <v>0</v>
      </c>
      <c r="N102" s="64" t="s">
        <v>0</v>
      </c>
      <c r="O102" s="64" t="s">
        <v>0</v>
      </c>
      <c r="P102" s="64" t="s">
        <v>0</v>
      </c>
      <c r="Q102" s="64" t="s">
        <v>0</v>
      </c>
      <c r="R102" s="64" t="s">
        <v>0</v>
      </c>
      <c r="S102" s="64" t="s">
        <v>0</v>
      </c>
      <c r="T102" s="64" t="s">
        <v>0</v>
      </c>
      <c r="U102" s="64" t="s">
        <v>0</v>
      </c>
      <c r="V102" s="64" t="s">
        <v>0</v>
      </c>
      <c r="W102" s="64" t="s">
        <v>0</v>
      </c>
      <c r="X102" s="64" t="s">
        <v>0</v>
      </c>
      <c r="Y102" s="64" t="s">
        <v>0</v>
      </c>
      <c r="Z102" s="64" t="s">
        <v>0</v>
      </c>
      <c r="AA102" s="64" t="s">
        <v>0</v>
      </c>
      <c r="AB102" s="64" t="s">
        <v>0</v>
      </c>
      <c r="AC102" s="64" t="s">
        <v>0</v>
      </c>
      <c r="AD102" s="64" t="s">
        <v>0</v>
      </c>
      <c r="AE102" s="64" t="s">
        <v>0</v>
      </c>
      <c r="AF102" s="64" t="s">
        <v>0</v>
      </c>
      <c r="AG102" s="64" t="s">
        <v>0</v>
      </c>
      <c r="AH102" s="64" t="s">
        <v>0</v>
      </c>
      <c r="AI102" s="64" t="s">
        <v>0</v>
      </c>
      <c r="AJ102" s="64" t="s">
        <v>0</v>
      </c>
      <c r="AK102" s="64" t="s">
        <v>0</v>
      </c>
      <c r="AL102" s="64" t="s">
        <v>0</v>
      </c>
      <c r="AM102" s="64" t="s">
        <v>0</v>
      </c>
      <c r="AN102" s="64" t="s">
        <v>0</v>
      </c>
      <c r="AO102" s="64" t="s">
        <v>0</v>
      </c>
      <c r="AP102" s="64" t="s">
        <v>0</v>
      </c>
      <c r="AQ102" s="64" t="s">
        <v>0</v>
      </c>
      <c r="AR102" s="64" t="s">
        <v>0</v>
      </c>
      <c r="AS102" s="64" t="s">
        <v>0</v>
      </c>
      <c r="AT102" s="64" t="s">
        <v>0</v>
      </c>
      <c r="AU102" s="64" t="s">
        <v>0</v>
      </c>
      <c r="AV102" s="64" t="s">
        <v>0</v>
      </c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</row>
    <row r="103" spans="1:65" x14ac:dyDescent="0.25">
      <c r="A103" s="156"/>
      <c r="B103" s="84" t="s">
        <v>11</v>
      </c>
      <c r="C103" s="85" t="s">
        <v>0</v>
      </c>
      <c r="D103" s="85" t="s">
        <v>0</v>
      </c>
      <c r="E103" s="85" t="s">
        <v>0</v>
      </c>
      <c r="F103" s="85" t="s">
        <v>0</v>
      </c>
      <c r="G103" s="85" t="s">
        <v>0</v>
      </c>
      <c r="H103" s="85" t="s">
        <v>0</v>
      </c>
      <c r="I103" s="85" t="s">
        <v>0</v>
      </c>
      <c r="J103" s="85" t="s">
        <v>0</v>
      </c>
      <c r="K103" s="85" t="s">
        <v>0</v>
      </c>
      <c r="L103" s="85" t="s">
        <v>0</v>
      </c>
      <c r="M103" s="85" t="s">
        <v>0</v>
      </c>
      <c r="N103" s="85" t="s">
        <v>0</v>
      </c>
      <c r="O103" s="85" t="s">
        <v>0</v>
      </c>
      <c r="P103" s="85" t="s">
        <v>0</v>
      </c>
      <c r="Q103" s="85" t="s">
        <v>0</v>
      </c>
      <c r="R103" s="85" t="s">
        <v>0</v>
      </c>
      <c r="S103" s="85" t="s">
        <v>0</v>
      </c>
      <c r="T103" s="85" t="s">
        <v>0</v>
      </c>
      <c r="U103" s="85" t="s">
        <v>0</v>
      </c>
      <c r="V103" s="85" t="s">
        <v>0</v>
      </c>
      <c r="W103" s="85" t="s">
        <v>0</v>
      </c>
      <c r="X103" s="85" t="s">
        <v>0</v>
      </c>
      <c r="Y103" s="85" t="s">
        <v>0</v>
      </c>
      <c r="Z103" s="85" t="s">
        <v>0</v>
      </c>
      <c r="AA103" s="85" t="s">
        <v>0</v>
      </c>
      <c r="AB103" s="85" t="s">
        <v>0</v>
      </c>
      <c r="AC103" s="85" t="s">
        <v>0</v>
      </c>
      <c r="AD103" s="85" t="s">
        <v>0</v>
      </c>
      <c r="AE103" s="85" t="s">
        <v>0</v>
      </c>
      <c r="AF103" s="85" t="s">
        <v>0</v>
      </c>
      <c r="AG103" s="85" t="s">
        <v>0</v>
      </c>
      <c r="AH103" s="85" t="s">
        <v>0</v>
      </c>
      <c r="AI103" s="85" t="s">
        <v>0</v>
      </c>
      <c r="AJ103" s="85" t="s">
        <v>0</v>
      </c>
      <c r="AK103" s="85" t="s">
        <v>0</v>
      </c>
      <c r="AL103" s="85" t="s">
        <v>0</v>
      </c>
      <c r="AM103" s="85" t="s">
        <v>0</v>
      </c>
      <c r="AN103" s="85" t="s">
        <v>0</v>
      </c>
      <c r="AO103" s="85" t="s">
        <v>0</v>
      </c>
      <c r="AP103" s="85" t="s">
        <v>0</v>
      </c>
      <c r="AQ103" s="85" t="s">
        <v>0</v>
      </c>
      <c r="AR103" s="85" t="s">
        <v>0</v>
      </c>
      <c r="AS103" s="85" t="s">
        <v>0</v>
      </c>
      <c r="AT103" s="85" t="s">
        <v>0</v>
      </c>
      <c r="AU103" s="85" t="s">
        <v>0</v>
      </c>
      <c r="AV103" s="85" t="s">
        <v>0</v>
      </c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</row>
    <row r="104" spans="1:65" ht="15.75" customHeight="1" x14ac:dyDescent="0.25">
      <c r="A104" s="156"/>
      <c r="B104" s="241" t="s">
        <v>40</v>
      </c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</row>
    <row r="105" spans="1:65" x14ac:dyDescent="0.25">
      <c r="A105" s="156"/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</row>
    <row r="106" spans="1:65" x14ac:dyDescent="0.25">
      <c r="A106" s="156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</row>
    <row r="107" spans="1:65" x14ac:dyDescent="0.25">
      <c r="A107" s="156"/>
      <c r="B107" s="205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</row>
    <row r="108" spans="1:65" x14ac:dyDescent="0.25">
      <c r="A108" s="156"/>
      <c r="B108" s="43" t="s">
        <v>252</v>
      </c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22"/>
      <c r="X108" s="8"/>
      <c r="Y108" s="8"/>
      <c r="Z108" s="8"/>
      <c r="AA108" s="8"/>
      <c r="AB108" s="8"/>
      <c r="AC108" s="8"/>
      <c r="AD108" s="8"/>
      <c r="AE108" s="8"/>
      <c r="AF108" s="96"/>
      <c r="AG108" s="8"/>
      <c r="AH108" s="8"/>
      <c r="AI108" s="8"/>
      <c r="AJ108" s="8"/>
      <c r="AK108" s="8"/>
      <c r="AL108" s="8"/>
      <c r="AM108" s="8"/>
      <c r="AN108" s="8"/>
      <c r="AO108" s="96"/>
      <c r="AP108" s="8"/>
      <c r="AQ108" s="8"/>
      <c r="AR108" s="8"/>
      <c r="AS108" s="8"/>
      <c r="AT108" s="8"/>
      <c r="AU108" s="8"/>
      <c r="AV108" s="8"/>
      <c r="AW108" s="8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</row>
    <row r="109" spans="1:65" x14ac:dyDescent="0.25">
      <c r="A109" s="156"/>
      <c r="B109" s="9"/>
      <c r="C109" s="10">
        <v>1920</v>
      </c>
      <c r="D109" s="10">
        <v>1921</v>
      </c>
      <c r="E109" s="10">
        <v>1922</v>
      </c>
      <c r="F109" s="10">
        <v>1923</v>
      </c>
      <c r="G109" s="10">
        <v>1924</v>
      </c>
      <c r="H109" s="10">
        <v>1925</v>
      </c>
      <c r="I109" s="10">
        <v>1926</v>
      </c>
      <c r="J109" s="10">
        <v>1927</v>
      </c>
      <c r="K109" s="10">
        <v>1928</v>
      </c>
      <c r="L109" s="10">
        <v>1929</v>
      </c>
      <c r="M109" s="10">
        <v>1930</v>
      </c>
      <c r="N109" s="10">
        <v>1931</v>
      </c>
      <c r="O109" s="10">
        <v>1932</v>
      </c>
      <c r="P109" s="10">
        <v>1933</v>
      </c>
      <c r="Q109" s="10">
        <v>1934</v>
      </c>
      <c r="R109" s="10">
        <v>1935</v>
      </c>
      <c r="S109" s="10">
        <v>1936</v>
      </c>
      <c r="T109" s="10">
        <v>1937</v>
      </c>
      <c r="U109" s="10">
        <v>1938</v>
      </c>
      <c r="V109" s="10">
        <v>1939</v>
      </c>
      <c r="W109" s="10">
        <v>1940</v>
      </c>
      <c r="X109" s="10">
        <v>1941</v>
      </c>
      <c r="Y109" s="10">
        <v>1942</v>
      </c>
      <c r="Z109" s="10">
        <v>1943</v>
      </c>
      <c r="AA109" s="10">
        <v>1944</v>
      </c>
      <c r="AB109" s="10">
        <v>1945</v>
      </c>
      <c r="AC109" s="10">
        <v>1946</v>
      </c>
      <c r="AD109" s="10">
        <v>1947</v>
      </c>
      <c r="AE109" s="10">
        <v>1948</v>
      </c>
      <c r="AF109" s="10">
        <v>1949</v>
      </c>
      <c r="AG109" s="10">
        <v>1950</v>
      </c>
      <c r="AH109" s="10">
        <v>1951</v>
      </c>
      <c r="AI109" s="10">
        <v>1952</v>
      </c>
      <c r="AJ109" s="10">
        <v>1953</v>
      </c>
      <c r="AK109" s="10">
        <v>1954</v>
      </c>
      <c r="AL109" s="10">
        <v>1955</v>
      </c>
      <c r="AM109" s="10">
        <v>1956</v>
      </c>
      <c r="AN109" s="10">
        <v>1957</v>
      </c>
      <c r="AO109" s="10">
        <v>1958</v>
      </c>
      <c r="AP109" s="10">
        <v>1959</v>
      </c>
      <c r="AQ109" s="10">
        <v>1960</v>
      </c>
      <c r="AR109" s="10">
        <v>1961</v>
      </c>
      <c r="AS109" s="10">
        <v>1962</v>
      </c>
      <c r="AT109" s="10">
        <v>1963</v>
      </c>
      <c r="AU109" s="10">
        <v>1964</v>
      </c>
      <c r="AV109" s="10">
        <v>1965</v>
      </c>
      <c r="AW109" s="10">
        <v>1966</v>
      </c>
      <c r="AX109" s="10">
        <v>1967</v>
      </c>
      <c r="AY109" s="10">
        <v>1968</v>
      </c>
      <c r="AZ109" s="10">
        <v>1969</v>
      </c>
      <c r="BA109" s="10">
        <v>1970</v>
      </c>
      <c r="BB109" s="10">
        <v>1971</v>
      </c>
      <c r="BC109" s="10">
        <v>1972</v>
      </c>
      <c r="BD109" s="10">
        <v>1973</v>
      </c>
      <c r="BE109" s="10">
        <v>1974</v>
      </c>
      <c r="BF109" s="10">
        <v>1975</v>
      </c>
      <c r="BG109" s="10">
        <v>1976</v>
      </c>
      <c r="BH109" s="10">
        <v>1977</v>
      </c>
      <c r="BI109" s="10">
        <v>1978</v>
      </c>
      <c r="BJ109" s="10">
        <v>1979</v>
      </c>
      <c r="BK109" s="10">
        <v>1980</v>
      </c>
      <c r="BL109" s="10">
        <v>1981</v>
      </c>
      <c r="BM109" s="10">
        <v>1982</v>
      </c>
    </row>
    <row r="110" spans="1:65" x14ac:dyDescent="0.25">
      <c r="A110" s="156"/>
      <c r="B110" s="36" t="s">
        <v>183</v>
      </c>
      <c r="C110" s="4" t="s">
        <v>0</v>
      </c>
      <c r="D110" s="103">
        <v>17117.409612194355</v>
      </c>
      <c r="E110" s="103">
        <v>17516.471177041003</v>
      </c>
      <c r="F110" s="103">
        <v>18118.273587703054</v>
      </c>
      <c r="G110" s="103">
        <v>17825.313065499799</v>
      </c>
      <c r="H110" s="103">
        <v>18930.58857660343</v>
      </c>
      <c r="I110" s="103">
        <v>20066.275214579371</v>
      </c>
      <c r="J110" s="103">
        <v>19183.676732462991</v>
      </c>
      <c r="K110" s="103">
        <v>19302.618028674693</v>
      </c>
      <c r="L110" s="103">
        <v>18555.855913254629</v>
      </c>
      <c r="M110" s="103">
        <v>17392.799261093609</v>
      </c>
      <c r="N110" s="103">
        <v>17969.259066028735</v>
      </c>
      <c r="O110" s="103">
        <v>15289.025084349125</v>
      </c>
      <c r="P110" s="103">
        <v>17016.377090696347</v>
      </c>
      <c r="Q110" s="103">
        <v>18164.566080830904</v>
      </c>
      <c r="R110" s="103">
        <v>19514.482212551786</v>
      </c>
      <c r="S110" s="103">
        <v>21071.869809823762</v>
      </c>
      <c r="T110" s="103">
        <v>21769.298319428741</v>
      </c>
      <c r="U110" s="103">
        <v>22122.067391147539</v>
      </c>
      <c r="V110" s="103">
        <v>23311.480353264564</v>
      </c>
      <c r="W110" s="103">
        <v>23633.162495291668</v>
      </c>
      <c r="X110" s="103">
        <v>25934.946898115861</v>
      </c>
      <c r="Y110" s="103">
        <v>27389.950368251059</v>
      </c>
      <c r="Z110" s="103">
        <v>28404.330400147453</v>
      </c>
      <c r="AA110" s="103">
        <v>30723.009873456267</v>
      </c>
      <c r="AB110" s="103">
        <v>31688.05629953758</v>
      </c>
      <c r="AC110" s="103">
        <v>33770.542687471447</v>
      </c>
      <c r="AD110" s="103">
        <v>34933.59933963247</v>
      </c>
      <c r="AE110" s="103">
        <v>36373.059344921821</v>
      </c>
      <c r="AF110" s="103">
        <v>38366.677662106602</v>
      </c>
      <c r="AG110" s="103">
        <v>42163</v>
      </c>
      <c r="AH110" s="103">
        <v>45423.748603531043</v>
      </c>
      <c r="AI110" s="103">
        <v>47230.169539746268</v>
      </c>
      <c r="AJ110" s="103">
        <v>47359.585779658424</v>
      </c>
      <c r="AK110" s="103">
        <v>52093.584529448046</v>
      </c>
      <c r="AL110" s="103">
        <v>56520.768799237027</v>
      </c>
      <c r="AM110" s="103">
        <v>60385.009320478581</v>
      </c>
      <c r="AN110" s="103">
        <v>64959.18070348374</v>
      </c>
      <c r="AO110" s="103">
        <v>68413.884716178189</v>
      </c>
      <c r="AP110" s="103">
        <v>70460.21565327498</v>
      </c>
      <c r="AQ110" s="103">
        <v>76179.19701231776</v>
      </c>
      <c r="AR110" s="103">
        <v>79469.587333429721</v>
      </c>
      <c r="AS110" s="103">
        <v>83012.916145116353</v>
      </c>
      <c r="AT110" s="103">
        <v>89279.926528950658</v>
      </c>
      <c r="AU110" s="103">
        <v>99104.135367533396</v>
      </c>
      <c r="AV110" s="103">
        <v>105197.83604486284</v>
      </c>
      <c r="AW110" s="103">
        <v>111610.84267145308</v>
      </c>
      <c r="AX110" s="103">
        <v>118145.57366544109</v>
      </c>
      <c r="AY110" s="103">
        <v>129278.76048386646</v>
      </c>
      <c r="AZ110" s="103">
        <v>133698.31007915997</v>
      </c>
      <c r="BA110" s="103">
        <v>142392.02134466922</v>
      </c>
      <c r="BB110" s="103">
        <v>147749.47513613402</v>
      </c>
      <c r="BC110" s="103">
        <v>159907.49474693826</v>
      </c>
      <c r="BD110" s="103">
        <v>172478.01457529585</v>
      </c>
      <c r="BE110" s="103">
        <v>182441.77148924614</v>
      </c>
      <c r="BF110" s="103">
        <v>192922.1117754812</v>
      </c>
      <c r="BG110" s="103">
        <v>201444.33828752002</v>
      </c>
      <c r="BH110" s="103">
        <v>208274.59000955315</v>
      </c>
      <c r="BI110" s="103">
        <v>226929.62491830011</v>
      </c>
      <c r="BJ110" s="103">
        <v>248937.64603724063</v>
      </c>
      <c r="BK110" s="103">
        <v>271922.68617905746</v>
      </c>
      <c r="BL110" s="103">
        <v>297723.56013692677</v>
      </c>
      <c r="BM110" s="103">
        <v>297700.98265947337</v>
      </c>
    </row>
    <row r="111" spans="1:65" x14ac:dyDescent="0.25">
      <c r="A111" s="156"/>
      <c r="B111" s="14" t="s">
        <v>48</v>
      </c>
      <c r="C111" s="4" t="s">
        <v>0</v>
      </c>
      <c r="D111" s="103">
        <v>3824.845193357562</v>
      </c>
      <c r="E111" s="103">
        <v>3827.9320247330415</v>
      </c>
      <c r="F111" s="103">
        <v>3829.4510144582314</v>
      </c>
      <c r="G111" s="103">
        <v>3834.1736100788216</v>
      </c>
      <c r="H111" s="103">
        <v>3846.6518684077341</v>
      </c>
      <c r="I111" s="103">
        <v>4155.884220019957</v>
      </c>
      <c r="J111" s="103">
        <v>4033.4209245157926</v>
      </c>
      <c r="K111" s="103">
        <v>4235.3700517594416</v>
      </c>
      <c r="L111" s="103">
        <v>3645.1714114685465</v>
      </c>
      <c r="M111" s="103">
        <v>3264.566268014602</v>
      </c>
      <c r="N111" s="103">
        <v>3914.4367973598355</v>
      </c>
      <c r="O111" s="103">
        <v>3685.2183811416553</v>
      </c>
      <c r="P111" s="103">
        <v>3953.9541294622209</v>
      </c>
      <c r="Q111" s="103">
        <v>4160.4038336100202</v>
      </c>
      <c r="R111" s="103">
        <v>4104.9816146095209</v>
      </c>
      <c r="S111" s="103">
        <v>4386.6619182317518</v>
      </c>
      <c r="T111" s="103">
        <v>4322.8843074153328</v>
      </c>
      <c r="U111" s="103">
        <v>4456.5023194622054</v>
      </c>
      <c r="V111" s="103">
        <v>4819.3997985970991</v>
      </c>
      <c r="W111" s="103">
        <v>4584.1036712110308</v>
      </c>
      <c r="X111" s="103">
        <v>5232.9465853441552</v>
      </c>
      <c r="Y111" s="103">
        <v>5714.7595832641491</v>
      </c>
      <c r="Z111" s="103">
        <v>5473.8566157803762</v>
      </c>
      <c r="AA111" s="103">
        <v>5768.4411052170653</v>
      </c>
      <c r="AB111" s="103">
        <v>5674.2716453826315</v>
      </c>
      <c r="AC111" s="103">
        <v>5921.3089970433812</v>
      </c>
      <c r="AD111" s="103">
        <v>6104.5224809520032</v>
      </c>
      <c r="AE111" s="103">
        <v>6684.5568680894812</v>
      </c>
      <c r="AF111" s="103">
        <v>7364.7946210745376</v>
      </c>
      <c r="AG111" s="103">
        <v>8081.9502544895804</v>
      </c>
      <c r="AH111" s="103">
        <v>8512.7139678959356</v>
      </c>
      <c r="AI111" s="103">
        <v>8272.3023196443555</v>
      </c>
      <c r="AJ111" s="103">
        <v>8259.1157597168585</v>
      </c>
      <c r="AK111" s="103">
        <v>9663.6625997896645</v>
      </c>
      <c r="AL111" s="103">
        <v>10557.501198908267</v>
      </c>
      <c r="AM111" s="103">
        <v>10307.95684895032</v>
      </c>
      <c r="AN111" s="103">
        <v>11145.143553530086</v>
      </c>
      <c r="AO111" s="103">
        <v>11909.884080346743</v>
      </c>
      <c r="AP111" s="103">
        <v>11535.85348367557</v>
      </c>
      <c r="AQ111" s="103">
        <v>12132.105642678986</v>
      </c>
      <c r="AR111" s="103">
        <v>12277.592019872021</v>
      </c>
      <c r="AS111" s="103">
        <v>12724.361999885688</v>
      </c>
      <c r="AT111" s="103">
        <v>13334.774927969545</v>
      </c>
      <c r="AU111" s="103">
        <v>14249.543391603465</v>
      </c>
      <c r="AV111" s="103">
        <v>14882.877727560241</v>
      </c>
      <c r="AW111" s="103">
        <v>15111.710001984115</v>
      </c>
      <c r="AX111" s="103">
        <v>15465.498081317459</v>
      </c>
      <c r="AY111" s="103">
        <v>16132.777888293736</v>
      </c>
      <c r="AZ111" s="103">
        <v>20788.785899943789</v>
      </c>
      <c r="BA111" s="103">
        <v>16579.596955961402</v>
      </c>
      <c r="BB111" s="103">
        <v>17247.943901667291</v>
      </c>
      <c r="BC111" s="103">
        <v>16636.465119587414</v>
      </c>
      <c r="BD111" s="103">
        <v>17643.78726344918</v>
      </c>
      <c r="BE111" s="103">
        <v>18345.189244313635</v>
      </c>
      <c r="BF111" s="103">
        <v>18742.782655534571</v>
      </c>
      <c r="BG111" s="103">
        <v>18960.908110926222</v>
      </c>
      <c r="BH111" s="103">
        <v>20381.487597616309</v>
      </c>
      <c r="BI111" s="103">
        <v>19482.065516374354</v>
      </c>
      <c r="BJ111" s="103">
        <v>21371.469376620957</v>
      </c>
      <c r="BK111" s="103">
        <v>23069.360050867683</v>
      </c>
      <c r="BL111" s="103">
        <v>24579.125328033904</v>
      </c>
      <c r="BM111" s="103">
        <v>24171.74237782741</v>
      </c>
    </row>
    <row r="112" spans="1:65" x14ac:dyDescent="0.25">
      <c r="A112" s="156"/>
      <c r="B112" s="14" t="s">
        <v>247</v>
      </c>
      <c r="C112" s="4" t="s">
        <v>0</v>
      </c>
      <c r="D112" s="103">
        <v>4085.503559717115</v>
      </c>
      <c r="E112" s="103">
        <v>4209.5611066646452</v>
      </c>
      <c r="F112" s="103">
        <v>4441.3735992427937</v>
      </c>
      <c r="G112" s="103">
        <v>4264.467717362556</v>
      </c>
      <c r="H112" s="103">
        <v>4640.2768854686974</v>
      </c>
      <c r="I112" s="103">
        <v>4800.1955842978041</v>
      </c>
      <c r="J112" s="103">
        <v>4547.6580507936251</v>
      </c>
      <c r="K112" s="103">
        <v>4471.7369033573932</v>
      </c>
      <c r="L112" s="103">
        <v>4560.2602634450986</v>
      </c>
      <c r="M112" s="103">
        <v>4415.5156778541677</v>
      </c>
      <c r="N112" s="103">
        <v>4005.5408345365577</v>
      </c>
      <c r="O112" s="103">
        <v>3130.9931198657164</v>
      </c>
      <c r="P112" s="103">
        <v>3802.1125730312606</v>
      </c>
      <c r="Q112" s="103">
        <v>4378.0405305020286</v>
      </c>
      <c r="R112" s="103">
        <v>4726.6263824897151</v>
      </c>
      <c r="S112" s="103">
        <v>5262.2734468507588</v>
      </c>
      <c r="T112" s="103">
        <v>5656.0393555047822</v>
      </c>
      <c r="U112" s="103">
        <v>5801.2980790091769</v>
      </c>
      <c r="V112" s="103">
        <v>5640.3477584085349</v>
      </c>
      <c r="W112" s="103">
        <v>5924.3605467069801</v>
      </c>
      <c r="X112" s="103">
        <v>6269.0082605738189</v>
      </c>
      <c r="Y112" s="103">
        <v>6702.7332531367574</v>
      </c>
      <c r="Z112" s="103">
        <v>7041.8647337357716</v>
      </c>
      <c r="AA112" s="103">
        <v>7415.9163879652933</v>
      </c>
      <c r="AB112" s="103">
        <v>7969.5906991521651</v>
      </c>
      <c r="AC112" s="103">
        <v>8555.757525089437</v>
      </c>
      <c r="AD112" s="103">
        <v>9011.2692356246971</v>
      </c>
      <c r="AE112" s="103">
        <v>9439.4628295501498</v>
      </c>
      <c r="AF112" s="103">
        <v>9889.4043090629784</v>
      </c>
      <c r="AG112" s="103">
        <v>11184.046516373764</v>
      </c>
      <c r="AH112" s="103">
        <v>12217.128827936982</v>
      </c>
      <c r="AI112" s="103">
        <v>12980.38823357802</v>
      </c>
      <c r="AJ112" s="103">
        <v>12786.495982211485</v>
      </c>
      <c r="AK112" s="103">
        <v>13822.079397562247</v>
      </c>
      <c r="AL112" s="103">
        <v>15231.165615741238</v>
      </c>
      <c r="AM112" s="103">
        <v>16861.400101440191</v>
      </c>
      <c r="AN112" s="103">
        <v>18126.80159973327</v>
      </c>
      <c r="AO112" s="103">
        <v>18928.976869699029</v>
      </c>
      <c r="AP112" s="103">
        <v>20471.685936040092</v>
      </c>
      <c r="AQ112" s="103">
        <v>22236.12003336737</v>
      </c>
      <c r="AR112" s="103">
        <v>23248.455624403163</v>
      </c>
      <c r="AS112" s="103">
        <v>24497.121095561135</v>
      </c>
      <c r="AT112" s="103">
        <v>26800.081913704533</v>
      </c>
      <c r="AU112" s="103">
        <v>30806.330859520138</v>
      </c>
      <c r="AV112" s="103">
        <v>32754.420427909721</v>
      </c>
      <c r="AW112" s="103">
        <v>35841.888891823677</v>
      </c>
      <c r="AX112" s="103">
        <v>38818.728268320301</v>
      </c>
      <c r="AY112" s="103">
        <v>43192.021935895937</v>
      </c>
      <c r="AZ112" s="103">
        <v>45479.596019068827</v>
      </c>
      <c r="BA112" s="103">
        <v>49042.193352809634</v>
      </c>
      <c r="BB112" s="103">
        <v>49356.270700208224</v>
      </c>
      <c r="BC112" s="103">
        <v>55110.634687660742</v>
      </c>
      <c r="BD112" s="103">
        <v>59892.603274888963</v>
      </c>
      <c r="BE112" s="103">
        <v>63828.126852401947</v>
      </c>
      <c r="BF112" s="103">
        <v>67286.838251526875</v>
      </c>
      <c r="BG112" s="103">
        <v>71129.132906066443</v>
      </c>
      <c r="BH112" s="103">
        <v>73374.246786901087</v>
      </c>
      <c r="BI112" s="103">
        <v>83346.624980419656</v>
      </c>
      <c r="BJ112" s="103">
        <v>91429.722475609553</v>
      </c>
      <c r="BK112" s="103">
        <v>101362.93847596807</v>
      </c>
      <c r="BL112" s="103">
        <v>111051.61628234493</v>
      </c>
      <c r="BM112" s="103">
        <v>110751.50804239328</v>
      </c>
    </row>
    <row r="113" spans="1:65" x14ac:dyDescent="0.25">
      <c r="A113" s="156"/>
      <c r="B113" s="15" t="s">
        <v>1</v>
      </c>
      <c r="C113" s="4" t="s">
        <v>0</v>
      </c>
      <c r="D113" s="103">
        <v>2199.6529324245021</v>
      </c>
      <c r="E113" s="103">
        <v>2259.4061296321961</v>
      </c>
      <c r="F113" s="103">
        <v>2409.2237415835552</v>
      </c>
      <c r="G113" s="103">
        <v>2261.322090866398</v>
      </c>
      <c r="H113" s="103">
        <v>2138.9408941961951</v>
      </c>
      <c r="I113" s="103">
        <v>2078.1951781027819</v>
      </c>
      <c r="J113" s="103">
        <v>1798.3115252609628</v>
      </c>
      <c r="K113" s="103">
        <v>1712.2677921967245</v>
      </c>
      <c r="L113" s="103">
        <v>1729.9633274645225</v>
      </c>
      <c r="M113" s="103">
        <v>1610.5193588872035</v>
      </c>
      <c r="N113" s="103">
        <v>1371.6218930495415</v>
      </c>
      <c r="O113" s="103">
        <v>1104.4013882229215</v>
      </c>
      <c r="P113" s="103">
        <v>1180.3150319900026</v>
      </c>
      <c r="Q113" s="103">
        <v>1405.5281564397842</v>
      </c>
      <c r="R113" s="103">
        <v>1449.8294912124393</v>
      </c>
      <c r="S113" s="103">
        <v>1447.0366244634338</v>
      </c>
      <c r="T113" s="103">
        <v>1654.5496781337927</v>
      </c>
      <c r="U113" s="103">
        <v>1638.3529821804839</v>
      </c>
      <c r="V113" s="103">
        <v>1560.9146165588588</v>
      </c>
      <c r="W113" s="103">
        <v>1512.8503779672928</v>
      </c>
      <c r="X113" s="103">
        <v>1506.7687382309268</v>
      </c>
      <c r="Y113" s="103">
        <v>1583.1873152466794</v>
      </c>
      <c r="Z113" s="103">
        <v>1627.7321198658983</v>
      </c>
      <c r="AA113" s="103">
        <v>1502.2140212585987</v>
      </c>
      <c r="AB113" s="103">
        <v>1608.4948076911965</v>
      </c>
      <c r="AC113" s="103">
        <v>1490.070406641227</v>
      </c>
      <c r="AD113" s="103">
        <v>1813.4900961156643</v>
      </c>
      <c r="AE113" s="103">
        <v>1827.6622132710772</v>
      </c>
      <c r="AF113" s="103">
        <v>1879.285439354667</v>
      </c>
      <c r="AG113" s="103">
        <v>2128.8002736963413</v>
      </c>
      <c r="AH113" s="103">
        <v>2221.4341878289588</v>
      </c>
      <c r="AI113" s="103">
        <v>2389.9786804552523</v>
      </c>
      <c r="AJ113" s="103">
        <v>2404.1426558803209</v>
      </c>
      <c r="AK113" s="103">
        <v>2460.8352569097237</v>
      </c>
      <c r="AL113" s="103">
        <v>2728.0757208934065</v>
      </c>
      <c r="AM113" s="103">
        <v>2850.5554833196602</v>
      </c>
      <c r="AN113" s="103">
        <v>3039.8606804042552</v>
      </c>
      <c r="AO113" s="103">
        <v>3260.0213914203978</v>
      </c>
      <c r="AP113" s="103">
        <v>3584.4557025004556</v>
      </c>
      <c r="AQ113" s="103">
        <v>3762.6230015717806</v>
      </c>
      <c r="AR113" s="103">
        <v>4078.7295746227246</v>
      </c>
      <c r="AS113" s="103">
        <v>4353.2694335612705</v>
      </c>
      <c r="AT113" s="103">
        <v>4591.1275489915024</v>
      </c>
      <c r="AU113" s="103">
        <v>4921.1597586335729</v>
      </c>
      <c r="AV113" s="103">
        <v>5174.6712493055174</v>
      </c>
      <c r="AW113" s="103">
        <v>5407.5735205538476</v>
      </c>
      <c r="AX113" s="103">
        <v>6056.336645338768</v>
      </c>
      <c r="AY113" s="103">
        <v>6666.5763778212395</v>
      </c>
      <c r="AZ113" s="103">
        <v>6893.1262824518599</v>
      </c>
      <c r="BA113" s="103">
        <v>7457.5780835067153</v>
      </c>
      <c r="BB113" s="103">
        <v>6661.2944323084885</v>
      </c>
      <c r="BC113" s="103">
        <v>6838.1602356319909</v>
      </c>
      <c r="BD113" s="103">
        <v>7645.3904336379646</v>
      </c>
      <c r="BE113" s="103">
        <v>8372.3042698604659</v>
      </c>
      <c r="BF113" s="103">
        <v>8868.4493786356616</v>
      </c>
      <c r="BG113" s="103">
        <v>9420.890502230508</v>
      </c>
      <c r="BH113" s="103">
        <v>10131.897393638696</v>
      </c>
      <c r="BI113" s="103">
        <v>12235.516305969562</v>
      </c>
      <c r="BJ113" s="103">
        <v>13422.137494630435</v>
      </c>
      <c r="BK113" s="103">
        <v>16572.559193945217</v>
      </c>
      <c r="BL113" s="103">
        <v>19066.956017262939</v>
      </c>
      <c r="BM113" s="103">
        <v>20801.969310540706</v>
      </c>
    </row>
    <row r="114" spans="1:65" x14ac:dyDescent="0.25">
      <c r="A114" s="156"/>
      <c r="B114" s="15" t="s">
        <v>2</v>
      </c>
      <c r="C114" s="4" t="s">
        <v>0</v>
      </c>
      <c r="D114" s="103">
        <v>1543.198755398598</v>
      </c>
      <c r="E114" s="103">
        <v>1553.3417141221348</v>
      </c>
      <c r="F114" s="103">
        <v>1559.9217587312014</v>
      </c>
      <c r="G114" s="103">
        <v>1496.9172649858829</v>
      </c>
      <c r="H114" s="103">
        <v>1928.3873182412456</v>
      </c>
      <c r="I114" s="103">
        <v>2154.621742129455</v>
      </c>
      <c r="J114" s="103">
        <v>2181.4586754502529</v>
      </c>
      <c r="K114" s="103">
        <v>2125.2771089074922</v>
      </c>
      <c r="L114" s="103">
        <v>2245.713073130511</v>
      </c>
      <c r="M114" s="103">
        <v>2234.5829570983669</v>
      </c>
      <c r="N114" s="103">
        <v>2123.2301997575005</v>
      </c>
      <c r="O114" s="103">
        <v>1555.8798659015861</v>
      </c>
      <c r="P114" s="103">
        <v>2067.069721546814</v>
      </c>
      <c r="Q114" s="104">
        <v>2244.6947691071096</v>
      </c>
      <c r="R114" s="104">
        <v>2608.5793883441684</v>
      </c>
      <c r="S114" s="104">
        <v>2955.821576378612</v>
      </c>
      <c r="T114" s="104">
        <v>3033.762854308337</v>
      </c>
      <c r="U114" s="104">
        <v>3164.3444067322785</v>
      </c>
      <c r="V114" s="104">
        <v>3417.4109893013665</v>
      </c>
      <c r="W114" s="104">
        <v>3640.660009608142</v>
      </c>
      <c r="X114" s="105">
        <v>3972.1602477784054</v>
      </c>
      <c r="Y114" s="105">
        <v>4282.4002155697426</v>
      </c>
      <c r="Z114" s="104">
        <v>4527.3830261817347</v>
      </c>
      <c r="AA114" s="104">
        <v>4880.6771586915993</v>
      </c>
      <c r="AB114" s="104">
        <v>5053.7509926987404</v>
      </c>
      <c r="AC114" s="104">
        <v>5529.5581496451778</v>
      </c>
      <c r="AD114" s="104">
        <v>5616.0999459948116</v>
      </c>
      <c r="AE114" s="104">
        <v>6045.3053102491685</v>
      </c>
      <c r="AF114" s="104">
        <v>6402.1226831126269</v>
      </c>
      <c r="AG114" s="104">
        <v>7209.3749639873231</v>
      </c>
      <c r="AH114" s="104">
        <v>7969.6292370824303</v>
      </c>
      <c r="AI114" s="104">
        <v>8320.8914668963043</v>
      </c>
      <c r="AJ114" s="104">
        <v>8232.7967243261683</v>
      </c>
      <c r="AK114" s="104">
        <v>9037.0657161915096</v>
      </c>
      <c r="AL114" s="104">
        <v>9914.7078472320845</v>
      </c>
      <c r="AM114" s="104">
        <v>11040.335006685325</v>
      </c>
      <c r="AN114" s="104">
        <v>11757.06356062445</v>
      </c>
      <c r="AO114" s="104">
        <v>12386.157970942395</v>
      </c>
      <c r="AP114" s="104">
        <v>13497.130784888401</v>
      </c>
      <c r="AQ114" s="104">
        <v>14623.312316574104</v>
      </c>
      <c r="AR114" s="104">
        <v>15290.4391815177</v>
      </c>
      <c r="AS114" s="104">
        <v>16014.045707263689</v>
      </c>
      <c r="AT114" s="104">
        <v>17417.277562219831</v>
      </c>
      <c r="AU114" s="104">
        <v>20322.337041839302</v>
      </c>
      <c r="AV114" s="104">
        <v>21979.470632941597</v>
      </c>
      <c r="AW114" s="104">
        <v>24083.366070175725</v>
      </c>
      <c r="AX114" s="104">
        <v>25630.232564171773</v>
      </c>
      <c r="AY114" s="104">
        <v>28561.626950646209</v>
      </c>
      <c r="AZ114" s="104">
        <v>30020.427685294293</v>
      </c>
      <c r="BA114" s="104">
        <v>32491.881337178733</v>
      </c>
      <c r="BB114" s="104">
        <v>33902.842296224946</v>
      </c>
      <c r="BC114" s="104">
        <v>37856.313289391248</v>
      </c>
      <c r="BD114" s="103">
        <v>40880.742768723059</v>
      </c>
      <c r="BE114" s="104">
        <v>43293.653687871243</v>
      </c>
      <c r="BF114" s="104">
        <v>45539.515981813063</v>
      </c>
      <c r="BG114" s="104">
        <v>47907.789223762615</v>
      </c>
      <c r="BH114" s="104">
        <v>49595.141246193976</v>
      </c>
      <c r="BI114" s="104">
        <v>55496.777582868621</v>
      </c>
      <c r="BJ114" s="104">
        <v>60878.949494167733</v>
      </c>
      <c r="BK114" s="104">
        <v>65736.363237130266</v>
      </c>
      <c r="BL114" s="104">
        <v>70259.13426736556</v>
      </c>
      <c r="BM114" s="104">
        <v>68537.02284541486</v>
      </c>
    </row>
    <row r="115" spans="1:65" x14ac:dyDescent="0.25">
      <c r="A115" s="156"/>
      <c r="B115" s="15" t="s">
        <v>50</v>
      </c>
      <c r="C115" s="4" t="s">
        <v>0</v>
      </c>
      <c r="D115" s="103">
        <v>290.52019862210403</v>
      </c>
      <c r="E115" s="103">
        <v>332.53356343377072</v>
      </c>
      <c r="F115" s="103">
        <v>391.75192772808236</v>
      </c>
      <c r="G115" s="103">
        <v>408.52628773879184</v>
      </c>
      <c r="H115" s="103">
        <v>464.12891622761737</v>
      </c>
      <c r="I115" s="103">
        <v>442.36302622061169</v>
      </c>
      <c r="J115" s="103">
        <v>428.69965153279918</v>
      </c>
      <c r="K115" s="103">
        <v>499.55906322736246</v>
      </c>
      <c r="L115" s="103">
        <v>456.53215955909866</v>
      </c>
      <c r="M115" s="103">
        <v>442.86751697872506</v>
      </c>
      <c r="N115" s="103">
        <v>382.63695614223371</v>
      </c>
      <c r="O115" s="103">
        <v>336.5842910945201</v>
      </c>
      <c r="P115" s="103">
        <v>431.23002026392885</v>
      </c>
      <c r="Q115" s="103">
        <v>574.45965342425472</v>
      </c>
      <c r="R115" s="103">
        <v>495.59464800872132</v>
      </c>
      <c r="S115" s="103">
        <v>673.66412982190627</v>
      </c>
      <c r="T115" s="103">
        <v>769.32257900378249</v>
      </c>
      <c r="U115" s="103">
        <v>798.17196567767155</v>
      </c>
      <c r="V115" s="103">
        <v>487.40621781653084</v>
      </c>
      <c r="W115" s="103">
        <v>591.67684571554537</v>
      </c>
      <c r="X115" s="103">
        <v>611.41304527475961</v>
      </c>
      <c r="Y115" s="103">
        <v>651.39452516703216</v>
      </c>
      <c r="Z115" s="103">
        <v>692.89964928371114</v>
      </c>
      <c r="AA115" s="103">
        <v>838.16254016315349</v>
      </c>
      <c r="AB115" s="103">
        <v>1089.7071494522172</v>
      </c>
      <c r="AC115" s="103">
        <v>1301.2809155824029</v>
      </c>
      <c r="AD115" s="103">
        <v>1327.0921105261712</v>
      </c>
      <c r="AE115" s="103">
        <v>1285.5890395205029</v>
      </c>
      <c r="AF115" s="103">
        <v>1301.2773672450439</v>
      </c>
      <c r="AG115" s="103">
        <v>1532.574234130414</v>
      </c>
      <c r="AH115" s="103">
        <v>1677.8433202672588</v>
      </c>
      <c r="AI115" s="103">
        <v>1890.9276472216907</v>
      </c>
      <c r="AJ115" s="103">
        <v>1745.6606358171005</v>
      </c>
      <c r="AK115" s="103">
        <v>1878.7783779615168</v>
      </c>
      <c r="AL115" s="103">
        <v>2091.8621436832</v>
      </c>
      <c r="AM115" s="103">
        <v>2416.2911714076804</v>
      </c>
      <c r="AN115" s="103">
        <v>2731.623058964663</v>
      </c>
      <c r="AO115" s="103">
        <v>2638.9926307818587</v>
      </c>
      <c r="AP115" s="103">
        <v>2697.7052943133904</v>
      </c>
      <c r="AQ115" s="103">
        <v>3089.9668313957118</v>
      </c>
      <c r="AR115" s="103">
        <v>3066.8734137482584</v>
      </c>
      <c r="AS115" s="103">
        <v>3249.5104977015781</v>
      </c>
      <c r="AT115" s="103">
        <v>3706.4102685812663</v>
      </c>
      <c r="AU115" s="103">
        <v>4305.8284000649064</v>
      </c>
      <c r="AV115" s="103">
        <v>4228.3267370330614</v>
      </c>
      <c r="AW115" s="103">
        <v>4798.9757006951504</v>
      </c>
      <c r="AX115" s="103">
        <v>5402.1269300919548</v>
      </c>
      <c r="AY115" s="103">
        <v>5868.8070922338902</v>
      </c>
      <c r="AZ115" s="103">
        <v>6246.8053242104988</v>
      </c>
      <c r="BA115" s="103">
        <v>6520.9400739198991</v>
      </c>
      <c r="BB115" s="103">
        <v>6126.5769952518149</v>
      </c>
      <c r="BC115" s="103">
        <v>7280.7905605428687</v>
      </c>
      <c r="BD115" s="103">
        <v>7878.1356510927271</v>
      </c>
      <c r="BE115" s="103">
        <v>8359.6791810424693</v>
      </c>
      <c r="BF115" s="103">
        <v>8864.7030698898034</v>
      </c>
      <c r="BG115" s="103">
        <v>9288.6312737927619</v>
      </c>
      <c r="BH115" s="103">
        <v>8795.0758706257402</v>
      </c>
      <c r="BI115" s="103">
        <v>10296.250245967327</v>
      </c>
      <c r="BJ115" s="103">
        <v>11294.798112693526</v>
      </c>
      <c r="BK115" s="103">
        <v>12793.939009461465</v>
      </c>
      <c r="BL115" s="103">
        <v>14704.561034877381</v>
      </c>
      <c r="BM115" s="103">
        <v>13679.777260489969</v>
      </c>
    </row>
    <row r="116" spans="1:65" x14ac:dyDescent="0.25">
      <c r="A116" s="156"/>
      <c r="B116" s="15" t="s">
        <v>3</v>
      </c>
      <c r="C116" s="4" t="s">
        <v>0</v>
      </c>
      <c r="D116" s="103">
        <v>52.131673271910657</v>
      </c>
      <c r="E116" s="103">
        <v>64.279699476543215</v>
      </c>
      <c r="F116" s="103">
        <v>80.476171199954891</v>
      </c>
      <c r="G116" s="103">
        <v>97.702073771483043</v>
      </c>
      <c r="H116" s="103">
        <v>108.81975680363983</v>
      </c>
      <c r="I116" s="103">
        <v>125.01563784495548</v>
      </c>
      <c r="J116" s="103">
        <v>139.18819854961012</v>
      </c>
      <c r="K116" s="103">
        <v>134.63293902581398</v>
      </c>
      <c r="L116" s="103">
        <v>128.05170329096669</v>
      </c>
      <c r="M116" s="103">
        <v>127.54584488987282</v>
      </c>
      <c r="N116" s="103">
        <v>128.05178558728193</v>
      </c>
      <c r="O116" s="103">
        <v>134.12757464668846</v>
      </c>
      <c r="P116" s="103">
        <v>123.49779923051483</v>
      </c>
      <c r="Q116" s="103">
        <v>153.35795153088034</v>
      </c>
      <c r="R116" s="103">
        <v>172.62285492438608</v>
      </c>
      <c r="S116" s="103">
        <v>185.75111618680663</v>
      </c>
      <c r="T116" s="103">
        <v>198.4042440588702</v>
      </c>
      <c r="U116" s="103">
        <v>200.42872441874314</v>
      </c>
      <c r="V116" s="103">
        <v>174.61593473177894</v>
      </c>
      <c r="W116" s="103">
        <v>179.17331341599919</v>
      </c>
      <c r="X116" s="103">
        <v>178.66622928972694</v>
      </c>
      <c r="Y116" s="103">
        <v>185.75119715330285</v>
      </c>
      <c r="Z116" s="103">
        <v>193.84993840442755</v>
      </c>
      <c r="AA116" s="103">
        <v>194.86266785194087</v>
      </c>
      <c r="AB116" s="103">
        <v>217.63774931001086</v>
      </c>
      <c r="AC116" s="103">
        <v>234.84805322062815</v>
      </c>
      <c r="AD116" s="103">
        <v>254.58708298804885</v>
      </c>
      <c r="AE116" s="103">
        <v>280.90626650940123</v>
      </c>
      <c r="AF116" s="103">
        <v>306.71881935064044</v>
      </c>
      <c r="AG116" s="103">
        <v>313.29704455968505</v>
      </c>
      <c r="AH116" s="103">
        <v>348.22208275833304</v>
      </c>
      <c r="AI116" s="103">
        <v>378.59043900477104</v>
      </c>
      <c r="AJ116" s="103">
        <v>403.89596618789392</v>
      </c>
      <c r="AK116" s="103">
        <v>445.40004649949753</v>
      </c>
      <c r="AL116" s="103">
        <v>496.51990393254761</v>
      </c>
      <c r="AM116" s="103">
        <v>554.2184400275263</v>
      </c>
      <c r="AN116" s="103">
        <v>598.25429973989833</v>
      </c>
      <c r="AO116" s="103">
        <v>643.80487655437753</v>
      </c>
      <c r="AP116" s="103">
        <v>692.39415433784575</v>
      </c>
      <c r="AQ116" s="103">
        <v>760.2178838257754</v>
      </c>
      <c r="AR116" s="103">
        <v>812.41345451447944</v>
      </c>
      <c r="AS116" s="103">
        <v>880.29545703459542</v>
      </c>
      <c r="AT116" s="103">
        <v>1085.2665339119346</v>
      </c>
      <c r="AU116" s="103">
        <v>1257.005658982356</v>
      </c>
      <c r="AV116" s="103">
        <v>1371.9518086295459</v>
      </c>
      <c r="AW116" s="103">
        <v>1551.9736003989542</v>
      </c>
      <c r="AX116" s="103">
        <v>1730.0321287178097</v>
      </c>
      <c r="AY116" s="103">
        <v>2095.0115151946038</v>
      </c>
      <c r="AZ116" s="103">
        <v>2319.2367271121766</v>
      </c>
      <c r="BA116" s="103">
        <v>2571.7938582042921</v>
      </c>
      <c r="BB116" s="103">
        <v>2665.5569764229754</v>
      </c>
      <c r="BC116" s="103">
        <v>3135.3706020946324</v>
      </c>
      <c r="BD116" s="103">
        <v>3488.3344214352119</v>
      </c>
      <c r="BE116" s="103">
        <v>3802.489713627775</v>
      </c>
      <c r="BF116" s="103">
        <v>4014.1698211883458</v>
      </c>
      <c r="BG116" s="103">
        <v>4511.8219062805547</v>
      </c>
      <c r="BH116" s="103">
        <v>4852.1322764426704</v>
      </c>
      <c r="BI116" s="103">
        <v>5318.0808456141494</v>
      </c>
      <c r="BJ116" s="103">
        <v>5833.8373741178493</v>
      </c>
      <c r="BK116" s="103">
        <v>6260.077035431128</v>
      </c>
      <c r="BL116" s="103">
        <v>7020.9649628390453</v>
      </c>
      <c r="BM116" s="103">
        <v>7732.7386259477562</v>
      </c>
    </row>
    <row r="117" spans="1:65" x14ac:dyDescent="0.25">
      <c r="A117" s="156"/>
      <c r="B117" s="206" t="s">
        <v>267</v>
      </c>
      <c r="C117" s="4" t="s">
        <v>0</v>
      </c>
      <c r="D117" s="103">
        <v>9207.0608591196797</v>
      </c>
      <c r="E117" s="103">
        <v>9478.9780456433182</v>
      </c>
      <c r="F117" s="103">
        <v>9847.4489740020272</v>
      </c>
      <c r="G117" s="103">
        <v>9726.6717380584214</v>
      </c>
      <c r="H117" s="103">
        <v>10443.659822726997</v>
      </c>
      <c r="I117" s="103">
        <v>11110.195410261611</v>
      </c>
      <c r="J117" s="103">
        <v>10602.597757153573</v>
      </c>
      <c r="K117" s="103">
        <v>10595.511073557856</v>
      </c>
      <c r="L117" s="103">
        <v>10350.424238340984</v>
      </c>
      <c r="M117" s="103">
        <v>9712.7173152248397</v>
      </c>
      <c r="N117" s="103">
        <v>10049.281434132341</v>
      </c>
      <c r="O117" s="103">
        <v>8472.8135833417546</v>
      </c>
      <c r="P117" s="103">
        <v>9260.3103882028663</v>
      </c>
      <c r="Q117" s="103">
        <v>9626.1217167188533</v>
      </c>
      <c r="R117" s="103">
        <v>10682.87421545255</v>
      </c>
      <c r="S117" s="103">
        <v>11422.934444741251</v>
      </c>
      <c r="T117" s="103">
        <v>11790.374656508626</v>
      </c>
      <c r="U117" s="103">
        <v>11864.266992676157</v>
      </c>
      <c r="V117" s="103">
        <v>12851.73279625893</v>
      </c>
      <c r="W117" s="103">
        <v>13124.69827737366</v>
      </c>
      <c r="X117" s="103">
        <v>14432.992052197887</v>
      </c>
      <c r="Y117" s="103">
        <v>14972.457531850152</v>
      </c>
      <c r="Z117" s="103">
        <v>15888.609050631305</v>
      </c>
      <c r="AA117" s="103">
        <v>17538.65238027391</v>
      </c>
      <c r="AB117" s="103">
        <v>18044.193955002782</v>
      </c>
      <c r="AC117" s="103">
        <v>19293.47616533863</v>
      </c>
      <c r="AD117" s="103">
        <v>19817.807623055771</v>
      </c>
      <c r="AE117" s="103">
        <v>20249.039647282192</v>
      </c>
      <c r="AF117" s="103">
        <v>21112.478731969088</v>
      </c>
      <c r="AG117" s="103">
        <v>22897.003229136659</v>
      </c>
      <c r="AH117" s="103">
        <v>24693.905807698131</v>
      </c>
      <c r="AI117" s="103">
        <v>25977.478986523893</v>
      </c>
      <c r="AJ117" s="103">
        <v>26313.974037730084</v>
      </c>
      <c r="AK117" s="103">
        <v>28607.842532096132</v>
      </c>
      <c r="AL117" s="103">
        <v>30732.101984587523</v>
      </c>
      <c r="AM117" s="103">
        <v>33215.652370088072</v>
      </c>
      <c r="AN117" s="103">
        <v>35687.235550220386</v>
      </c>
      <c r="AO117" s="103">
        <v>37575.023766132414</v>
      </c>
      <c r="AP117" s="103">
        <v>38452.676233559316</v>
      </c>
      <c r="AQ117" s="103">
        <v>41810.971336271403</v>
      </c>
      <c r="AR117" s="103">
        <v>43943.539689154539</v>
      </c>
      <c r="AS117" s="103">
        <v>45791.433049669526</v>
      </c>
      <c r="AT117" s="103">
        <v>49145.069687276577</v>
      </c>
      <c r="AU117" s="103">
        <v>54048.261116409791</v>
      </c>
      <c r="AV117" s="103">
        <v>57560.537889392872</v>
      </c>
      <c r="AW117" s="103">
        <v>60657.243777645286</v>
      </c>
      <c r="AX117" s="103">
        <v>63861.347315803316</v>
      </c>
      <c r="AY117" s="103">
        <v>69953.960659676784</v>
      </c>
      <c r="AZ117" s="103">
        <v>67429.928160147349</v>
      </c>
      <c r="BA117" s="103">
        <v>76770.231035898178</v>
      </c>
      <c r="BB117" s="103">
        <v>81145.260534258516</v>
      </c>
      <c r="BC117" s="103">
        <v>88160.39493969013</v>
      </c>
      <c r="BD117" s="103">
        <v>94941.624036957714</v>
      </c>
      <c r="BE117" s="103">
        <v>100268.45539253054</v>
      </c>
      <c r="BF117" s="103">
        <v>106892.49086841977</v>
      </c>
      <c r="BG117" s="103">
        <v>111354.29727052737</v>
      </c>
      <c r="BH117" s="103">
        <v>114518.85562503574</v>
      </c>
      <c r="BI117" s="103">
        <v>124100.9344215061</v>
      </c>
      <c r="BJ117" s="103">
        <v>136136.45418501014</v>
      </c>
      <c r="BK117" s="103">
        <v>147490.38765222169</v>
      </c>
      <c r="BL117" s="103">
        <v>162092.8185265479</v>
      </c>
      <c r="BM117" s="103">
        <v>162777.73240841186</v>
      </c>
    </row>
    <row r="118" spans="1:65" x14ac:dyDescent="0.25">
      <c r="A118" s="156"/>
      <c r="B118" s="207" t="s">
        <v>51</v>
      </c>
      <c r="C118" s="4" t="s">
        <v>0</v>
      </c>
      <c r="D118" s="103">
        <v>273.31168511487141</v>
      </c>
      <c r="E118" s="103">
        <v>272.80911825084087</v>
      </c>
      <c r="F118" s="103">
        <v>293.05473663379803</v>
      </c>
      <c r="G118" s="103">
        <v>308.7993005212677</v>
      </c>
      <c r="H118" s="103">
        <v>346.19866815669604</v>
      </c>
      <c r="I118" s="103">
        <v>347.71555951208262</v>
      </c>
      <c r="J118" s="103">
        <v>360.87703842135278</v>
      </c>
      <c r="K118" s="103">
        <v>377.07345704598276</v>
      </c>
      <c r="L118" s="103">
        <v>476.77748814265072</v>
      </c>
      <c r="M118" s="103">
        <v>472.2233066756005</v>
      </c>
      <c r="N118" s="103">
        <v>444.8913815463273</v>
      </c>
      <c r="O118" s="103">
        <v>402.88886573118492</v>
      </c>
      <c r="P118" s="103">
        <v>349.23557979121</v>
      </c>
      <c r="Q118" s="103">
        <v>482.84978798831628</v>
      </c>
      <c r="R118" s="103">
        <v>452.05926524186737</v>
      </c>
      <c r="S118" s="103">
        <v>492.4682181192448</v>
      </c>
      <c r="T118" s="103">
        <v>536.50127220000616</v>
      </c>
      <c r="U118" s="103">
        <v>541.05632930211209</v>
      </c>
      <c r="V118" s="103">
        <v>574.46111861034512</v>
      </c>
      <c r="W118" s="103">
        <v>600.78735317737585</v>
      </c>
      <c r="X118" s="103">
        <v>646.33647252969206</v>
      </c>
      <c r="Y118" s="103">
        <v>711.11834332531487</v>
      </c>
      <c r="Z118" s="103">
        <v>810.32311066707189</v>
      </c>
      <c r="AA118" s="103">
        <v>867.01233774123307</v>
      </c>
      <c r="AB118" s="103">
        <v>922.17669591358083</v>
      </c>
      <c r="AC118" s="103">
        <v>1027.4602328402482</v>
      </c>
      <c r="AD118" s="103">
        <v>1112.9960148920864</v>
      </c>
      <c r="AE118" s="103">
        <v>1200.0518160248475</v>
      </c>
      <c r="AF118" s="103">
        <v>1300.7712305794489</v>
      </c>
      <c r="AG118" s="103">
        <v>1380.7339863631996</v>
      </c>
      <c r="AH118" s="103">
        <v>1514.8672873483877</v>
      </c>
      <c r="AI118" s="103">
        <v>1671.2642106868368</v>
      </c>
      <c r="AJ118" s="103">
        <v>1721.8722769062847</v>
      </c>
      <c r="AK118" s="103">
        <v>1848.4101929729145</v>
      </c>
      <c r="AL118" s="103">
        <v>1982.5366602485108</v>
      </c>
      <c r="AM118" s="103">
        <v>2195.1099309583392</v>
      </c>
      <c r="AN118" s="103">
        <v>2293.308149002944</v>
      </c>
      <c r="AO118" s="103">
        <v>2364.1608320640703</v>
      </c>
      <c r="AP118" s="103">
        <v>2437.5513503589655</v>
      </c>
      <c r="AQ118" s="103">
        <v>2528.6608173059749</v>
      </c>
      <c r="AR118" s="103">
        <v>2602.3486293148708</v>
      </c>
      <c r="AS118" s="103">
        <v>2708.1764973117929</v>
      </c>
      <c r="AT118" s="103">
        <v>2922.717799161911</v>
      </c>
      <c r="AU118" s="103">
        <v>3109.9582476285491</v>
      </c>
      <c r="AV118" s="103">
        <v>3192.3024568436849</v>
      </c>
      <c r="AW118" s="103">
        <v>3431.351197587805</v>
      </c>
      <c r="AX118" s="103">
        <v>3584.9321297319798</v>
      </c>
      <c r="AY118" s="103">
        <v>4020.0634869379901</v>
      </c>
      <c r="AZ118" s="103">
        <v>4199.8813050821918</v>
      </c>
      <c r="BA118" s="103">
        <v>4510.3608918852569</v>
      </c>
      <c r="BB118" s="103">
        <v>4782.2255589768201</v>
      </c>
      <c r="BC118" s="103">
        <v>5820.2844098791775</v>
      </c>
      <c r="BD118" s="103">
        <v>6489.0553686120584</v>
      </c>
      <c r="BE118" s="103">
        <v>7087.350785717681</v>
      </c>
      <c r="BF118" s="103">
        <v>7808.2440035574537</v>
      </c>
      <c r="BG118" s="103">
        <v>8221.1773591675501</v>
      </c>
      <c r="BH118" s="103">
        <v>8761.7842788565649</v>
      </c>
      <c r="BI118" s="103">
        <v>10487.585405116768</v>
      </c>
      <c r="BJ118" s="103">
        <v>11504.689281111803</v>
      </c>
      <c r="BK118" s="103">
        <v>13239.479523644326</v>
      </c>
      <c r="BL118" s="103">
        <v>14629.435949615206</v>
      </c>
      <c r="BM118" s="103">
        <v>13557.672033158951</v>
      </c>
    </row>
    <row r="119" spans="1:65" x14ac:dyDescent="0.25">
      <c r="A119" s="156"/>
      <c r="B119" s="208" t="s">
        <v>4</v>
      </c>
      <c r="C119" s="4" t="s">
        <v>0</v>
      </c>
      <c r="D119" s="103">
        <v>4984.9014568451275</v>
      </c>
      <c r="E119" s="104">
        <v>4993.5709845320898</v>
      </c>
      <c r="F119" s="104">
        <v>5173.2512316650245</v>
      </c>
      <c r="G119" s="104">
        <v>4973.1874234769402</v>
      </c>
      <c r="H119" s="104">
        <v>5643.9493400808733</v>
      </c>
      <c r="I119" s="104">
        <v>6251.2880284333805</v>
      </c>
      <c r="J119" s="104">
        <v>5829.2017552576717</v>
      </c>
      <c r="K119" s="104">
        <v>5904.6160401321276</v>
      </c>
      <c r="L119" s="104">
        <v>5773.9677120290444</v>
      </c>
      <c r="M119" s="104">
        <v>5479.916121518464</v>
      </c>
      <c r="N119" s="104">
        <v>5920.244015867338</v>
      </c>
      <c r="O119" s="104">
        <v>4679.280858900509</v>
      </c>
      <c r="P119" s="104">
        <v>5396.9550540777855</v>
      </c>
      <c r="Q119" s="104">
        <v>5277.4368337045844</v>
      </c>
      <c r="R119" s="104">
        <v>6072.1734452141081</v>
      </c>
      <c r="S119" s="104">
        <v>6274.0349761625475</v>
      </c>
      <c r="T119" s="104">
        <v>6543.7971210130945</v>
      </c>
      <c r="U119" s="104">
        <v>6581.7553847003437</v>
      </c>
      <c r="V119" s="104">
        <v>7228.0874316073487</v>
      </c>
      <c r="W119" s="104">
        <v>7308.1454022983407</v>
      </c>
      <c r="X119" s="103">
        <v>8194.3519892370532</v>
      </c>
      <c r="Y119" s="105">
        <v>6134.8508465808836</v>
      </c>
      <c r="Z119" s="104">
        <v>9078.5544260057886</v>
      </c>
      <c r="AA119" s="104">
        <v>10116.662350713232</v>
      </c>
      <c r="AB119" s="104">
        <v>10316.535451595235</v>
      </c>
      <c r="AC119" s="104">
        <v>11580.944624442225</v>
      </c>
      <c r="AD119" s="104">
        <v>11567.7689496856</v>
      </c>
      <c r="AE119" s="104">
        <v>11583.460928530012</v>
      </c>
      <c r="AF119" s="104">
        <v>12086.543574411378</v>
      </c>
      <c r="AG119" s="104">
        <v>13311.328387592434</v>
      </c>
      <c r="AH119" s="104">
        <v>14592.428587217299</v>
      </c>
      <c r="AI119" s="104">
        <v>15043.402443983696</v>
      </c>
      <c r="AJ119" s="103">
        <v>15375.378021122609</v>
      </c>
      <c r="AK119" s="104">
        <v>16301.135565465131</v>
      </c>
      <c r="AL119" s="104">
        <v>17528.519177361864</v>
      </c>
      <c r="AM119" s="104">
        <v>18768.518897808885</v>
      </c>
      <c r="AN119" s="104">
        <v>20192.347959495131</v>
      </c>
      <c r="AO119" s="104">
        <v>21236.45047992812</v>
      </c>
      <c r="AP119" s="104">
        <v>21805.860636942547</v>
      </c>
      <c r="AQ119" s="104">
        <v>23727.705987851095</v>
      </c>
      <c r="AR119" s="104">
        <v>24962.148144367202</v>
      </c>
      <c r="AS119" s="104">
        <v>25783.165970327587</v>
      </c>
      <c r="AT119" s="104">
        <v>27891.349921536723</v>
      </c>
      <c r="AU119" s="104">
        <v>31439.555537077878</v>
      </c>
      <c r="AV119" s="104">
        <v>32784.148527771686</v>
      </c>
      <c r="AW119" s="104">
        <v>35584.291753208207</v>
      </c>
      <c r="AX119" s="104">
        <v>37409.924862059015</v>
      </c>
      <c r="AY119" s="104">
        <v>41087.595752113666</v>
      </c>
      <c r="AZ119" s="104">
        <v>42762.252571966077</v>
      </c>
      <c r="BA119" s="104">
        <v>45363.332733914831</v>
      </c>
      <c r="BB119" s="104">
        <v>46378.707455806027</v>
      </c>
      <c r="BC119" s="104">
        <v>51003.796663085101</v>
      </c>
      <c r="BD119" s="103">
        <v>54732.598906581232</v>
      </c>
      <c r="BE119" s="104">
        <v>57597.52557122997</v>
      </c>
      <c r="BF119" s="104">
        <v>60700.035743380147</v>
      </c>
      <c r="BG119" s="104">
        <v>62752.782854505014</v>
      </c>
      <c r="BH119" s="104">
        <v>63842.95730878703</v>
      </c>
      <c r="BI119" s="104">
        <v>70878.230907943624</v>
      </c>
      <c r="BJ119" s="104">
        <v>77752.122332462401</v>
      </c>
      <c r="BK119" s="104">
        <v>84718.025278805319</v>
      </c>
      <c r="BL119" s="104">
        <v>94129.665671150491</v>
      </c>
      <c r="BM119" s="104">
        <v>93531.884279123347</v>
      </c>
    </row>
    <row r="120" spans="1:65" x14ac:dyDescent="0.25">
      <c r="A120" s="156"/>
      <c r="B120" s="207" t="s">
        <v>5</v>
      </c>
      <c r="C120" s="4" t="s">
        <v>0</v>
      </c>
      <c r="D120" s="103">
        <v>3948.8477171596796</v>
      </c>
      <c r="E120" s="103">
        <v>4212.5979428603869</v>
      </c>
      <c r="F120" s="103">
        <v>4381.1430057032048</v>
      </c>
      <c r="G120" s="103">
        <v>4444.6850140602137</v>
      </c>
      <c r="H120" s="103">
        <v>4453.5118144894277</v>
      </c>
      <c r="I120" s="103">
        <v>4511.1918223161465</v>
      </c>
      <c r="J120" s="103">
        <v>4412.5189634745493</v>
      </c>
      <c r="K120" s="103">
        <v>4313.8215763797471</v>
      </c>
      <c r="L120" s="103">
        <v>4099.6790381692899</v>
      </c>
      <c r="M120" s="103">
        <v>3760.577887030774</v>
      </c>
      <c r="N120" s="103">
        <v>3684.146036718676</v>
      </c>
      <c r="O120" s="103">
        <v>3390.6438587100602</v>
      </c>
      <c r="P120" s="103">
        <v>3514.1197543338712</v>
      </c>
      <c r="Q120" s="103">
        <v>3865.8350950259533</v>
      </c>
      <c r="R120" s="103">
        <v>4158.6415049965735</v>
      </c>
      <c r="S120" s="103">
        <v>4656.4312504594582</v>
      </c>
      <c r="T120" s="103">
        <v>4710.0762632955257</v>
      </c>
      <c r="U120" s="103">
        <v>4741.4552786737013</v>
      </c>
      <c r="V120" s="103">
        <v>5049.1842460412372</v>
      </c>
      <c r="W120" s="103">
        <v>5215.7655218979426</v>
      </c>
      <c r="X120" s="103">
        <v>5592.3035904311419</v>
      </c>
      <c r="Y120" s="103">
        <v>8126.4883419439529</v>
      </c>
      <c r="Z120" s="103">
        <v>5999.7315139584452</v>
      </c>
      <c r="AA120" s="103">
        <v>6554.9776918194448</v>
      </c>
      <c r="AB120" s="103">
        <v>6805.4818074939676</v>
      </c>
      <c r="AC120" s="103">
        <v>6685.0713080561563</v>
      </c>
      <c r="AD120" s="103">
        <v>7137.0426584780853</v>
      </c>
      <c r="AE120" s="103">
        <v>7465.5269027273307</v>
      </c>
      <c r="AF120" s="103">
        <v>7725.1639269782609</v>
      </c>
      <c r="AG120" s="103">
        <v>8204.9408551810247</v>
      </c>
      <c r="AH120" s="103">
        <v>8586.6099331324422</v>
      </c>
      <c r="AI120" s="103">
        <v>9262.8123318533617</v>
      </c>
      <c r="AJ120" s="103">
        <v>9216.7237397011886</v>
      </c>
      <c r="AK120" s="103">
        <v>10458.296773658087</v>
      </c>
      <c r="AL120" s="103">
        <v>11221.046146977147</v>
      </c>
      <c r="AM120" s="103">
        <v>12252.023541320847</v>
      </c>
      <c r="AN120" s="103">
        <v>13201.57944172231</v>
      </c>
      <c r="AO120" s="103">
        <v>13974.412454140222</v>
      </c>
      <c r="AP120" s="103">
        <v>14209.264246257806</v>
      </c>
      <c r="AQ120" s="103">
        <v>15554.604531114333</v>
      </c>
      <c r="AR120" s="103">
        <v>16379.042915472466</v>
      </c>
      <c r="AS120" s="103">
        <v>17300.090582030145</v>
      </c>
      <c r="AT120" s="103">
        <v>18331.001966577944</v>
      </c>
      <c r="AU120" s="103">
        <v>19498.747331703369</v>
      </c>
      <c r="AV120" s="103">
        <v>21584.086904777505</v>
      </c>
      <c r="AW120" s="103">
        <v>21641.600826849277</v>
      </c>
      <c r="AX120" s="103">
        <v>22866.490324012328</v>
      </c>
      <c r="AY120" s="103">
        <v>24846.301420625125</v>
      </c>
      <c r="AZ120" s="103">
        <v>20467.794283099083</v>
      </c>
      <c r="BA120" s="103">
        <v>26896.537410098092</v>
      </c>
      <c r="BB120" s="103">
        <v>29984.327519475668</v>
      </c>
      <c r="BC120" s="103">
        <v>31336.313866725857</v>
      </c>
      <c r="BD120" s="103">
        <v>33719.96976176442</v>
      </c>
      <c r="BE120" s="103">
        <v>35583.579035582887</v>
      </c>
      <c r="BF120" s="103">
        <v>38384.211121482178</v>
      </c>
      <c r="BG120" s="103">
        <v>40380.337056854805</v>
      </c>
      <c r="BH120" s="103">
        <v>41914.114037392137</v>
      </c>
      <c r="BI120" s="103">
        <v>42735.118108445698</v>
      </c>
      <c r="BJ120" s="103">
        <v>46879.642571435928</v>
      </c>
      <c r="BK120" s="103">
        <v>49532.882849772046</v>
      </c>
      <c r="BL120" s="103">
        <v>53333.716905782203</v>
      </c>
      <c r="BM120" s="103">
        <v>55688.176096129559</v>
      </c>
    </row>
    <row r="121" spans="1:65" x14ac:dyDescent="0.25">
      <c r="A121" s="156"/>
      <c r="B121" s="31"/>
      <c r="C121" s="45" t="s">
        <v>0</v>
      </c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</row>
    <row r="122" spans="1:65" x14ac:dyDescent="0.25">
      <c r="A122" s="156"/>
      <c r="B122" s="36" t="s">
        <v>52</v>
      </c>
      <c r="C122" s="4" t="s">
        <v>0</v>
      </c>
      <c r="D122" s="106">
        <v>1.4</v>
      </c>
      <c r="E122" s="106">
        <v>2.331319831023726</v>
      </c>
      <c r="F122" s="106">
        <v>3.4356372615212516</v>
      </c>
      <c r="G122" s="106">
        <v>-1.6169339798582594</v>
      </c>
      <c r="H122" s="106">
        <v>6.2005952268117559</v>
      </c>
      <c r="I122" s="149">
        <v>5.9992146223047271</v>
      </c>
      <c r="J122" s="149">
        <v>-4.3984171086974726</v>
      </c>
      <c r="K122" s="149">
        <v>0.62001303436491906</v>
      </c>
      <c r="L122" s="149">
        <v>-3.8687089715536138</v>
      </c>
      <c r="M122" s="149">
        <v>-6.2678685240826759</v>
      </c>
      <c r="N122" s="149">
        <v>3.3143589843218857</v>
      </c>
      <c r="O122" s="149">
        <v>-14.91566219748398</v>
      </c>
      <c r="P122" s="149">
        <v>11.297986606846866</v>
      </c>
      <c r="Q122" s="106">
        <v>6.7475525725292362</v>
      </c>
      <c r="R122" s="106">
        <v>7.4315903045184761</v>
      </c>
      <c r="S122" s="106">
        <v>7.9806759939049732</v>
      </c>
      <c r="T122" s="106">
        <v>3.3097609082599622</v>
      </c>
      <c r="U122" s="106">
        <v>1.6204889406286282</v>
      </c>
      <c r="V122" s="106">
        <v>5.3765904473873194</v>
      </c>
      <c r="W122" s="106">
        <v>1.3799301337894532</v>
      </c>
      <c r="X122" s="106">
        <v>9.7396376946283336</v>
      </c>
      <c r="Y122" s="106">
        <v>5.6102041614008558</v>
      </c>
      <c r="Z122" s="106">
        <v>3.7034752464254472</v>
      </c>
      <c r="AA122" s="106">
        <v>8.1631196393095564</v>
      </c>
      <c r="AB122" s="106">
        <v>3.141119408730475</v>
      </c>
      <c r="AC122" s="106">
        <v>6.5718337794175685</v>
      </c>
      <c r="AD122" s="106">
        <v>3.4439975185607707</v>
      </c>
      <c r="AE122" s="106">
        <v>4.1205602414300158</v>
      </c>
      <c r="AF122" s="106">
        <v>5.4810300620564023</v>
      </c>
      <c r="AG122" s="106">
        <v>9.8948425280067642</v>
      </c>
      <c r="AH122" s="106">
        <v>7.7336731341010934</v>
      </c>
      <c r="AI122" s="106">
        <v>3.9768204777242966</v>
      </c>
      <c r="AJ122" s="106">
        <v>0.27401180468609176</v>
      </c>
      <c r="AK122" s="106">
        <v>9.9958618130966403</v>
      </c>
      <c r="AL122" s="106">
        <v>8.4985210938716129</v>
      </c>
      <c r="AM122" s="106">
        <v>6.8368506008250174</v>
      </c>
      <c r="AN122" s="106">
        <v>7.5750114713551975</v>
      </c>
      <c r="AO122" s="106">
        <v>5.3182690657137099</v>
      </c>
      <c r="AP122" s="106">
        <v>2.9911047232388466</v>
      </c>
      <c r="AQ122" s="106">
        <v>8.1166106376754588</v>
      </c>
      <c r="AR122" s="106">
        <v>4.3192767187870462</v>
      </c>
      <c r="AS122" s="106">
        <v>4.4587230544181899</v>
      </c>
      <c r="AT122" s="106">
        <v>7.5494401050540505</v>
      </c>
      <c r="AU122" s="106">
        <v>11.003827198935978</v>
      </c>
      <c r="AV122" s="106">
        <v>6.1487854716966162</v>
      </c>
      <c r="AW122" s="106">
        <v>6.0961393006747189</v>
      </c>
      <c r="AX122" s="106">
        <v>5.8549248778850149</v>
      </c>
      <c r="AY122" s="106">
        <v>9.4232788186815917</v>
      </c>
      <c r="AZ122" s="106">
        <v>3.4186200260212685</v>
      </c>
      <c r="BA122" s="106">
        <v>6.5024840331653344</v>
      </c>
      <c r="BB122" s="106">
        <v>3.7624676866526929</v>
      </c>
      <c r="BC122" s="106">
        <v>8.2288073102134707</v>
      </c>
      <c r="BD122" s="106">
        <v>7.8611198607364097</v>
      </c>
      <c r="BE122" s="106">
        <v>5.7768272312762381</v>
      </c>
      <c r="BF122" s="106">
        <v>5.7444850489476895</v>
      </c>
      <c r="BG122" s="106">
        <v>4.4174441351527483</v>
      </c>
      <c r="BH122" s="106">
        <v>3.3906397072745564</v>
      </c>
      <c r="BI122" s="106">
        <v>8.9569423269018511</v>
      </c>
      <c r="BJ122" s="106">
        <v>9.6981701383695107</v>
      </c>
      <c r="BK122" s="106">
        <v>9.233251984064438</v>
      </c>
      <c r="BL122" s="106">
        <v>9.4883124024744969</v>
      </c>
      <c r="BM122" s="106">
        <v>-7.5833694327065437E-3</v>
      </c>
    </row>
    <row r="123" spans="1:65" x14ac:dyDescent="0.25">
      <c r="A123" s="156"/>
      <c r="B123" s="14" t="s">
        <v>48</v>
      </c>
      <c r="C123" s="4" t="s">
        <v>0</v>
      </c>
      <c r="D123" s="51" t="s">
        <v>0</v>
      </c>
      <c r="E123" s="106">
        <v>8.0704740177206524E-2</v>
      </c>
      <c r="F123" s="106">
        <v>3.9681731947571741E-2</v>
      </c>
      <c r="G123" s="106">
        <v>0.12332304559479201</v>
      </c>
      <c r="H123" s="106">
        <v>0.32544844333890488</v>
      </c>
      <c r="I123" s="149">
        <v>8.0390002056574197</v>
      </c>
      <c r="J123" s="149">
        <v>-2.9467446401472697</v>
      </c>
      <c r="K123" s="149">
        <v>5.0068944209658239</v>
      </c>
      <c r="L123" s="149">
        <v>-13.934995834560359</v>
      </c>
      <c r="M123" s="149">
        <v>-10.441351050226977</v>
      </c>
      <c r="N123" s="149">
        <v>19.906795451282488</v>
      </c>
      <c r="O123" s="149">
        <v>-5.8557189216282834</v>
      </c>
      <c r="P123" s="149">
        <v>7.2922611505403578</v>
      </c>
      <c r="Q123" s="106">
        <v>5.2213479819979369</v>
      </c>
      <c r="R123" s="106">
        <v>-1.3321355622444186</v>
      </c>
      <c r="S123" s="106">
        <v>6.861913890667326</v>
      </c>
      <c r="T123" s="106">
        <v>-1.4538984769112862</v>
      </c>
      <c r="U123" s="106">
        <v>3.0909458256300981</v>
      </c>
      <c r="V123" s="106">
        <v>8.1431008697127041</v>
      </c>
      <c r="W123" s="106">
        <v>-4.8822703494024626</v>
      </c>
      <c r="X123" s="106">
        <v>14.154193724020047</v>
      </c>
      <c r="Y123" s="106">
        <v>9.207298222179471</v>
      </c>
      <c r="Z123" s="106">
        <v>-4.2154523558482593</v>
      </c>
      <c r="AA123" s="106">
        <v>5.3816625117187433</v>
      </c>
      <c r="AB123" s="106">
        <v>-1.6324940849143044</v>
      </c>
      <c r="AC123" s="106">
        <v>4.3536398519407049</v>
      </c>
      <c r="AD123" s="106">
        <v>3.0941382049155752</v>
      </c>
      <c r="AE123" s="106">
        <v>9.5017159646371141</v>
      </c>
      <c r="AF123" s="106">
        <v>10.176257998976013</v>
      </c>
      <c r="AG123" s="106">
        <v>9.7376189060708551</v>
      </c>
      <c r="AH123" s="106">
        <v>5.3299475973273003</v>
      </c>
      <c r="AI123" s="106">
        <v>-2.8241480820129339</v>
      </c>
      <c r="AJ123" s="106">
        <v>-0.15940616551431974</v>
      </c>
      <c r="AK123" s="106">
        <v>17.006019541745189</v>
      </c>
      <c r="AL123" s="106">
        <v>9.249480617608242</v>
      </c>
      <c r="AM123" s="106">
        <v>-2.3636686869024648</v>
      </c>
      <c r="AN123" s="106">
        <v>8.1217521265139823</v>
      </c>
      <c r="AO123" s="106">
        <v>6.8616480635140364</v>
      </c>
      <c r="AP123" s="106">
        <v>-3.1405057693918659</v>
      </c>
      <c r="AQ123" s="106">
        <v>5.1686869969974403</v>
      </c>
      <c r="AR123" s="106">
        <v>1.1991848857731302</v>
      </c>
      <c r="AS123" s="106">
        <v>3.638905571145723</v>
      </c>
      <c r="AT123" s="106">
        <v>4.7971986971868663</v>
      </c>
      <c r="AU123" s="106">
        <v>6.8600217744598124</v>
      </c>
      <c r="AV123" s="106">
        <v>4.4445938971628074</v>
      </c>
      <c r="AW123" s="106">
        <v>1.5375539503366342</v>
      </c>
      <c r="AX123" s="106">
        <v>2.3411518569830481</v>
      </c>
      <c r="AY123" s="106">
        <v>4.3146350894599506</v>
      </c>
      <c r="AZ123" s="106">
        <v>28.860547414023131</v>
      </c>
      <c r="BA123" s="106">
        <v>-20.247401480015082</v>
      </c>
      <c r="BB123" s="106">
        <v>4.0311410915545576</v>
      </c>
      <c r="BC123" s="106">
        <v>-3.5452271039724814</v>
      </c>
      <c r="BD123" s="106">
        <v>6.0549049129178689</v>
      </c>
      <c r="BE123" s="106">
        <v>2.2342034067761807</v>
      </c>
      <c r="BF123" s="106">
        <v>2.1672897778592048</v>
      </c>
      <c r="BG123" s="106">
        <v>1.1637837315860988</v>
      </c>
      <c r="BH123" s="106">
        <v>7.4921489961310428</v>
      </c>
      <c r="BI123" s="106">
        <v>-4.4129363812833056</v>
      </c>
      <c r="BJ123" s="106">
        <v>9.6981701383695107</v>
      </c>
      <c r="BK123" s="106">
        <v>7.9446604457815706</v>
      </c>
      <c r="BL123" s="106">
        <v>6.54446102465438</v>
      </c>
      <c r="BM123" s="106">
        <v>-1.65743469212003</v>
      </c>
    </row>
    <row r="124" spans="1:65" x14ac:dyDescent="0.25">
      <c r="A124" s="156"/>
      <c r="B124" s="14" t="s">
        <v>247</v>
      </c>
      <c r="C124" s="4" t="s">
        <v>0</v>
      </c>
      <c r="D124" s="51" t="s">
        <v>0</v>
      </c>
      <c r="E124" s="106">
        <v>3.0365301396560351</v>
      </c>
      <c r="F124" s="106">
        <v>5.5068090640408851</v>
      </c>
      <c r="G124" s="106">
        <v>-3.9831344499007715</v>
      </c>
      <c r="H124" s="106">
        <v>8.8125691883198964</v>
      </c>
      <c r="I124" s="106">
        <v>3.4463180274845628</v>
      </c>
      <c r="J124" s="106">
        <v>-5.2609842467725487</v>
      </c>
      <c r="K124" s="106">
        <v>-1.6694559394803798</v>
      </c>
      <c r="L124" s="106">
        <v>1.9796191502510219</v>
      </c>
      <c r="M124" s="106">
        <v>-3.1740422087572218</v>
      </c>
      <c r="N124" s="106">
        <v>-9.2848689310247821</v>
      </c>
      <c r="O124" s="106">
        <v>-21.833448984724345</v>
      </c>
      <c r="P124" s="106">
        <v>21.434715040010289</v>
      </c>
      <c r="Q124" s="106">
        <v>15.14757773233435</v>
      </c>
      <c r="R124" s="106">
        <v>7.962143099385921</v>
      </c>
      <c r="S124" s="106">
        <v>11.332545054658949</v>
      </c>
      <c r="T124" s="106">
        <v>7.4828097139207905</v>
      </c>
      <c r="U124" s="106">
        <v>2.5682056713947743</v>
      </c>
      <c r="V124" s="106">
        <v>-2.7743846016636931</v>
      </c>
      <c r="W124" s="106">
        <v>5.0353772579898814</v>
      </c>
      <c r="X124" s="106">
        <v>5.8174669004304569</v>
      </c>
      <c r="Y124" s="106">
        <v>6.9185583195138234</v>
      </c>
      <c r="Z124" s="106">
        <v>5.0595998347436444</v>
      </c>
      <c r="AA124" s="106">
        <v>5.3118267443783118</v>
      </c>
      <c r="AB124" s="106">
        <v>7.4660268835472055</v>
      </c>
      <c r="AC124" s="106">
        <v>7.3550430387802734</v>
      </c>
      <c r="AD124" s="106">
        <v>5.3240371667790942</v>
      </c>
      <c r="AE124" s="106">
        <v>4.7517567473475797</v>
      </c>
      <c r="AF124" s="106">
        <v>4.7666004690890995</v>
      </c>
      <c r="AG124" s="106">
        <v>13.091205161106956</v>
      </c>
      <c r="AH124" s="106">
        <v>9.2371067131270976</v>
      </c>
      <c r="AI124" s="106">
        <v>6.2474531978060854</v>
      </c>
      <c r="AJ124" s="106">
        <v>-1.4937322973512357</v>
      </c>
      <c r="AK124" s="106">
        <v>8.0990399308102923</v>
      </c>
      <c r="AL124" s="106">
        <v>10.194459007575274</v>
      </c>
      <c r="AM124" s="106">
        <v>10.70328119874242</v>
      </c>
      <c r="AN124" s="106">
        <v>7.504723751766007</v>
      </c>
      <c r="AO124" s="106">
        <v>4.4253547188245479</v>
      </c>
      <c r="AP124" s="106">
        <v>8.1499865363066082</v>
      </c>
      <c r="AQ124" s="106">
        <v>8.6188997957467492</v>
      </c>
      <c r="AR124" s="106">
        <v>4.5526629174365452</v>
      </c>
      <c r="AS124" s="106">
        <v>5.3709609417981641</v>
      </c>
      <c r="AT124" s="106">
        <v>9.400944744322203</v>
      </c>
      <c r="AU124" s="106">
        <v>14.948644406071621</v>
      </c>
      <c r="AV124" s="106">
        <v>6.3236663180469721</v>
      </c>
      <c r="AW124" s="106">
        <v>9.4261123340871436</v>
      </c>
      <c r="AX124" s="106">
        <v>8.3054757116210567</v>
      </c>
      <c r="AY124" s="106">
        <v>11.265937506625257</v>
      </c>
      <c r="AZ124" s="106">
        <v>5.2962884825536127</v>
      </c>
      <c r="BA124" s="106">
        <v>7.8333970518275287</v>
      </c>
      <c r="BB124" s="106">
        <v>0.64042271751412194</v>
      </c>
      <c r="BC124" s="106">
        <v>11.658830591972258</v>
      </c>
      <c r="BD124" s="106">
        <v>8.6770341411054339</v>
      </c>
      <c r="BE124" s="106">
        <v>6.5709676359368085</v>
      </c>
      <c r="BF124" s="106">
        <v>5.4187888156626451</v>
      </c>
      <c r="BG124" s="106">
        <v>5.7103212966800099</v>
      </c>
      <c r="BH124" s="106">
        <v>3.1563914659265668</v>
      </c>
      <c r="BI124" s="106">
        <v>13.591114907770141</v>
      </c>
      <c r="BJ124" s="106">
        <v>9.6981701383695338</v>
      </c>
      <c r="BK124" s="106">
        <v>10.864318223221536</v>
      </c>
      <c r="BL124" s="106">
        <v>9.558402658851417</v>
      </c>
      <c r="BM124" s="106">
        <v>-0.27024211803332587</v>
      </c>
    </row>
    <row r="125" spans="1:65" x14ac:dyDescent="0.25">
      <c r="A125" s="156"/>
      <c r="B125" s="15" t="s">
        <v>1</v>
      </c>
      <c r="C125" s="4" t="s">
        <v>0</v>
      </c>
      <c r="D125" s="51" t="s">
        <v>0</v>
      </c>
      <c r="E125" s="106">
        <v>2.7164829654209521</v>
      </c>
      <c r="F125" s="106">
        <v>6.6308402896892105</v>
      </c>
      <c r="G125" s="106">
        <v>-6.1389753124358348</v>
      </c>
      <c r="H125" s="106">
        <v>-5.4119312398931196</v>
      </c>
      <c r="I125" s="149">
        <v>-2.8399904017095912</v>
      </c>
      <c r="J125" s="149">
        <v>-13.467630749549208</v>
      </c>
      <c r="K125" s="149">
        <v>-4.7846956356325414</v>
      </c>
      <c r="L125" s="149">
        <v>1.033456060345328</v>
      </c>
      <c r="M125" s="149">
        <v>-6.9044220002269725</v>
      </c>
      <c r="N125" s="149">
        <v>-14.833566856515734</v>
      </c>
      <c r="O125" s="149">
        <v>-19.482082210900398</v>
      </c>
      <c r="P125" s="149">
        <v>6.8737367207798217</v>
      </c>
      <c r="Q125" s="106">
        <v>19.080763893184848</v>
      </c>
      <c r="R125" s="106">
        <v>3.1519350622523756</v>
      </c>
      <c r="S125" s="106">
        <v>-0.19263415221812963</v>
      </c>
      <c r="T125" s="106">
        <v>14.340552973032427</v>
      </c>
      <c r="U125" s="106">
        <v>-0.97891868508762636</v>
      </c>
      <c r="V125" s="106">
        <v>-4.7265983865431904</v>
      </c>
      <c r="W125" s="106">
        <v>-3.0792356021065892</v>
      </c>
      <c r="X125" s="106">
        <v>-0.40199875843224264</v>
      </c>
      <c r="Y125" s="106">
        <v>5.0716858584068047</v>
      </c>
      <c r="Z125" s="106">
        <v>2.8136155583256661</v>
      </c>
      <c r="AA125" s="106">
        <v>-7.7112257646940403</v>
      </c>
      <c r="AB125" s="106">
        <v>7.0749430459684293</v>
      </c>
      <c r="AC125" s="106">
        <v>-7.3624360168096263</v>
      </c>
      <c r="AD125" s="106">
        <v>21.704993806531526</v>
      </c>
      <c r="AE125" s="106">
        <v>0.78148301916665108</v>
      </c>
      <c r="AF125" s="106">
        <v>2.8245496191113162</v>
      </c>
      <c r="AG125" s="106">
        <v>13.277112093592125</v>
      </c>
      <c r="AH125" s="106">
        <v>4.3514610213654548</v>
      </c>
      <c r="AI125" s="106">
        <v>7.5871927041428311</v>
      </c>
      <c r="AJ125" s="106">
        <v>0.59264024155942785</v>
      </c>
      <c r="AK125" s="106">
        <v>2.3581213407090296</v>
      </c>
      <c r="AL125" s="106">
        <v>10.859746227761669</v>
      </c>
      <c r="AM125" s="106">
        <v>4.4896027440962438</v>
      </c>
      <c r="AN125" s="106">
        <v>6.640993244731952</v>
      </c>
      <c r="AO125" s="106">
        <v>7.2424605652277707</v>
      </c>
      <c r="AP125" s="106">
        <v>9.9519074302362611</v>
      </c>
      <c r="AQ125" s="106">
        <v>4.9705537983643744</v>
      </c>
      <c r="AR125" s="106">
        <v>8.4012289543463403</v>
      </c>
      <c r="AS125" s="106">
        <v>6.7310140060938162</v>
      </c>
      <c r="AT125" s="106">
        <v>5.4638960225268596</v>
      </c>
      <c r="AU125" s="106">
        <v>7.188478344814575</v>
      </c>
      <c r="AV125" s="106">
        <v>5.151458255895669</v>
      </c>
      <c r="AW125" s="106">
        <v>4.5008129024541876</v>
      </c>
      <c r="AX125" s="106">
        <v>11.99730567358932</v>
      </c>
      <c r="AY125" s="106">
        <v>10.076053697446618</v>
      </c>
      <c r="AZ125" s="106">
        <v>3.3982945936736009</v>
      </c>
      <c r="BA125" s="106">
        <v>8.1886183123005551</v>
      </c>
      <c r="BB125" s="106">
        <v>-10.677510074742614</v>
      </c>
      <c r="BC125" s="106">
        <v>2.6551266442400578</v>
      </c>
      <c r="BD125" s="106">
        <v>11.804786231824371</v>
      </c>
      <c r="BE125" s="106">
        <v>13.511746300000205</v>
      </c>
      <c r="BF125" s="106">
        <v>5.9260281612228738</v>
      </c>
      <c r="BG125" s="106">
        <v>6.2292865416325505</v>
      </c>
      <c r="BH125" s="106">
        <v>7.547130403859903</v>
      </c>
      <c r="BI125" s="106">
        <v>20.762339279626161</v>
      </c>
      <c r="BJ125" s="106">
        <v>9.6981701383695107</v>
      </c>
      <c r="BK125" s="106">
        <v>23.471833011508924</v>
      </c>
      <c r="BL125" s="106">
        <v>15.051367710480413</v>
      </c>
      <c r="BM125" s="106">
        <v>9.0995819768342265</v>
      </c>
    </row>
    <row r="126" spans="1:65" x14ac:dyDescent="0.25">
      <c r="A126" s="156"/>
      <c r="B126" s="15" t="s">
        <v>2</v>
      </c>
      <c r="C126" s="4" t="s">
        <v>0</v>
      </c>
      <c r="D126" s="51" t="s">
        <v>0</v>
      </c>
      <c r="E126" s="106">
        <v>0.65726846189146926</v>
      </c>
      <c r="F126" s="106">
        <v>0.42360573653847933</v>
      </c>
      <c r="G126" s="106">
        <v>-4.0389521713297132</v>
      </c>
      <c r="H126" s="106">
        <v>28.823907863700924</v>
      </c>
      <c r="I126" s="149">
        <v>11.731793802426726</v>
      </c>
      <c r="J126" s="149">
        <v>1.2455519591236586</v>
      </c>
      <c r="K126" s="149">
        <v>-2.5754128269775634</v>
      </c>
      <c r="L126" s="149">
        <v>5.6668358078222347</v>
      </c>
      <c r="M126" s="149">
        <v>-0.49561612145886391</v>
      </c>
      <c r="N126" s="149">
        <v>-4.9831561181089228</v>
      </c>
      <c r="O126" s="149">
        <v>-26.721093827730634</v>
      </c>
      <c r="P126" s="149">
        <v>32.855355149737655</v>
      </c>
      <c r="Q126" s="106">
        <v>8.5930844861573661</v>
      </c>
      <c r="R126" s="106">
        <v>16.210873043634532</v>
      </c>
      <c r="S126" s="106">
        <v>13.311543807561122</v>
      </c>
      <c r="T126" s="106">
        <v>2.6368735701975732</v>
      </c>
      <c r="U126" s="106">
        <v>4.3042768566599943</v>
      </c>
      <c r="V126" s="106">
        <v>7.997441177094311</v>
      </c>
      <c r="W126" s="106">
        <v>6.5326945165707251</v>
      </c>
      <c r="X126" s="106">
        <v>9.1054983792882016</v>
      </c>
      <c r="Y126" s="106">
        <v>7.8103588082794939</v>
      </c>
      <c r="Z126" s="106">
        <v>5.7206892929179132</v>
      </c>
      <c r="AA126" s="106">
        <v>7.8034955396257377</v>
      </c>
      <c r="AB126" s="106">
        <v>3.5461028947372242</v>
      </c>
      <c r="AC126" s="106">
        <v>9.414930763977992</v>
      </c>
      <c r="AD126" s="106">
        <v>1.565076159931289</v>
      </c>
      <c r="AE126" s="106">
        <v>7.6424096504986494</v>
      </c>
      <c r="AF126" s="106">
        <v>5.9023879614237718</v>
      </c>
      <c r="AG126" s="106">
        <v>12.609134826548196</v>
      </c>
      <c r="AH126" s="106">
        <v>10.545356246453718</v>
      </c>
      <c r="AI126" s="106">
        <v>4.4075103039858066</v>
      </c>
      <c r="AJ126" s="106">
        <v>-1.058717601600867</v>
      </c>
      <c r="AK126" s="106">
        <v>9.769085995879113</v>
      </c>
      <c r="AL126" s="106">
        <v>9.7115829252865105</v>
      </c>
      <c r="AM126" s="106">
        <v>11.353104668308367</v>
      </c>
      <c r="AN126" s="106">
        <v>6.4919094710905068</v>
      </c>
      <c r="AO126" s="106">
        <v>5.3507783391155916</v>
      </c>
      <c r="AP126" s="106">
        <v>8.9694707313786814</v>
      </c>
      <c r="AQ126" s="106">
        <v>8.3438587773528425</v>
      </c>
      <c r="AR126" s="106">
        <v>4.562077664083497</v>
      </c>
      <c r="AS126" s="106">
        <v>4.7324116538172811</v>
      </c>
      <c r="AT126" s="106">
        <v>8.7625068680780682</v>
      </c>
      <c r="AU126" s="106">
        <v>16.679182319060558</v>
      </c>
      <c r="AV126" s="106">
        <v>8.1542471601106392</v>
      </c>
      <c r="AW126" s="106">
        <v>9.5720933063825786</v>
      </c>
      <c r="AX126" s="106">
        <v>6.4229663307391771</v>
      </c>
      <c r="AY126" s="106">
        <v>11.437252389867902</v>
      </c>
      <c r="AZ126" s="106">
        <v>5.1075547522865472</v>
      </c>
      <c r="BA126" s="106">
        <v>8.2325730925382423</v>
      </c>
      <c r="BB126" s="106">
        <v>4.3425031145602588</v>
      </c>
      <c r="BC126" s="106">
        <v>11.661178607454147</v>
      </c>
      <c r="BD126" s="106">
        <v>7.9892340709769361</v>
      </c>
      <c r="BE126" s="106">
        <v>6.0281043309389659</v>
      </c>
      <c r="BF126" s="106">
        <v>5.1875092597486239</v>
      </c>
      <c r="BG126" s="106">
        <v>5.2004796074147208</v>
      </c>
      <c r="BH126" s="106">
        <v>3.5220828382421354</v>
      </c>
      <c r="BI126" s="106">
        <v>11.899626028643585</v>
      </c>
      <c r="BJ126" s="106">
        <v>9.6981701383695107</v>
      </c>
      <c r="BK126" s="106">
        <v>7.9788067687138309</v>
      </c>
      <c r="BL126" s="106">
        <v>6.8801661782236678</v>
      </c>
      <c r="BM126" s="106">
        <v>-2.4510854565860996</v>
      </c>
    </row>
    <row r="127" spans="1:65" x14ac:dyDescent="0.25">
      <c r="A127" s="156"/>
      <c r="B127" s="15" t="s">
        <v>50</v>
      </c>
      <c r="C127" s="4" t="s">
        <v>0</v>
      </c>
      <c r="D127" s="51" t="s">
        <v>0</v>
      </c>
      <c r="E127" s="106">
        <v>14.461426438137547</v>
      </c>
      <c r="F127" s="106">
        <v>17.808236763476625</v>
      </c>
      <c r="G127" s="106">
        <v>4.281883208077697</v>
      </c>
      <c r="H127" s="106">
        <v>13.610538699134423</v>
      </c>
      <c r="I127" s="149">
        <v>-4.6896216214917459</v>
      </c>
      <c r="J127" s="149">
        <v>-3.0887243910385997</v>
      </c>
      <c r="K127" s="149">
        <v>16.528917492983286</v>
      </c>
      <c r="L127" s="149">
        <v>-8.6129762895886248</v>
      </c>
      <c r="M127" s="149">
        <v>-2.9931391018697129</v>
      </c>
      <c r="N127" s="149">
        <v>-13.600130632155793</v>
      </c>
      <c r="O127" s="149">
        <v>-12.035603019640096</v>
      </c>
      <c r="P127" s="149">
        <v>28.119473092946645</v>
      </c>
      <c r="Q127" s="106">
        <v>33.214207367257046</v>
      </c>
      <c r="R127" s="106">
        <v>-13.728554293662354</v>
      </c>
      <c r="S127" s="106">
        <v>35.930469089741138</v>
      </c>
      <c r="T127" s="106">
        <v>14.199724305814687</v>
      </c>
      <c r="U127" s="106">
        <v>3.7499726982206827</v>
      </c>
      <c r="V127" s="106">
        <v>-38.9346859103591</v>
      </c>
      <c r="W127" s="106">
        <v>21.392962192013719</v>
      </c>
      <c r="X127" s="106">
        <v>3.3356383137396861</v>
      </c>
      <c r="Y127" s="106">
        <v>6.5391931364999767</v>
      </c>
      <c r="Z127" s="106">
        <v>6.371733644220634</v>
      </c>
      <c r="AA127" s="106">
        <v>20.96449190436287</v>
      </c>
      <c r="AB127" s="106">
        <v>30.011435400119279</v>
      </c>
      <c r="AC127" s="106">
        <v>19.41565366773461</v>
      </c>
      <c r="AD127" s="106">
        <v>1.9835221307473061</v>
      </c>
      <c r="AE127" s="106">
        <v>-3.1273692817910703</v>
      </c>
      <c r="AF127" s="106">
        <v>1.2203221435671541</v>
      </c>
      <c r="AG127" s="106">
        <v>17.774601534417876</v>
      </c>
      <c r="AH127" s="106">
        <v>9.4787634361653605</v>
      </c>
      <c r="AI127" s="106">
        <v>12.699894226148011</v>
      </c>
      <c r="AJ127" s="106">
        <v>-7.6823146363124266</v>
      </c>
      <c r="AK127" s="106">
        <v>7.6256369315509609</v>
      </c>
      <c r="AL127" s="106">
        <v>11.341612625587061</v>
      </c>
      <c r="AM127" s="106">
        <v>15.509101720883445</v>
      </c>
      <c r="AN127" s="106">
        <v>13.050243749112278</v>
      </c>
      <c r="AO127" s="106">
        <v>-3.3910399122898394</v>
      </c>
      <c r="AP127" s="106">
        <v>2.2248134703633848</v>
      </c>
      <c r="AQ127" s="106">
        <v>14.540562970654602</v>
      </c>
      <c r="AR127" s="106">
        <v>-0.74736781679375364</v>
      </c>
      <c r="AS127" s="106">
        <v>5.9551556035729813</v>
      </c>
      <c r="AT127" s="106">
        <v>14.06057223704491</v>
      </c>
      <c r="AU127" s="106">
        <v>16.172471152608914</v>
      </c>
      <c r="AV127" s="106">
        <v>-1.7999245634284122</v>
      </c>
      <c r="AW127" s="106">
        <v>13.495857797936006</v>
      </c>
      <c r="AX127" s="106">
        <v>12.568332640430647</v>
      </c>
      <c r="AY127" s="106">
        <v>8.6388226004528779</v>
      </c>
      <c r="AZ127" s="106">
        <v>6.440801785371475</v>
      </c>
      <c r="BA127" s="106">
        <v>4.388399117336772</v>
      </c>
      <c r="BB127" s="106">
        <v>-6.04764150870386</v>
      </c>
      <c r="BC127" s="106">
        <v>18.83945253908643</v>
      </c>
      <c r="BD127" s="106">
        <v>8.2043987611328806</v>
      </c>
      <c r="BE127" s="106">
        <v>6.4501180887467147</v>
      </c>
      <c r="BF127" s="106">
        <v>6.0411874416496092</v>
      </c>
      <c r="BG127" s="106">
        <v>4.7822042155353239</v>
      </c>
      <c r="BH127" s="106">
        <v>-5.3135428527511301</v>
      </c>
      <c r="BI127" s="106">
        <v>17.068350488655692</v>
      </c>
      <c r="BJ127" s="106">
        <v>9.6981701383695107</v>
      </c>
      <c r="BK127" s="106">
        <v>13.272843673789492</v>
      </c>
      <c r="BL127" s="106">
        <v>14.933805952982571</v>
      </c>
      <c r="BM127" s="106">
        <v>-6.9691558418966242</v>
      </c>
    </row>
    <row r="128" spans="1:65" x14ac:dyDescent="0.25">
      <c r="A128" s="156"/>
      <c r="B128" s="15" t="s">
        <v>3</v>
      </c>
      <c r="C128" s="4" t="s">
        <v>0</v>
      </c>
      <c r="D128" s="51" t="s">
        <v>0</v>
      </c>
      <c r="E128" s="106">
        <v>23.302582561028395</v>
      </c>
      <c r="F128" s="106">
        <v>25.196869082006291</v>
      </c>
      <c r="G128" s="106">
        <v>21.404972819504376</v>
      </c>
      <c r="H128" s="106">
        <v>11.379167916292253</v>
      </c>
      <c r="I128" s="149">
        <v>14.883217457047216</v>
      </c>
      <c r="J128" s="149">
        <v>11.33663031998562</v>
      </c>
      <c r="K128" s="149">
        <v>-3.2727340185903286</v>
      </c>
      <c r="L128" s="149">
        <v>-4.8882805221873937</v>
      </c>
      <c r="M128" s="149">
        <v>-0.3950423056415131</v>
      </c>
      <c r="N128" s="149">
        <v>0.39667360222197523</v>
      </c>
      <c r="O128" s="149">
        <v>4.7447905794840928</v>
      </c>
      <c r="P128" s="149">
        <v>-7.9251231107205218</v>
      </c>
      <c r="Q128" s="106">
        <v>24.178691836143607</v>
      </c>
      <c r="R128" s="106">
        <v>12.562050549838322</v>
      </c>
      <c r="S128" s="106">
        <v>7.6051698184293803</v>
      </c>
      <c r="T128" s="106">
        <v>6.8118717840373932</v>
      </c>
      <c r="U128" s="106">
        <v>1.0203815797772187</v>
      </c>
      <c r="V128" s="106">
        <v>-12.878787589864205</v>
      </c>
      <c r="W128" s="106">
        <v>2.6099443279450352</v>
      </c>
      <c r="X128" s="106">
        <v>-0.28301319912241718</v>
      </c>
      <c r="Y128" s="106">
        <v>3.9654767953303915</v>
      </c>
      <c r="Z128" s="106">
        <v>4.3599941078391602</v>
      </c>
      <c r="AA128" s="106">
        <v>0.5224295946901325</v>
      </c>
      <c r="AB128" s="106">
        <v>11.687760261690961</v>
      </c>
      <c r="AC128" s="106">
        <v>7.9077751746560843</v>
      </c>
      <c r="AD128" s="106">
        <v>8.4050216711299974</v>
      </c>
      <c r="AE128" s="106">
        <v>10.337988562675005</v>
      </c>
      <c r="AF128" s="106">
        <v>9.1890270594498613</v>
      </c>
      <c r="AG128" s="106">
        <v>2.1447087019216715</v>
      </c>
      <c r="AH128" s="106">
        <v>11.147579846382683</v>
      </c>
      <c r="AI128" s="106">
        <v>8.7209736975565999</v>
      </c>
      <c r="AJ128" s="106">
        <v>6.684143226026884</v>
      </c>
      <c r="AK128" s="106">
        <v>10.275933355644295</v>
      </c>
      <c r="AL128" s="106">
        <v>11.477290546961761</v>
      </c>
      <c r="AM128" s="106">
        <v>11.620588749412363</v>
      </c>
      <c r="AN128" s="106">
        <v>7.9455782290796639</v>
      </c>
      <c r="AO128" s="106">
        <v>7.613915492840273</v>
      </c>
      <c r="AP128" s="106">
        <v>7.547205613526331</v>
      </c>
      <c r="AQ128" s="106">
        <v>9.7955375652746923</v>
      </c>
      <c r="AR128" s="106">
        <v>6.8658698774660909</v>
      </c>
      <c r="AS128" s="106">
        <v>8.3555980200603841</v>
      </c>
      <c r="AT128" s="106">
        <v>23.28435018485888</v>
      </c>
      <c r="AU128" s="106">
        <v>15.8246034226609</v>
      </c>
      <c r="AV128" s="106">
        <v>9.1444416996696596</v>
      </c>
      <c r="AW128" s="106">
        <v>13.121582743437155</v>
      </c>
      <c r="AX128" s="106">
        <v>11.4730384764975</v>
      </c>
      <c r="AY128" s="106">
        <v>21.096682565502057</v>
      </c>
      <c r="AZ128" s="106">
        <v>10.702815249048637</v>
      </c>
      <c r="BA128" s="106">
        <v>10.889665903428059</v>
      </c>
      <c r="BB128" s="106">
        <v>3.6458255749996837</v>
      </c>
      <c r="BC128" s="106">
        <v>17.625345465401377</v>
      </c>
      <c r="BD128" s="106">
        <v>11.257483217606756</v>
      </c>
      <c r="BE128" s="106">
        <v>12.438292279630314</v>
      </c>
      <c r="BF128" s="106">
        <v>5.5668817933137049</v>
      </c>
      <c r="BG128" s="106">
        <v>12.397384945335599</v>
      </c>
      <c r="BH128" s="106">
        <v>7.5426374806238705</v>
      </c>
      <c r="BI128" s="106">
        <v>9.6029651012129449</v>
      </c>
      <c r="BJ128" s="106">
        <v>9.6981701383695107</v>
      </c>
      <c r="BK128" s="106">
        <v>7.3063343041462669</v>
      </c>
      <c r="BL128" s="106">
        <v>12.154609649392523</v>
      </c>
      <c r="BM128" s="106">
        <v>10.137832432949413</v>
      </c>
    </row>
    <row r="129" spans="1:65" x14ac:dyDescent="0.25">
      <c r="A129" s="156"/>
      <c r="B129" s="206" t="s">
        <v>267</v>
      </c>
      <c r="C129" s="4" t="s">
        <v>0</v>
      </c>
      <c r="D129" s="51" t="s">
        <v>0</v>
      </c>
      <c r="E129" s="106">
        <v>2.953354937958319</v>
      </c>
      <c r="F129" s="106">
        <v>3.8872431878673286</v>
      </c>
      <c r="G129" s="106">
        <v>-1.2264824754356862</v>
      </c>
      <c r="H129" s="106">
        <v>7.3713609750306608</v>
      </c>
      <c r="I129" s="149">
        <v>6.3822031629575893</v>
      </c>
      <c r="J129" s="149">
        <v>-4.5687554031606847</v>
      </c>
      <c r="K129" s="149">
        <v>-6.6839125259987586E-2</v>
      </c>
      <c r="L129" s="149">
        <v>-2.3131195231206103</v>
      </c>
      <c r="M129" s="149">
        <v>-6.1611670056372354</v>
      </c>
      <c r="N129" s="149">
        <v>3.4651901006109931</v>
      </c>
      <c r="O129" s="149">
        <v>-15.687368904169807</v>
      </c>
      <c r="P129" s="149">
        <v>9.2943955052828606</v>
      </c>
      <c r="Q129" s="106">
        <v>3.9503139007307064</v>
      </c>
      <c r="R129" s="106">
        <v>10.977967345855454</v>
      </c>
      <c r="S129" s="106">
        <v>6.9275385478022367</v>
      </c>
      <c r="T129" s="106">
        <v>3.2166884397776707</v>
      </c>
      <c r="U129" s="106">
        <v>0.6267174565715905</v>
      </c>
      <c r="V129" s="106">
        <v>8.3230241210210174</v>
      </c>
      <c r="W129" s="106">
        <v>2.1239585777428349</v>
      </c>
      <c r="X129" s="106">
        <v>9.9681817225441449</v>
      </c>
      <c r="Y129" s="106">
        <v>3.737724497465611</v>
      </c>
      <c r="Z129" s="106">
        <v>6.1189121213552911</v>
      </c>
      <c r="AA129" s="106">
        <v>10.38507099258663</v>
      </c>
      <c r="AB129" s="106">
        <v>2.8824425261855691</v>
      </c>
      <c r="AC129" s="106">
        <v>6.9234581131815132</v>
      </c>
      <c r="AD129" s="106">
        <v>2.7176619351732878</v>
      </c>
      <c r="AE129" s="106">
        <v>2.1759824922547466</v>
      </c>
      <c r="AF129" s="106">
        <v>4.2640989386515615</v>
      </c>
      <c r="AG129" s="106">
        <v>8.4524632082418449</v>
      </c>
      <c r="AH129" s="106">
        <v>7.8477631355482247</v>
      </c>
      <c r="AI129" s="106">
        <v>5.1979350242180811</v>
      </c>
      <c r="AJ129" s="106">
        <v>1.2953337442049406</v>
      </c>
      <c r="AK129" s="106">
        <v>8.7173016552992024</v>
      </c>
      <c r="AL129" s="106">
        <v>7.4254444392586105</v>
      </c>
      <c r="AM129" s="106">
        <v>8.0812903287450943</v>
      </c>
      <c r="AN129" s="106">
        <v>7.4410195307741844</v>
      </c>
      <c r="AO129" s="106">
        <v>5.2898135336245433</v>
      </c>
      <c r="AP129" s="106">
        <v>2.3357336322378019</v>
      </c>
      <c r="AQ129" s="106">
        <v>8.7335796403714472</v>
      </c>
      <c r="AR129" s="106">
        <v>5.1004994256928837</v>
      </c>
      <c r="AS129" s="106">
        <v>4.2051536439406512</v>
      </c>
      <c r="AT129" s="106">
        <v>7.3237206487278828</v>
      </c>
      <c r="AU129" s="106">
        <v>9.9769752293232159</v>
      </c>
      <c r="AV129" s="106">
        <v>6.4984084602061509</v>
      </c>
      <c r="AW129" s="106">
        <v>5.3799113104241236</v>
      </c>
      <c r="AX129" s="106">
        <v>5.2823098093667031</v>
      </c>
      <c r="AY129" s="106">
        <v>9.5403770824699983</v>
      </c>
      <c r="AZ129" s="106">
        <v>-3.6081338007561192</v>
      </c>
      <c r="BA129" s="106">
        <v>13.851865381744787</v>
      </c>
      <c r="BB129" s="106">
        <v>5.6988619668404406</v>
      </c>
      <c r="BC129" s="106">
        <v>8.6451560562430085</v>
      </c>
      <c r="BD129" s="106">
        <v>7.6919223217030375</v>
      </c>
      <c r="BE129" s="106">
        <v>5.610638547218505</v>
      </c>
      <c r="BF129" s="106">
        <v>6.6063005059342927</v>
      </c>
      <c r="BG129" s="106">
        <v>4.1741064932240057</v>
      </c>
      <c r="BH129" s="106">
        <v>2.8418825605089015</v>
      </c>
      <c r="BI129" s="106">
        <v>8.3672498683051479</v>
      </c>
      <c r="BJ129" s="106">
        <v>9.6981701383695107</v>
      </c>
      <c r="BK129" s="106">
        <v>8.3401125254676458</v>
      </c>
      <c r="BL129" s="106">
        <v>9.9005983418786201</v>
      </c>
      <c r="BM129" s="106">
        <v>0.42254424846821514</v>
      </c>
    </row>
    <row r="130" spans="1:65" x14ac:dyDescent="0.25">
      <c r="A130" s="156"/>
      <c r="B130" s="207" t="s">
        <v>51</v>
      </c>
      <c r="C130" s="4" t="s">
        <v>0</v>
      </c>
      <c r="D130" s="51" t="s">
        <v>0</v>
      </c>
      <c r="E130" s="106">
        <v>-0.1838804893465551</v>
      </c>
      <c r="F130" s="106">
        <v>7.4211663131955374</v>
      </c>
      <c r="G130" s="106">
        <v>5.3725676193878025</v>
      </c>
      <c r="H130" s="106">
        <v>12.111221616207191</v>
      </c>
      <c r="I130" s="149">
        <v>0.43815632320687303</v>
      </c>
      <c r="J130" s="149">
        <v>3.7851279729151255</v>
      </c>
      <c r="K130" s="149">
        <v>4.4880712542645584</v>
      </c>
      <c r="L130" s="149">
        <v>26.441540562880149</v>
      </c>
      <c r="M130" s="149">
        <v>-0.95520060831555398</v>
      </c>
      <c r="N130" s="149">
        <v>-5.7879237942927713</v>
      </c>
      <c r="O130" s="149">
        <v>-9.4410720363142353</v>
      </c>
      <c r="P130" s="149">
        <v>-13.31714289065844</v>
      </c>
      <c r="Q130" s="106">
        <v>38.259048026259904</v>
      </c>
      <c r="R130" s="106">
        <v>-6.3768326118005758</v>
      </c>
      <c r="S130" s="106">
        <v>8.938861778611539</v>
      </c>
      <c r="T130" s="106">
        <v>8.9412986383010207</v>
      </c>
      <c r="U130" s="106">
        <v>0.84903006537657699</v>
      </c>
      <c r="V130" s="106">
        <v>6.1739947393870453</v>
      </c>
      <c r="W130" s="106">
        <v>4.5827704807447134</v>
      </c>
      <c r="X130" s="106">
        <v>7.5815709354434935</v>
      </c>
      <c r="Y130" s="106">
        <v>10.022932876133916</v>
      </c>
      <c r="Z130" s="106">
        <v>13.950528526357232</v>
      </c>
      <c r="AA130" s="106">
        <v>6.9958793384892637</v>
      </c>
      <c r="AB130" s="106">
        <v>6.3625805275232539</v>
      </c>
      <c r="AC130" s="106">
        <v>11.416850739474093</v>
      </c>
      <c r="AD130" s="106">
        <v>8.3249725213586423</v>
      </c>
      <c r="AE130" s="106">
        <v>7.8217531750283786</v>
      </c>
      <c r="AF130" s="106">
        <v>8.3929221396650036</v>
      </c>
      <c r="AG130" s="106">
        <v>6.1473342816884102</v>
      </c>
      <c r="AH130" s="106">
        <v>9.7146374544230696</v>
      </c>
      <c r="AI130" s="106">
        <v>10.324133648182809</v>
      </c>
      <c r="AJ130" s="106">
        <v>3.0281307943912372</v>
      </c>
      <c r="AK130" s="106">
        <v>7.3488561122537099</v>
      </c>
      <c r="AL130" s="106">
        <v>7.2563150639129548</v>
      </c>
      <c r="AM130" s="106">
        <v>10.722287005940267</v>
      </c>
      <c r="AN130" s="106">
        <v>4.4734988740055215</v>
      </c>
      <c r="AO130" s="106">
        <v>3.0895404567384821</v>
      </c>
      <c r="AP130" s="106">
        <v>3.1042946528650583</v>
      </c>
      <c r="AQ130" s="106">
        <v>3.7377455426156336</v>
      </c>
      <c r="AR130" s="106">
        <v>2.9141042367003767</v>
      </c>
      <c r="AS130" s="106">
        <v>4.0666291520204068</v>
      </c>
      <c r="AT130" s="106">
        <v>7.9219837430491546</v>
      </c>
      <c r="AU130" s="106">
        <v>6.4063813660124591</v>
      </c>
      <c r="AV130" s="106">
        <v>2.647759315673337</v>
      </c>
      <c r="AW130" s="106">
        <v>7.4882860874177393</v>
      </c>
      <c r="AX130" s="106">
        <v>4.4758150157331755</v>
      </c>
      <c r="AY130" s="106">
        <v>12.137785080983999</v>
      </c>
      <c r="AZ130" s="106">
        <v>4.4730094121266051</v>
      </c>
      <c r="BA130" s="106">
        <v>7.3925800338061842</v>
      </c>
      <c r="BB130" s="106">
        <v>6.0275590713968041</v>
      </c>
      <c r="BC130" s="106">
        <v>21.706605807285563</v>
      </c>
      <c r="BD130" s="106">
        <v>11.49034843722978</v>
      </c>
      <c r="BE130" s="106">
        <v>12.895023011446249</v>
      </c>
      <c r="BF130" s="106">
        <v>10.171547022795968</v>
      </c>
      <c r="BG130" s="106">
        <v>5.2884279156999003</v>
      </c>
      <c r="BH130" s="106">
        <v>6.5757846604072689</v>
      </c>
      <c r="BI130" s="106">
        <v>19.69691413682493</v>
      </c>
      <c r="BJ130" s="106">
        <v>9.6981701383695338</v>
      </c>
      <c r="BK130" s="106">
        <v>15.078983883386332</v>
      </c>
      <c r="BL130" s="106">
        <v>10.498573025386415</v>
      </c>
      <c r="BM130" s="106">
        <v>-7.3260781902151573</v>
      </c>
    </row>
    <row r="131" spans="1:65" x14ac:dyDescent="0.25">
      <c r="A131" s="156"/>
      <c r="B131" s="208" t="s">
        <v>4</v>
      </c>
      <c r="C131" s="4" t="s">
        <v>0</v>
      </c>
      <c r="D131" s="51" t="s">
        <v>0</v>
      </c>
      <c r="E131" s="106">
        <v>0.17391572856586546</v>
      </c>
      <c r="F131" s="106">
        <v>3.5982315599298875</v>
      </c>
      <c r="G131" s="106">
        <v>-3.8672741614308448</v>
      </c>
      <c r="H131" s="106">
        <v>13.487565609079311</v>
      </c>
      <c r="I131" s="149">
        <v>10.760881286432756</v>
      </c>
      <c r="J131" s="149">
        <v>-6.7519888902237479</v>
      </c>
      <c r="K131" s="149">
        <v>1.2937326248218417</v>
      </c>
      <c r="L131" s="149">
        <v>-2.2126473121215851</v>
      </c>
      <c r="M131" s="149">
        <v>-5.0927127614166512</v>
      </c>
      <c r="N131" s="149">
        <v>8.0353035445159371</v>
      </c>
      <c r="O131" s="149">
        <v>-20.961351485526958</v>
      </c>
      <c r="P131" s="149">
        <v>15.33727546642516</v>
      </c>
      <c r="Q131" s="106">
        <v>-2.2145491147438134</v>
      </c>
      <c r="R131" s="106">
        <v>15.059140195367249</v>
      </c>
      <c r="S131" s="106">
        <v>3.3243703061140328</v>
      </c>
      <c r="T131" s="106">
        <v>4.2996595631914047</v>
      </c>
      <c r="U131" s="106">
        <v>0.58006480007395389</v>
      </c>
      <c r="V131" s="106">
        <v>9.8200557317799984</v>
      </c>
      <c r="W131" s="106">
        <v>1.1075954939464339</v>
      </c>
      <c r="X131" s="106">
        <v>12.126285646424172</v>
      </c>
      <c r="Y131" s="106">
        <v>-25.133178869558449</v>
      </c>
      <c r="Z131" s="106">
        <v>47.983294998369999</v>
      </c>
      <c r="AA131" s="106">
        <v>11.43472711617779</v>
      </c>
      <c r="AB131" s="106">
        <v>1.9756822354352055</v>
      </c>
      <c r="AC131" s="106">
        <v>12.256141403085818</v>
      </c>
      <c r="AD131" s="106">
        <v>-0.11377029408133899</v>
      </c>
      <c r="AE131" s="106">
        <v>0.13565259569641164</v>
      </c>
      <c r="AF131" s="106">
        <v>4.3431116916212487</v>
      </c>
      <c r="AG131" s="106">
        <v>10.133457970350324</v>
      </c>
      <c r="AH131" s="106">
        <v>9.6241348896402013</v>
      </c>
      <c r="AI131" s="106">
        <v>3.0904647164861965</v>
      </c>
      <c r="AJ131" s="106">
        <v>2.2067851895545054</v>
      </c>
      <c r="AK131" s="106">
        <v>6.0210392425520842</v>
      </c>
      <c r="AL131" s="106">
        <v>7.5294362590113906</v>
      </c>
      <c r="AM131" s="106">
        <v>7.0741841218879609</v>
      </c>
      <c r="AN131" s="106">
        <v>7.5862622375198141</v>
      </c>
      <c r="AO131" s="106">
        <v>5.1707831230296097</v>
      </c>
      <c r="AP131" s="106">
        <v>2.6812868636056253</v>
      </c>
      <c r="AQ131" s="106">
        <v>8.8134349884481988</v>
      </c>
      <c r="AR131" s="106">
        <v>5.202534780008472</v>
      </c>
      <c r="AS131" s="106">
        <v>3.2890511714459558</v>
      </c>
      <c r="AT131" s="106">
        <v>8.176590701216945</v>
      </c>
      <c r="AU131" s="106">
        <v>12.721527016522627</v>
      </c>
      <c r="AV131" s="106">
        <v>4.2767557229238751</v>
      </c>
      <c r="AW131" s="106">
        <v>8.5411497665236027</v>
      </c>
      <c r="AX131" s="106">
        <v>5.1304466631296952</v>
      </c>
      <c r="AY131" s="106">
        <v>9.8307358371214626</v>
      </c>
      <c r="AZ131" s="106">
        <v>4.0758209118776811</v>
      </c>
      <c r="BA131" s="106">
        <v>6.0826546907726708</v>
      </c>
      <c r="BB131" s="106">
        <v>2.2383159717277001</v>
      </c>
      <c r="BC131" s="106">
        <v>9.9724409346385823</v>
      </c>
      <c r="BD131" s="106">
        <v>7.3108326976664362</v>
      </c>
      <c r="BE131" s="106">
        <v>4.6975202437204766</v>
      </c>
      <c r="BF131" s="106">
        <v>5.3865337814093195</v>
      </c>
      <c r="BG131" s="106">
        <v>3.3817889659953471</v>
      </c>
      <c r="BH131" s="106">
        <v>1.7372527634505586</v>
      </c>
      <c r="BI131" s="106">
        <v>11.019654940370827</v>
      </c>
      <c r="BJ131" s="106">
        <v>9.6981701383695107</v>
      </c>
      <c r="BK131" s="106">
        <v>8.9591161467686078</v>
      </c>
      <c r="BL131" s="106">
        <v>11.109371779348788</v>
      </c>
      <c r="BM131" s="106">
        <v>-0.63506163308338914</v>
      </c>
    </row>
    <row r="132" spans="1:65" x14ac:dyDescent="0.25">
      <c r="A132" s="156"/>
      <c r="B132" s="207" t="s">
        <v>5</v>
      </c>
      <c r="C132" s="4" t="s">
        <v>0</v>
      </c>
      <c r="D132" s="51" t="s">
        <v>0</v>
      </c>
      <c r="E132" s="106">
        <v>6.6791693322227452</v>
      </c>
      <c r="F132" s="106">
        <v>4.000976716243998</v>
      </c>
      <c r="G132" s="106">
        <v>1.4503523001712537</v>
      </c>
      <c r="H132" s="106">
        <v>0.19859226022298504</v>
      </c>
      <c r="I132" s="149">
        <v>1.2951578491171345</v>
      </c>
      <c r="J132" s="149">
        <v>-2.1872902489643242</v>
      </c>
      <c r="K132" s="149">
        <v>-2.2367583666333957</v>
      </c>
      <c r="L132" s="149">
        <v>-4.9641028127586644</v>
      </c>
      <c r="M132" s="149">
        <v>-8.2714072975317965</v>
      </c>
      <c r="N132" s="149">
        <v>-2.0324496023786942</v>
      </c>
      <c r="O132" s="149">
        <v>-7.966627139189808</v>
      </c>
      <c r="P132" s="149">
        <v>3.6416651458872629</v>
      </c>
      <c r="Q132" s="106">
        <v>10.008632752435954</v>
      </c>
      <c r="R132" s="106">
        <v>7.5742084898387185</v>
      </c>
      <c r="S132" s="106">
        <v>11.970008592103799</v>
      </c>
      <c r="T132" s="106">
        <v>1.1520628127125176</v>
      </c>
      <c r="U132" s="106">
        <v>0.6662103461615887</v>
      </c>
      <c r="V132" s="106">
        <v>6.4901796870604489</v>
      </c>
      <c r="W132" s="106">
        <v>3.2991720590769047</v>
      </c>
      <c r="X132" s="106">
        <v>7.2192292186513463</v>
      </c>
      <c r="Y132" s="106">
        <v>45.315579001272297</v>
      </c>
      <c r="Z132" s="106">
        <v>-26.170674693624953</v>
      </c>
      <c r="AA132" s="106">
        <v>9.2545170824596568</v>
      </c>
      <c r="AB132" s="106">
        <v>3.8215860900205678</v>
      </c>
      <c r="AC132" s="106">
        <v>-1.769316307703872</v>
      </c>
      <c r="AD132" s="106">
        <v>6.7609054502868249</v>
      </c>
      <c r="AE132" s="106">
        <v>4.6025260036667959</v>
      </c>
      <c r="AF132" s="106">
        <v>3.4778124522741871</v>
      </c>
      <c r="AG132" s="106">
        <v>6.2105727818572154</v>
      </c>
      <c r="AH132" s="106">
        <v>4.6516981010339853</v>
      </c>
      <c r="AI132" s="106">
        <v>7.8750799673770411</v>
      </c>
      <c r="AJ132" s="106">
        <v>-0.49756586337911246</v>
      </c>
      <c r="AK132" s="106">
        <v>13.470871743815028</v>
      </c>
      <c r="AL132" s="106">
        <v>7.2932465948015723</v>
      </c>
      <c r="AM132" s="106">
        <v>9.187890156047839</v>
      </c>
      <c r="AN132" s="106">
        <v>7.7501965058997424</v>
      </c>
      <c r="AO132" s="106">
        <v>5.8540950787710155</v>
      </c>
      <c r="AP132" s="106">
        <v>1.6805843743935345</v>
      </c>
      <c r="AQ132" s="106">
        <v>9.4680502912797948</v>
      </c>
      <c r="AR132" s="106">
        <v>5.3002850873449248</v>
      </c>
      <c r="AS132" s="106">
        <v>5.6233301989068618</v>
      </c>
      <c r="AT132" s="106">
        <v>5.9589941431787752</v>
      </c>
      <c r="AU132" s="106">
        <v>6.3703302593852706</v>
      </c>
      <c r="AV132" s="106">
        <v>10.694736116117287</v>
      </c>
      <c r="AW132" s="106">
        <v>0.26646446674118973</v>
      </c>
      <c r="AX132" s="106">
        <v>5.6598839751420549</v>
      </c>
      <c r="AY132" s="106">
        <v>8.6581327897695672</v>
      </c>
      <c r="AZ132" s="106">
        <v>-17.62236987872733</v>
      </c>
      <c r="BA132" s="106">
        <v>31.409066546596232</v>
      </c>
      <c r="BB132" s="106">
        <v>11.480251388114704</v>
      </c>
      <c r="BC132" s="106">
        <v>4.5089767191611507</v>
      </c>
      <c r="BD132" s="106">
        <v>7.606688856820587</v>
      </c>
      <c r="BE132" s="106">
        <v>5.2777983990476951</v>
      </c>
      <c r="BF132" s="106">
        <v>7.8705744666625943</v>
      </c>
      <c r="BG132" s="106">
        <v>5.2003828580847733</v>
      </c>
      <c r="BH132" s="106">
        <v>3.7983263447697313</v>
      </c>
      <c r="BI132" s="106">
        <v>1.9587771086396533</v>
      </c>
      <c r="BJ132" s="106">
        <v>9.6981701383695338</v>
      </c>
      <c r="BK132" s="106">
        <v>5.6596853832515226</v>
      </c>
      <c r="BL132" s="106">
        <v>7.6733552285613627</v>
      </c>
      <c r="BM132" s="106">
        <v>4.4145792323206701</v>
      </c>
    </row>
    <row r="133" spans="1:65" x14ac:dyDescent="0.25">
      <c r="A133" s="156"/>
      <c r="B133" s="31"/>
      <c r="C133" s="4"/>
      <c r="D133" s="51"/>
      <c r="E133" s="106"/>
      <c r="F133" s="106"/>
      <c r="G133" s="106"/>
      <c r="H133" s="106"/>
      <c r="I133" s="106"/>
      <c r="J133" s="107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</row>
    <row r="134" spans="1:65" x14ac:dyDescent="0.25">
      <c r="A134" s="156"/>
      <c r="B134" s="36" t="s">
        <v>119</v>
      </c>
      <c r="C134" s="4" t="s">
        <v>0</v>
      </c>
      <c r="D134" s="107">
        <v>1</v>
      </c>
      <c r="E134" s="107">
        <v>1</v>
      </c>
      <c r="F134" s="107">
        <v>1</v>
      </c>
      <c r="G134" s="107">
        <v>1</v>
      </c>
      <c r="H134" s="107">
        <v>1</v>
      </c>
      <c r="I134" s="178">
        <v>1</v>
      </c>
      <c r="J134" s="178">
        <v>1</v>
      </c>
      <c r="K134" s="178">
        <v>1</v>
      </c>
      <c r="L134" s="178">
        <v>1</v>
      </c>
      <c r="M134" s="178">
        <v>1</v>
      </c>
      <c r="N134" s="178">
        <v>1</v>
      </c>
      <c r="O134" s="178">
        <v>1</v>
      </c>
      <c r="P134" s="107">
        <v>1</v>
      </c>
      <c r="Q134" s="107">
        <v>1</v>
      </c>
      <c r="R134" s="107">
        <v>1</v>
      </c>
      <c r="S134" s="107">
        <v>1</v>
      </c>
      <c r="T134" s="107">
        <v>1</v>
      </c>
      <c r="U134" s="107">
        <v>1</v>
      </c>
      <c r="V134" s="107">
        <v>1</v>
      </c>
      <c r="W134" s="107">
        <v>1</v>
      </c>
      <c r="X134" s="107">
        <v>1</v>
      </c>
      <c r="Y134" s="107">
        <v>1</v>
      </c>
      <c r="Z134" s="107">
        <v>1</v>
      </c>
      <c r="AA134" s="107">
        <v>1</v>
      </c>
      <c r="AB134" s="107">
        <v>1</v>
      </c>
      <c r="AC134" s="107">
        <v>1</v>
      </c>
      <c r="AD134" s="107">
        <v>1</v>
      </c>
      <c r="AE134" s="107">
        <v>1</v>
      </c>
      <c r="AF134" s="107">
        <v>1</v>
      </c>
      <c r="AG134" s="107">
        <v>1</v>
      </c>
      <c r="AH134" s="107">
        <v>1</v>
      </c>
      <c r="AI134" s="107">
        <v>1</v>
      </c>
      <c r="AJ134" s="107">
        <v>1</v>
      </c>
      <c r="AK134" s="107">
        <v>1</v>
      </c>
      <c r="AL134" s="107">
        <v>1</v>
      </c>
      <c r="AM134" s="107">
        <v>1</v>
      </c>
      <c r="AN134" s="107">
        <v>1</v>
      </c>
      <c r="AO134" s="107">
        <v>1</v>
      </c>
      <c r="AP134" s="107">
        <v>1</v>
      </c>
      <c r="AQ134" s="107">
        <v>1</v>
      </c>
      <c r="AR134" s="107">
        <v>1</v>
      </c>
      <c r="AS134" s="107">
        <v>1</v>
      </c>
      <c r="AT134" s="107">
        <v>1</v>
      </c>
      <c r="AU134" s="107">
        <v>1</v>
      </c>
      <c r="AV134" s="107">
        <v>1</v>
      </c>
      <c r="AW134" s="107">
        <v>1</v>
      </c>
      <c r="AX134" s="107">
        <v>1</v>
      </c>
      <c r="AY134" s="107">
        <v>1</v>
      </c>
      <c r="AZ134" s="107">
        <v>1</v>
      </c>
      <c r="BA134" s="107">
        <v>1</v>
      </c>
      <c r="BB134" s="107">
        <v>1</v>
      </c>
      <c r="BC134" s="107">
        <v>1</v>
      </c>
      <c r="BD134" s="107">
        <v>1</v>
      </c>
      <c r="BE134" s="107">
        <v>1</v>
      </c>
      <c r="BF134" s="107">
        <v>1</v>
      </c>
      <c r="BG134" s="107">
        <v>1</v>
      </c>
      <c r="BH134" s="107">
        <v>1</v>
      </c>
      <c r="BI134" s="107">
        <v>1</v>
      </c>
      <c r="BJ134" s="107">
        <v>1</v>
      </c>
      <c r="BK134" s="107">
        <v>1</v>
      </c>
      <c r="BL134" s="107">
        <v>1</v>
      </c>
      <c r="BM134" s="107">
        <v>1</v>
      </c>
    </row>
    <row r="135" spans="1:65" x14ac:dyDescent="0.25">
      <c r="A135" s="156"/>
      <c r="B135" s="14" t="s">
        <v>48</v>
      </c>
      <c r="C135" s="4" t="s">
        <v>0</v>
      </c>
      <c r="D135" s="107">
        <v>0.22344766410408043</v>
      </c>
      <c r="E135" s="107">
        <v>0.21853328710124825</v>
      </c>
      <c r="F135" s="107">
        <v>0.21135849372852475</v>
      </c>
      <c r="G135" s="107">
        <v>0.21509712597977962</v>
      </c>
      <c r="H135" s="107">
        <v>0.20319768996310358</v>
      </c>
      <c r="I135" s="178">
        <v>0.20710790495888615</v>
      </c>
      <c r="J135" s="179">
        <v>0.21025275711044272</v>
      </c>
      <c r="K135" s="179">
        <v>0.21941946141542334</v>
      </c>
      <c r="L135" s="179">
        <v>0.19644318367792266</v>
      </c>
      <c r="M135" s="179">
        <v>0.18769642649284135</v>
      </c>
      <c r="N135" s="179">
        <v>0.21784074585246319</v>
      </c>
      <c r="O135" s="179">
        <v>0.24103684576422685</v>
      </c>
      <c r="P135" s="107">
        <v>0.23236168947055325</v>
      </c>
      <c r="Q135" s="107">
        <v>0.22903953857727993</v>
      </c>
      <c r="R135" s="107">
        <v>0.21035565124905964</v>
      </c>
      <c r="S135" s="107">
        <v>0.20817620637475079</v>
      </c>
      <c r="T135" s="107">
        <v>0.19857710818162796</v>
      </c>
      <c r="U135" s="107">
        <v>0.20145053537109911</v>
      </c>
      <c r="V135" s="107">
        <v>0.20673932867254333</v>
      </c>
      <c r="W135" s="107">
        <v>0.19396911742659501</v>
      </c>
      <c r="X135" s="107">
        <v>0.20177201850080989</v>
      </c>
      <c r="Y135" s="107">
        <v>0.20864439352502032</v>
      </c>
      <c r="Z135" s="107">
        <v>0.19271204561653599</v>
      </c>
      <c r="AA135" s="107">
        <v>0.18775637963130756</v>
      </c>
      <c r="AB135" s="107">
        <v>0.1790665729619218</v>
      </c>
      <c r="AC135" s="107">
        <v>0.17533946824135968</v>
      </c>
      <c r="AD135" s="107">
        <v>0.17474645030425964</v>
      </c>
      <c r="AE135" s="107">
        <v>0.18377769119447845</v>
      </c>
      <c r="AF135" s="107">
        <v>0.19195810192208751</v>
      </c>
      <c r="AG135" s="107">
        <v>0.191683472582349</v>
      </c>
      <c r="AH135" s="107">
        <v>0.18740668107770819</v>
      </c>
      <c r="AI135" s="107">
        <v>0.17514868992123453</v>
      </c>
      <c r="AJ135" s="107">
        <v>0.1743916384349852</v>
      </c>
      <c r="AK135" s="107">
        <v>0.18550581011231587</v>
      </c>
      <c r="AL135" s="107">
        <v>0.18678976636727529</v>
      </c>
      <c r="AM135" s="107">
        <v>0.170703904246224</v>
      </c>
      <c r="AN135" s="107">
        <v>0.17157149201748439</v>
      </c>
      <c r="AO135" s="107">
        <v>0.17408577410500928</v>
      </c>
      <c r="AP135" s="107">
        <v>0.16372151825992012</v>
      </c>
      <c r="AQ135" s="107">
        <v>0.15925746290968767</v>
      </c>
      <c r="AR135" s="107">
        <v>0.15449422139766569</v>
      </c>
      <c r="AS135" s="107">
        <v>0.1532817131450003</v>
      </c>
      <c r="AT135" s="107">
        <v>0.14935916108360034</v>
      </c>
      <c r="AU135" s="107">
        <v>0.14378353979637895</v>
      </c>
      <c r="AV135" s="107">
        <v>0.14147513187641297</v>
      </c>
      <c r="AW135" s="107">
        <v>0.1353964331804948</v>
      </c>
      <c r="AX135" s="107">
        <v>0.13090205245532013</v>
      </c>
      <c r="AY135" s="107">
        <v>0.12479062939582447</v>
      </c>
      <c r="AZ135" s="107">
        <v>0.1554902667627974</v>
      </c>
      <c r="BA135" s="107">
        <v>0.11643627781523938</v>
      </c>
      <c r="BB135" s="107">
        <v>0.11673776766905811</v>
      </c>
      <c r="BC135" s="107">
        <v>0.10403805741510405</v>
      </c>
      <c r="BD135" s="107">
        <v>0.10229586250105357</v>
      </c>
      <c r="BE135" s="107">
        <v>0.1005536675870031</v>
      </c>
      <c r="BF135" s="107">
        <v>9.7152070765983728E-2</v>
      </c>
      <c r="BG135" s="107">
        <v>9.4124800290308772E-2</v>
      </c>
      <c r="BH135" s="107">
        <v>9.7858733495437195E-2</v>
      </c>
      <c r="BI135" s="107">
        <v>8.5850692801296202E-2</v>
      </c>
      <c r="BJ135" s="107">
        <v>8.5850692801296202E-2</v>
      </c>
      <c r="BK135" s="107">
        <v>8.4837938220707398E-2</v>
      </c>
      <c r="BL135" s="107">
        <v>8.2556870261559612E-2</v>
      </c>
      <c r="BM135" s="107">
        <v>8.119470134727895E-2</v>
      </c>
    </row>
    <row r="136" spans="1:65" x14ac:dyDescent="0.25">
      <c r="A136" s="156"/>
      <c r="B136" s="14" t="s">
        <v>247</v>
      </c>
      <c r="C136" s="4" t="s">
        <v>0</v>
      </c>
      <c r="D136" s="107">
        <v>0.23867534003548196</v>
      </c>
      <c r="E136" s="107">
        <v>0.2403201571890892</v>
      </c>
      <c r="F136" s="107">
        <v>0.2451322736542168</v>
      </c>
      <c r="G136" s="107">
        <v>0.23923662387822336</v>
      </c>
      <c r="H136" s="107">
        <v>0.24512058178707022</v>
      </c>
      <c r="I136" s="107">
        <v>0.23921707107904958</v>
      </c>
      <c r="J136" s="107">
        <v>0.23705873041000475</v>
      </c>
      <c r="K136" s="107">
        <v>0.23166478747672861</v>
      </c>
      <c r="L136" s="107">
        <v>0.24575855108832037</v>
      </c>
      <c r="M136" s="107">
        <v>0.25387032941450355</v>
      </c>
      <c r="N136" s="107">
        <v>0.22291073993747007</v>
      </c>
      <c r="O136" s="107">
        <v>0.20478696990763731</v>
      </c>
      <c r="P136" s="107">
        <v>0.22343842950624629</v>
      </c>
      <c r="Q136" s="107">
        <v>0.24102092563180919</v>
      </c>
      <c r="R136" s="107">
        <v>0.24221121170458376</v>
      </c>
      <c r="S136" s="107">
        <v>0.24972978166358417</v>
      </c>
      <c r="T136" s="107">
        <v>0.25981725605077771</v>
      </c>
      <c r="U136" s="107">
        <v>0.26224032213782378</v>
      </c>
      <c r="V136" s="107">
        <v>0.2419557948673412</v>
      </c>
      <c r="W136" s="107">
        <v>0.25067997344355686</v>
      </c>
      <c r="X136" s="107">
        <v>0.24172049725805508</v>
      </c>
      <c r="Y136" s="107">
        <v>0.24471505654519923</v>
      </c>
      <c r="Z136" s="107">
        <v>0.24791518175338559</v>
      </c>
      <c r="AA136" s="107">
        <v>0.24137987842045436</v>
      </c>
      <c r="AB136" s="107">
        <v>0.25150140557117301</v>
      </c>
      <c r="AC136" s="107">
        <v>0.25334971973262188</v>
      </c>
      <c r="AD136" s="107">
        <v>0.25795421616922631</v>
      </c>
      <c r="AE136" s="107">
        <v>0.25951797840365137</v>
      </c>
      <c r="AF136" s="107">
        <v>0.25776024695592525</v>
      </c>
      <c r="AG136" s="107">
        <v>0.26525737059444926</v>
      </c>
      <c r="AH136" s="107">
        <v>0.2689590622423283</v>
      </c>
      <c r="AI136" s="107">
        <v>0.27483255639500614</v>
      </c>
      <c r="AJ136" s="107">
        <v>0.26998749612593648</v>
      </c>
      <c r="AK136" s="107">
        <v>0.26533170106097703</v>
      </c>
      <c r="AL136" s="107">
        <v>0.26947909484109572</v>
      </c>
      <c r="AM136" s="107">
        <v>0.27923155583122389</v>
      </c>
      <c r="AN136" s="107">
        <v>0.2790491105864753</v>
      </c>
      <c r="AO136" s="107">
        <v>0.27668326317424857</v>
      </c>
      <c r="AP136" s="107">
        <v>0.29054248196994514</v>
      </c>
      <c r="AQ136" s="107">
        <v>0.29189228694248259</v>
      </c>
      <c r="AR136" s="107">
        <v>0.29254531707657999</v>
      </c>
      <c r="AS136" s="107">
        <v>0.29510011493557559</v>
      </c>
      <c r="AT136" s="107">
        <v>0.30018037598870684</v>
      </c>
      <c r="AU136" s="107">
        <v>0.31084808666432617</v>
      </c>
      <c r="AV136" s="107">
        <v>0.31136021100226074</v>
      </c>
      <c r="AW136" s="107">
        <v>0.32113267881446639</v>
      </c>
      <c r="AX136" s="107">
        <v>0.3285669286116914</v>
      </c>
      <c r="AY136" s="107">
        <v>0.33409990762779757</v>
      </c>
      <c r="AZ136" s="107">
        <v>0.34016582552271091</v>
      </c>
      <c r="BA136" s="107">
        <v>0.34441672285906944</v>
      </c>
      <c r="BB136" s="107">
        <v>0.3340537802569663</v>
      </c>
      <c r="BC136" s="107">
        <v>0.34464072353128983</v>
      </c>
      <c r="BD136" s="107">
        <v>0.34724775457536738</v>
      </c>
      <c r="BE136" s="107">
        <v>0.34985478561944489</v>
      </c>
      <c r="BF136" s="107">
        <v>0.3487772222285952</v>
      </c>
      <c r="BG136" s="107">
        <v>0.35309571621985397</v>
      </c>
      <c r="BH136" s="107">
        <v>0.35229572068073955</v>
      </c>
      <c r="BI136" s="107">
        <v>0.36727961371472045</v>
      </c>
      <c r="BJ136" s="107">
        <v>0.36727961371472045</v>
      </c>
      <c r="BK136" s="107">
        <v>0.37276381717273099</v>
      </c>
      <c r="BL136" s="107">
        <v>0.37300244640118813</v>
      </c>
      <c r="BM136" s="107">
        <v>0.37202264854152967</v>
      </c>
    </row>
    <row r="137" spans="1:65" x14ac:dyDescent="0.25">
      <c r="A137" s="156"/>
      <c r="B137" s="15" t="s">
        <v>1</v>
      </c>
      <c r="C137" s="4" t="s">
        <v>0</v>
      </c>
      <c r="D137" s="107">
        <v>0.12850384387936131</v>
      </c>
      <c r="E137" s="107">
        <v>0.1289875173370319</v>
      </c>
      <c r="F137" s="107">
        <v>0.13297203676285721</v>
      </c>
      <c r="G137" s="107">
        <v>0.12686016130864478</v>
      </c>
      <c r="H137" s="107">
        <v>0.11298861023474681</v>
      </c>
      <c r="I137" s="178">
        <v>0.10356656409221611</v>
      </c>
      <c r="J137" s="179">
        <v>9.3741755052503831E-2</v>
      </c>
      <c r="K137" s="179">
        <v>8.8706505493352905E-2</v>
      </c>
      <c r="L137" s="179">
        <v>9.3230047460585899E-2</v>
      </c>
      <c r="M137" s="179">
        <v>9.2596903736468394E-2</v>
      </c>
      <c r="N137" s="179">
        <v>7.6331577613159451E-2</v>
      </c>
      <c r="O137" s="179">
        <v>7.2234912437514481E-2</v>
      </c>
      <c r="P137" s="107">
        <v>6.9363474122546107E-2</v>
      </c>
      <c r="Q137" s="107">
        <v>7.7377469419599318E-2</v>
      </c>
      <c r="R137" s="107">
        <v>7.4295053049365747E-2</v>
      </c>
      <c r="S137" s="107">
        <v>6.8671486561141401E-2</v>
      </c>
      <c r="T137" s="107">
        <v>7.6003812978075375E-2</v>
      </c>
      <c r="U137" s="107">
        <v>7.4059668710533544E-2</v>
      </c>
      <c r="V137" s="107">
        <v>6.6959051630552782E-2</v>
      </c>
      <c r="W137" s="107">
        <v>6.4013877883194487E-2</v>
      </c>
      <c r="X137" s="107">
        <v>5.8098007454967703E-2</v>
      </c>
      <c r="Y137" s="107">
        <v>5.7801759183975163E-2</v>
      </c>
      <c r="Z137" s="107">
        <v>5.7305773342836777E-2</v>
      </c>
      <c r="AA137" s="107">
        <v>4.8895405347523103E-2</v>
      </c>
      <c r="AB137" s="107">
        <v>5.0760286225402504E-2</v>
      </c>
      <c r="AC137" s="107">
        <v>4.4123377596594827E-2</v>
      </c>
      <c r="AD137" s="107">
        <v>5.1912489133584469E-2</v>
      </c>
      <c r="AE137" s="107">
        <v>5.0247690081264611E-2</v>
      </c>
      <c r="AF137" s="107">
        <v>4.8982230254739259E-2</v>
      </c>
      <c r="AG137" s="107">
        <v>5.0489772399884759E-2</v>
      </c>
      <c r="AH137" s="107">
        <v>4.8904686559846679E-2</v>
      </c>
      <c r="AI137" s="107">
        <v>5.0602796977977815E-2</v>
      </c>
      <c r="AJ137" s="107">
        <v>5.0763591283624197E-2</v>
      </c>
      <c r="AK137" s="107">
        <v>4.7238739263922892E-2</v>
      </c>
      <c r="AL137" s="107">
        <v>4.8266783677051339E-2</v>
      </c>
      <c r="AM137" s="107">
        <v>4.7206343352387978E-2</v>
      </c>
      <c r="AN137" s="107">
        <v>4.6796475070708957E-2</v>
      </c>
      <c r="AO137" s="107">
        <v>4.7651458544488753E-2</v>
      </c>
      <c r="AP137" s="107">
        <v>5.0872051259948856E-2</v>
      </c>
      <c r="AQ137" s="107">
        <v>4.9391738809787991E-2</v>
      </c>
      <c r="AR137" s="107">
        <v>5.1324408638359242E-2</v>
      </c>
      <c r="AS137" s="107">
        <v>5.2440868670981793E-2</v>
      </c>
      <c r="AT137" s="107">
        <v>5.1423961997804121E-2</v>
      </c>
      <c r="AU137" s="107">
        <v>4.9656452179146396E-2</v>
      </c>
      <c r="AV137" s="107">
        <v>4.9189902034664654E-2</v>
      </c>
      <c r="AW137" s="107">
        <v>4.845025260199879E-2</v>
      </c>
      <c r="AX137" s="107">
        <v>5.1261646606319836E-2</v>
      </c>
      <c r="AY137" s="107">
        <v>5.1567452788605639E-2</v>
      </c>
      <c r="AZ137" s="107">
        <v>5.1557317952415284E-2</v>
      </c>
      <c r="BA137" s="107">
        <v>5.237356709372893E-2</v>
      </c>
      <c r="BB137" s="107">
        <v>4.5085063254342375E-2</v>
      </c>
      <c r="BC137" s="107">
        <v>4.2763225366351507E-2</v>
      </c>
      <c r="BD137" s="107">
        <v>4.4326753484864263E-2</v>
      </c>
      <c r="BE137" s="107">
        <v>4.589028160337702E-2</v>
      </c>
      <c r="BF137" s="107">
        <v>4.5969066464276433E-2</v>
      </c>
      <c r="BG137" s="107">
        <v>4.6766717706328093E-2</v>
      </c>
      <c r="BH137" s="107">
        <v>4.8646824334999124E-2</v>
      </c>
      <c r="BI137" s="107">
        <v>5.3917668574011125E-2</v>
      </c>
      <c r="BJ137" s="107">
        <v>5.3917668574011125E-2</v>
      </c>
      <c r="BK137" s="107">
        <v>6.0945849817886866E-2</v>
      </c>
      <c r="BL137" s="107">
        <v>6.4042482927766306E-2</v>
      </c>
      <c r="BM137" s="107">
        <v>6.987538006999168E-2</v>
      </c>
    </row>
    <row r="138" spans="1:65" x14ac:dyDescent="0.25">
      <c r="A138" s="156"/>
      <c r="B138" s="15" t="s">
        <v>2</v>
      </c>
      <c r="C138" s="4" t="s">
        <v>0</v>
      </c>
      <c r="D138" s="107">
        <v>9.0153755174452982E-2</v>
      </c>
      <c r="E138" s="107">
        <v>8.8678918169209434E-2</v>
      </c>
      <c r="F138" s="107">
        <v>8.6096600273765964E-2</v>
      </c>
      <c r="G138" s="107">
        <v>8.3977053277291838E-2</v>
      </c>
      <c r="H138" s="107">
        <v>0.10186621036308219</v>
      </c>
      <c r="I138" s="178">
        <v>0.10737527114967461</v>
      </c>
      <c r="J138" s="179">
        <v>0.11371431586723656</v>
      </c>
      <c r="K138" s="179">
        <v>0.1101030495319506</v>
      </c>
      <c r="L138" s="179">
        <v>0.12102449402651247</v>
      </c>
      <c r="M138" s="179">
        <v>0.12847747642882085</v>
      </c>
      <c r="N138" s="179">
        <v>0.11815902881446638</v>
      </c>
      <c r="O138" s="179">
        <v>0.10176449167411528</v>
      </c>
      <c r="P138" s="107">
        <v>0.12147531231409875</v>
      </c>
      <c r="Q138" s="107">
        <v>0.12357546880659812</v>
      </c>
      <c r="R138" s="107">
        <v>0.13367402526654387</v>
      </c>
      <c r="S138" s="107">
        <v>0.1402733408594144</v>
      </c>
      <c r="T138" s="107">
        <v>0.13935969868173259</v>
      </c>
      <c r="U138" s="107">
        <v>0.14304017571154024</v>
      </c>
      <c r="V138" s="107">
        <v>0.14659776803161231</v>
      </c>
      <c r="W138" s="107">
        <v>0.1540487867560448</v>
      </c>
      <c r="X138" s="107">
        <v>0.15315860346207139</v>
      </c>
      <c r="Y138" s="107">
        <v>0.15634932367506837</v>
      </c>
      <c r="Z138" s="107">
        <v>0.15939059158945118</v>
      </c>
      <c r="AA138" s="107">
        <v>0.15886064479992093</v>
      </c>
      <c r="AB138" s="107">
        <v>0.15948441093789931</v>
      </c>
      <c r="AC138" s="107">
        <v>0.1637390965498636</v>
      </c>
      <c r="AD138" s="107">
        <v>0.1607649956534338</v>
      </c>
      <c r="AE138" s="107">
        <v>0.16620282756317489</v>
      </c>
      <c r="AF138" s="107">
        <v>0.16686674669867949</v>
      </c>
      <c r="AG138" s="107">
        <v>0.17098818784212041</v>
      </c>
      <c r="AH138" s="107">
        <v>0.17545071646647203</v>
      </c>
      <c r="AI138" s="107">
        <v>0.17617746343031668</v>
      </c>
      <c r="AJ138" s="107">
        <v>0.17383591069882762</v>
      </c>
      <c r="AK138" s="107">
        <v>0.17347751739147332</v>
      </c>
      <c r="AL138" s="107">
        <v>0.17541707336730217</v>
      </c>
      <c r="AM138" s="107">
        <v>0.18283238060114329</v>
      </c>
      <c r="AN138" s="107">
        <v>0.18099156167457517</v>
      </c>
      <c r="AO138" s="107">
        <v>0.18104742951416375</v>
      </c>
      <c r="AP138" s="107">
        <v>0.19155676234807345</v>
      </c>
      <c r="AQ138" s="107">
        <v>0.19195939167236947</v>
      </c>
      <c r="AR138" s="107">
        <v>0.19240617316110833</v>
      </c>
      <c r="AS138" s="107">
        <v>0.19291028975863528</v>
      </c>
      <c r="AT138" s="107">
        <v>0.19508615474243204</v>
      </c>
      <c r="AU138" s="107">
        <v>0.20506043432469032</v>
      </c>
      <c r="AV138" s="107">
        <v>0.20893462697814619</v>
      </c>
      <c r="AW138" s="107">
        <v>0.21577980681562917</v>
      </c>
      <c r="AX138" s="107">
        <v>0.21693773003083658</v>
      </c>
      <c r="AY138" s="107">
        <v>0.22093054453605007</v>
      </c>
      <c r="AZ138" s="107">
        <v>0.22453857245854361</v>
      </c>
      <c r="BA138" s="107">
        <v>0.22818610923803101</v>
      </c>
      <c r="BB138" s="107">
        <v>0.22946167669961198</v>
      </c>
      <c r="BC138" s="107">
        <v>0.23673883046758243</v>
      </c>
      <c r="BD138" s="107">
        <v>0.237020021765594</v>
      </c>
      <c r="BE138" s="107">
        <v>0.2373012130636056</v>
      </c>
      <c r="BF138" s="107">
        <v>0.2360513036204529</v>
      </c>
      <c r="BG138" s="107">
        <v>0.23782147282483651</v>
      </c>
      <c r="BH138" s="107">
        <v>0.23812382126844731</v>
      </c>
      <c r="BI138" s="107">
        <v>0.24455501392931284</v>
      </c>
      <c r="BJ138" s="107">
        <v>0.24455501392931284</v>
      </c>
      <c r="BK138" s="107">
        <v>0.24174652053063256</v>
      </c>
      <c r="BL138" s="107">
        <v>0.23598782116891426</v>
      </c>
      <c r="BM138" s="107">
        <v>0.23022101651512267</v>
      </c>
    </row>
    <row r="139" spans="1:65" x14ac:dyDescent="0.25">
      <c r="A139" s="156"/>
      <c r="B139" s="15" t="s">
        <v>50</v>
      </c>
      <c r="C139" s="4" t="s">
        <v>0</v>
      </c>
      <c r="D139" s="107">
        <v>1.6972205795387343E-2</v>
      </c>
      <c r="E139" s="107">
        <v>1.8984049930651871E-2</v>
      </c>
      <c r="F139" s="107">
        <v>2.1621923624884767E-2</v>
      </c>
      <c r="G139" s="107">
        <v>2.2918323298875384E-2</v>
      </c>
      <c r="H139" s="107">
        <v>2.4517405486337629E-2</v>
      </c>
      <c r="I139" s="178">
        <v>2.2045099127276396E-2</v>
      </c>
      <c r="J139" s="179">
        <v>2.2347105693630943E-2</v>
      </c>
      <c r="K139" s="179">
        <v>2.5880378634921469E-2</v>
      </c>
      <c r="L139" s="179">
        <v>2.4603131307620971E-2</v>
      </c>
      <c r="M139" s="179">
        <v>2.5462693516470725E-2</v>
      </c>
      <c r="N139" s="179">
        <v>2.1293975157028983E-2</v>
      </c>
      <c r="O139" s="179">
        <v>2.20147647896183E-2</v>
      </c>
      <c r="P139" s="107">
        <v>2.5342058298631766E-2</v>
      </c>
      <c r="Q139" s="107">
        <v>3.1625289085792305E-2</v>
      </c>
      <c r="R139" s="107">
        <v>2.5396248929933331E-2</v>
      </c>
      <c r="S139" s="107">
        <v>3.1969831623952151E-2</v>
      </c>
      <c r="T139" s="107">
        <v>3.5339796796168423E-2</v>
      </c>
      <c r="U139" s="107">
        <v>3.6080351423080442E-2</v>
      </c>
      <c r="V139" s="107">
        <v>2.0908419818489732E-2</v>
      </c>
      <c r="W139" s="107">
        <v>2.5035872614738826E-2</v>
      </c>
      <c r="X139" s="107">
        <v>2.3574871684783668E-2</v>
      </c>
      <c r="Y139" s="107">
        <v>2.3782245546603593E-2</v>
      </c>
      <c r="Z139" s="107">
        <v>2.4394155381325732E-2</v>
      </c>
      <c r="AA139" s="107">
        <v>2.7281263900100494E-2</v>
      </c>
      <c r="AB139" s="107">
        <v>3.4388576539739334E-2</v>
      </c>
      <c r="AC139" s="107">
        <v>3.8533017595395819E-2</v>
      </c>
      <c r="AD139" s="107">
        <v>3.7988988698927847E-2</v>
      </c>
      <c r="AE139" s="107">
        <v>3.5344539686073692E-2</v>
      </c>
      <c r="AF139" s="107">
        <v>3.3916863448676171E-2</v>
      </c>
      <c r="AG139" s="107">
        <v>3.634879477576107E-2</v>
      </c>
      <c r="AH139" s="107">
        <v>3.6937579390724937E-2</v>
      </c>
      <c r="AI139" s="107">
        <v>4.0036435728446659E-2</v>
      </c>
      <c r="AJ139" s="107">
        <v>3.685971080783576E-2</v>
      </c>
      <c r="AK139" s="107">
        <v>3.6065446348762194E-2</v>
      </c>
      <c r="AL139" s="107">
        <v>3.7010504069991311E-2</v>
      </c>
      <c r="AM139" s="107">
        <v>4.0014751982297619E-2</v>
      </c>
      <c r="AN139" s="107">
        <v>4.2051377948154556E-2</v>
      </c>
      <c r="AO139" s="107">
        <v>3.8573933372296899E-2</v>
      </c>
      <c r="AP139" s="107">
        <v>3.8286929287705086E-2</v>
      </c>
      <c r="AQ139" s="107">
        <v>4.0561819401904183E-2</v>
      </c>
      <c r="AR139" s="107">
        <v>3.8591787332185448E-2</v>
      </c>
      <c r="AS139" s="107">
        <v>3.9144637348012823E-2</v>
      </c>
      <c r="AT139" s="107">
        <v>4.1514486096484352E-2</v>
      </c>
      <c r="AU139" s="107">
        <v>4.3447514920507545E-2</v>
      </c>
      <c r="AV139" s="107">
        <v>4.0194046721929166E-2</v>
      </c>
      <c r="AW139" s="107">
        <v>4.2997396900064745E-2</v>
      </c>
      <c r="AX139" s="107">
        <v>4.5724327729699261E-2</v>
      </c>
      <c r="AY139" s="107">
        <v>4.539652971816896E-2</v>
      </c>
      <c r="AZ139" s="107">
        <v>4.6723143475126169E-2</v>
      </c>
      <c r="BA139" s="107">
        <v>4.5795684423465946E-2</v>
      </c>
      <c r="BB139" s="107">
        <v>4.1465981450065283E-2</v>
      </c>
      <c r="BC139" s="107">
        <v>4.5531265260987858E-2</v>
      </c>
      <c r="BD139" s="107">
        <v>4.567617310815867E-2</v>
      </c>
      <c r="BE139" s="107">
        <v>4.5821080955329482E-2</v>
      </c>
      <c r="BF139" s="107">
        <v>4.5949647701380977E-2</v>
      </c>
      <c r="BG139" s="107">
        <v>4.6110162999642948E-2</v>
      </c>
      <c r="BH139" s="107">
        <v>4.2228271198240394E-2</v>
      </c>
      <c r="BI139" s="107">
        <v>4.5371996933737557E-2</v>
      </c>
      <c r="BJ139" s="107">
        <v>4.5371996933737557E-2</v>
      </c>
      <c r="BK139" s="107">
        <v>4.7049914037098128E-2</v>
      </c>
      <c r="BL139" s="107">
        <v>4.938998118964643E-2</v>
      </c>
      <c r="BM139" s="107">
        <v>4.5951401094761063E-2</v>
      </c>
    </row>
    <row r="140" spans="1:65" x14ac:dyDescent="0.25">
      <c r="A140" s="156"/>
      <c r="B140" s="15" t="s">
        <v>3</v>
      </c>
      <c r="C140" s="4" t="s">
        <v>0</v>
      </c>
      <c r="D140" s="107">
        <v>3.0455351862803074E-3</v>
      </c>
      <c r="E140" s="107">
        <v>3.669671752196024E-3</v>
      </c>
      <c r="F140" s="107">
        <v>4.441712992708886E-3</v>
      </c>
      <c r="G140" s="107">
        <v>5.4810859934113368E-3</v>
      </c>
      <c r="H140" s="107">
        <v>5.7483557029035879E-3</v>
      </c>
      <c r="I140" s="178">
        <v>6.2301367098824599E-3</v>
      </c>
      <c r="J140" s="179">
        <v>7.2555537966334229E-3</v>
      </c>
      <c r="K140" s="179">
        <v>6.9748538165036577E-3</v>
      </c>
      <c r="L140" s="179">
        <v>6.9008782936010038E-3</v>
      </c>
      <c r="M140" s="179">
        <v>7.3332557327435693E-3</v>
      </c>
      <c r="N140" s="179">
        <v>7.1261583528152549E-3</v>
      </c>
      <c r="O140" s="179">
        <v>8.772801006389247E-3</v>
      </c>
      <c r="P140" s="107">
        <v>7.2575847709696606E-3</v>
      </c>
      <c r="Q140" s="107">
        <v>8.4426983198194437E-3</v>
      </c>
      <c r="R140" s="107">
        <v>8.8458844587408231E-3</v>
      </c>
      <c r="S140" s="107">
        <v>8.8151226190762138E-3</v>
      </c>
      <c r="T140" s="107">
        <v>9.1139475948013304E-3</v>
      </c>
      <c r="U140" s="107">
        <v>9.0601262926695344E-3</v>
      </c>
      <c r="V140" s="107">
        <v>7.4905553866863516E-3</v>
      </c>
      <c r="W140" s="107">
        <v>7.5814361895787377E-3</v>
      </c>
      <c r="X140" s="107">
        <v>6.8890146562323139E-3</v>
      </c>
      <c r="Y140" s="107">
        <v>6.7817281395520729E-3</v>
      </c>
      <c r="Z140" s="107">
        <v>6.8246614397719169E-3</v>
      </c>
      <c r="AA140" s="107">
        <v>6.3425643729098369E-3</v>
      </c>
      <c r="AB140" s="107">
        <v>6.868131868131868E-3</v>
      </c>
      <c r="AC140" s="107">
        <v>6.9542279907676627E-3</v>
      </c>
      <c r="AD140" s="107">
        <v>7.2877426832802083E-3</v>
      </c>
      <c r="AE140" s="107">
        <v>7.7229210731381498E-3</v>
      </c>
      <c r="AF140" s="107">
        <v>7.9944065538303227E-3</v>
      </c>
      <c r="AG140" s="107">
        <v>7.4306155766829928E-3</v>
      </c>
      <c r="AH140" s="107">
        <v>7.6660798252846923E-3</v>
      </c>
      <c r="AI140" s="107">
        <v>8.0158602582650167E-3</v>
      </c>
      <c r="AJ140" s="107">
        <v>8.5282833356488657E-3</v>
      </c>
      <c r="AK140" s="107">
        <v>8.5499980568186241E-3</v>
      </c>
      <c r="AL140" s="107">
        <v>8.7847337267509019E-3</v>
      </c>
      <c r="AM140" s="107">
        <v>9.1780798953950346E-3</v>
      </c>
      <c r="AN140" s="107">
        <v>9.2096958930366277E-3</v>
      </c>
      <c r="AO140" s="107">
        <v>9.4104417432991291E-3</v>
      </c>
      <c r="AP140" s="107">
        <v>9.8267390742177406E-3</v>
      </c>
      <c r="AQ140" s="107">
        <v>9.9793370584209794E-3</v>
      </c>
      <c r="AR140" s="107">
        <v>1.0222947944926966E-2</v>
      </c>
      <c r="AS140" s="107">
        <v>1.0604319157945678E-2</v>
      </c>
      <c r="AT140" s="107">
        <v>1.2155773151986377E-2</v>
      </c>
      <c r="AU140" s="107">
        <v>1.2683685239981944E-2</v>
      </c>
      <c r="AV140" s="107">
        <v>1.3041635267520724E-2</v>
      </c>
      <c r="AW140" s="107">
        <v>1.3905222496773654E-2</v>
      </c>
      <c r="AX140" s="107">
        <v>1.4643224244835704E-2</v>
      </c>
      <c r="AY140" s="107">
        <v>1.6205380584972843E-2</v>
      </c>
      <c r="AZ140" s="107">
        <v>1.7346791636625811E-2</v>
      </c>
      <c r="BA140" s="107">
        <v>1.806136210384356E-2</v>
      </c>
      <c r="BB140" s="107">
        <v>1.8041058852946677E-2</v>
      </c>
      <c r="BC140" s="107">
        <v>1.9607402436368077E-2</v>
      </c>
      <c r="BD140" s="107">
        <v>2.0224806216750414E-2</v>
      </c>
      <c r="BE140" s="107">
        <v>2.0842209997132752E-2</v>
      </c>
      <c r="BF140" s="107">
        <v>2.0807204442484822E-2</v>
      </c>
      <c r="BG140" s="107">
        <v>2.2397362689046463E-2</v>
      </c>
      <c r="BH140" s="107">
        <v>2.329680387905271E-2</v>
      </c>
      <c r="BI140" s="107">
        <v>2.3434934277658904E-2</v>
      </c>
      <c r="BJ140" s="107">
        <v>2.3434934277658904E-2</v>
      </c>
      <c r="BK140" s="107">
        <v>2.3021532787113434E-2</v>
      </c>
      <c r="BL140" s="107">
        <v>2.3582161114861101E-2</v>
      </c>
      <c r="BM140" s="107">
        <v>2.5974850861654308E-2</v>
      </c>
    </row>
    <row r="141" spans="1:65" x14ac:dyDescent="0.25">
      <c r="A141" s="156"/>
      <c r="B141" s="206" t="s">
        <v>267</v>
      </c>
      <c r="C141" s="4" t="s">
        <v>0</v>
      </c>
      <c r="D141" s="107">
        <v>0.53787699586043769</v>
      </c>
      <c r="E141" s="107">
        <v>0.54114655570966252</v>
      </c>
      <c r="F141" s="107">
        <v>0.54350923261725836</v>
      </c>
      <c r="G141" s="107">
        <v>0.5456662501419971</v>
      </c>
      <c r="H141" s="107">
        <v>0.5516817282498262</v>
      </c>
      <c r="I141" s="178">
        <v>0.55367502396206425</v>
      </c>
      <c r="J141" s="179">
        <v>0.55268851247955253</v>
      </c>
      <c r="K141" s="179">
        <v>0.54891575110784796</v>
      </c>
      <c r="L141" s="179">
        <v>0.55779826523375697</v>
      </c>
      <c r="M141" s="179">
        <v>0.55843324409265505</v>
      </c>
      <c r="N141" s="179">
        <v>0.55924851421006672</v>
      </c>
      <c r="O141" s="179">
        <v>0.55417618432813587</v>
      </c>
      <c r="P141" s="107">
        <v>0.54419988102320049</v>
      </c>
      <c r="Q141" s="107">
        <v>0.52993953579091091</v>
      </c>
      <c r="R141" s="107">
        <v>0.54743313704635654</v>
      </c>
      <c r="S141" s="107">
        <v>0.54209401196166507</v>
      </c>
      <c r="T141" s="107">
        <v>0.54160563576759435</v>
      </c>
      <c r="U141" s="107">
        <v>0.53630914249107708</v>
      </c>
      <c r="V141" s="107">
        <v>0.5513048764601155</v>
      </c>
      <c r="W141" s="107">
        <v>0.55535090912984819</v>
      </c>
      <c r="X141" s="107">
        <v>0.55650748424113505</v>
      </c>
      <c r="Y141" s="107">
        <v>0.54664054992978039</v>
      </c>
      <c r="Z141" s="107">
        <v>0.55937277263007834</v>
      </c>
      <c r="AA141" s="107">
        <v>0.57086374194823808</v>
      </c>
      <c r="AB141" s="107">
        <v>0.56943202146690519</v>
      </c>
      <c r="AC141" s="107">
        <v>0.57131081202601841</v>
      </c>
      <c r="AD141" s="107">
        <v>0.56729933352651407</v>
      </c>
      <c r="AE141" s="107">
        <v>0.55670433040187017</v>
      </c>
      <c r="AF141" s="107">
        <v>0.55028165112198724</v>
      </c>
      <c r="AG141" s="107">
        <v>0.54305915682320172</v>
      </c>
      <c r="AH141" s="107">
        <v>0.54363425667996346</v>
      </c>
      <c r="AI141" s="107">
        <v>0.5500187536837593</v>
      </c>
      <c r="AJ141" s="107">
        <v>0.5556208654390784</v>
      </c>
      <c r="AK141" s="107">
        <v>0.54916248882670704</v>
      </c>
      <c r="AL141" s="107">
        <v>0.54373113879162904</v>
      </c>
      <c r="AM141" s="107">
        <v>0.55006453992255211</v>
      </c>
      <c r="AN141" s="107">
        <v>0.54937939739604025</v>
      </c>
      <c r="AO141" s="107">
        <v>0.54923096272074212</v>
      </c>
      <c r="AP141" s="107">
        <v>0.54573599977013476</v>
      </c>
      <c r="AQ141" s="107">
        <v>0.54885025014782973</v>
      </c>
      <c r="AR141" s="107">
        <v>0.5529604615257544</v>
      </c>
      <c r="AS141" s="107">
        <v>0.55161817191942408</v>
      </c>
      <c r="AT141" s="107">
        <v>0.5504604629276928</v>
      </c>
      <c r="AU141" s="107">
        <v>0.5453683735392949</v>
      </c>
      <c r="AV141" s="107">
        <v>0.54716465712132634</v>
      </c>
      <c r="AW141" s="107">
        <v>0.54347088800503884</v>
      </c>
      <c r="AX141" s="107">
        <v>0.54053101893298849</v>
      </c>
      <c r="AY141" s="107">
        <v>0.54110946297637796</v>
      </c>
      <c r="AZ141" s="107">
        <v>0.50434390771449167</v>
      </c>
      <c r="BA141" s="107">
        <v>0.53914699932569121</v>
      </c>
      <c r="BB141" s="107">
        <v>0.54920845207397562</v>
      </c>
      <c r="BC141" s="107">
        <v>0.55132121905360632</v>
      </c>
      <c r="BD141" s="107">
        <v>0.55045638292357912</v>
      </c>
      <c r="BE141" s="107">
        <v>0.54959154679355193</v>
      </c>
      <c r="BF141" s="107">
        <v>0.55407070700542127</v>
      </c>
      <c r="BG141" s="107">
        <v>0.5527794834898373</v>
      </c>
      <c r="BH141" s="107">
        <v>0.54984554582382317</v>
      </c>
      <c r="BI141" s="107">
        <v>0.5468696934839834</v>
      </c>
      <c r="BJ141" s="107">
        <v>0.5468696934839834</v>
      </c>
      <c r="BK141" s="107">
        <v>0.54239824460656161</v>
      </c>
      <c r="BL141" s="107">
        <v>0.54444068333725215</v>
      </c>
      <c r="BM141" s="107">
        <v>0.54678265067940979</v>
      </c>
    </row>
    <row r="142" spans="1:65" x14ac:dyDescent="0.25">
      <c r="A142" s="156"/>
      <c r="B142" s="207" t="s">
        <v>51</v>
      </c>
      <c r="C142" s="4" t="s">
        <v>0</v>
      </c>
      <c r="D142" s="107">
        <v>1.5966883500887048E-2</v>
      </c>
      <c r="E142" s="107">
        <v>1.5574433656957929E-2</v>
      </c>
      <c r="F142" s="107">
        <v>1.617453976590217E-2</v>
      </c>
      <c r="G142" s="107">
        <v>1.73236396682949E-2</v>
      </c>
      <c r="H142" s="107">
        <v>1.8287792096679321E-2</v>
      </c>
      <c r="I142" s="178">
        <v>1.7328355950158907E-2</v>
      </c>
      <c r="J142" s="179">
        <v>1.8811672207271386E-2</v>
      </c>
      <c r="K142" s="179">
        <v>1.9534834937200093E-2</v>
      </c>
      <c r="L142" s="179">
        <v>2.569417925917844E-2</v>
      </c>
      <c r="M142" s="179">
        <v>2.7150506343848212E-2</v>
      </c>
      <c r="N142" s="179">
        <v>2.4758471115117031E-2</v>
      </c>
      <c r="O142" s="179">
        <v>2.6351507928625815E-2</v>
      </c>
      <c r="P142" s="107">
        <v>2.052349791790601E-2</v>
      </c>
      <c r="Q142" s="107">
        <v>2.6581961046560229E-2</v>
      </c>
      <c r="R142" s="107">
        <v>2.3165322057640925E-2</v>
      </c>
      <c r="S142" s="107">
        <v>2.3370883674008597E-2</v>
      </c>
      <c r="T142" s="107">
        <v>2.4644858292064819E-2</v>
      </c>
      <c r="U142" s="107">
        <v>2.4457765168847807E-2</v>
      </c>
      <c r="V142" s="107">
        <v>2.4642841634460896E-2</v>
      </c>
      <c r="W142" s="107">
        <v>2.5421369370141136E-2</v>
      </c>
      <c r="X142" s="107">
        <v>2.4921449620421147E-2</v>
      </c>
      <c r="Y142" s="107">
        <v>2.5962746692290636E-2</v>
      </c>
      <c r="Z142" s="107">
        <v>2.8528153955808981E-2</v>
      </c>
      <c r="AA142" s="107">
        <v>2.8220292911154677E-2</v>
      </c>
      <c r="AB142" s="107">
        <v>2.9101712241247125E-2</v>
      </c>
      <c r="AC142" s="107">
        <v>3.0424747459608523E-2</v>
      </c>
      <c r="AD142" s="107">
        <v>3.1860330339032163E-2</v>
      </c>
      <c r="AE142" s="107">
        <v>3.2992875431370368E-2</v>
      </c>
      <c r="AF142" s="107">
        <v>3.3903671358653353E-2</v>
      </c>
      <c r="AG142" s="107">
        <v>3.2747527129549599E-2</v>
      </c>
      <c r="AH142" s="107">
        <v>3.3349675751565527E-2</v>
      </c>
      <c r="AI142" s="107">
        <v>3.5385522156137814E-2</v>
      </c>
      <c r="AJ142" s="107">
        <v>3.6357418430924111E-2</v>
      </c>
      <c r="AK142" s="107">
        <v>3.5482491935797285E-2</v>
      </c>
      <c r="AL142" s="107">
        <v>3.507625077235809E-2</v>
      </c>
      <c r="AM142" s="107">
        <v>3.6351901832263257E-2</v>
      </c>
      <c r="AN142" s="107">
        <v>3.530383425664041E-2</v>
      </c>
      <c r="AO142" s="107">
        <v>3.4556740080935719E-2</v>
      </c>
      <c r="AP142" s="107">
        <v>3.459471884607649E-2</v>
      </c>
      <c r="AQ142" s="107">
        <v>3.3193587179674577E-2</v>
      </c>
      <c r="AR142" s="107">
        <v>3.2746472161686503E-2</v>
      </c>
      <c r="AS142" s="107">
        <v>3.2623555743754161E-2</v>
      </c>
      <c r="AT142" s="107">
        <v>3.273656142866746E-2</v>
      </c>
      <c r="AU142" s="107">
        <v>3.1380711169065649E-2</v>
      </c>
      <c r="AV142" s="107">
        <v>3.0345704596834965E-2</v>
      </c>
      <c r="AW142" s="107">
        <v>3.0743887560177416E-2</v>
      </c>
      <c r="AX142" s="107">
        <v>3.0343346927948541E-2</v>
      </c>
      <c r="AY142" s="107">
        <v>3.1096086254939613E-2</v>
      </c>
      <c r="AZ142" s="107">
        <v>3.1413121845710164E-2</v>
      </c>
      <c r="BA142" s="107">
        <v>3.1675657451112608E-2</v>
      </c>
      <c r="BB142" s="107">
        <v>3.2367123839665446E-2</v>
      </c>
      <c r="BC142" s="107">
        <v>3.6397821247153385E-2</v>
      </c>
      <c r="BD142" s="107">
        <v>3.7622507335734898E-2</v>
      </c>
      <c r="BE142" s="107">
        <v>3.8847193424316417E-2</v>
      </c>
      <c r="BF142" s="107">
        <v>4.0473556564861408E-2</v>
      </c>
      <c r="BG142" s="107">
        <v>4.0811161182567092E-2</v>
      </c>
      <c r="BH142" s="107">
        <v>4.206842648666205E-2</v>
      </c>
      <c r="BI142" s="107">
        <v>4.6215144492009544E-2</v>
      </c>
      <c r="BJ142" s="107">
        <v>4.6215144492009544E-2</v>
      </c>
      <c r="BK142" s="107">
        <v>4.8688396358832327E-2</v>
      </c>
      <c r="BL142" s="107">
        <v>4.9137649512477101E-2</v>
      </c>
      <c r="BM142" s="107">
        <v>4.5541240448866628E-2</v>
      </c>
    </row>
    <row r="143" spans="1:65" x14ac:dyDescent="0.25">
      <c r="A143" s="156"/>
      <c r="B143" s="208" t="s">
        <v>4</v>
      </c>
      <c r="C143" s="4" t="s">
        <v>0</v>
      </c>
      <c r="D143" s="107">
        <v>0.29121821407451215</v>
      </c>
      <c r="E143" s="107">
        <v>0.28507859454461398</v>
      </c>
      <c r="F143" s="107">
        <v>0.28552672011621083</v>
      </c>
      <c r="G143" s="107">
        <v>0.27899579688742476</v>
      </c>
      <c r="H143" s="107">
        <v>0.29813913694454841</v>
      </c>
      <c r="I143" s="178">
        <v>0.31153205871966905</v>
      </c>
      <c r="J143" s="179">
        <v>0.30386259300300777</v>
      </c>
      <c r="K143" s="179">
        <v>0.30589716023808899</v>
      </c>
      <c r="L143" s="179">
        <v>0.31116687578419072</v>
      </c>
      <c r="M143" s="179">
        <v>0.31506809451751833</v>
      </c>
      <c r="N143" s="179">
        <v>0.32946511562403175</v>
      </c>
      <c r="O143" s="179">
        <v>0.3060548879398815</v>
      </c>
      <c r="P143" s="107">
        <v>0.31716240333135037</v>
      </c>
      <c r="Q143" s="107">
        <v>0.2905347042269219</v>
      </c>
      <c r="R143" s="107">
        <v>0.31116241666450489</v>
      </c>
      <c r="S143" s="107">
        <v>0.29774457761871592</v>
      </c>
      <c r="T143" s="107">
        <v>0.30059752156425101</v>
      </c>
      <c r="U143" s="107">
        <v>0.29751990482291574</v>
      </c>
      <c r="V143" s="107">
        <v>0.31006556949932695</v>
      </c>
      <c r="W143" s="107">
        <v>0.30923264729188532</v>
      </c>
      <c r="X143" s="107">
        <v>0.31595792431841691</v>
      </c>
      <c r="Y143" s="107">
        <v>0.22398181683790377</v>
      </c>
      <c r="Z143" s="107">
        <v>0.31961867426942264</v>
      </c>
      <c r="AA143" s="107">
        <v>0.32928617320966708</v>
      </c>
      <c r="AB143" s="107">
        <v>0.32556542294914387</v>
      </c>
      <c r="AC143" s="107">
        <v>0.34293036779473035</v>
      </c>
      <c r="AD143" s="107">
        <v>0.33113590263691683</v>
      </c>
      <c r="AE143" s="107">
        <v>0.31846265167538684</v>
      </c>
      <c r="AF143" s="107">
        <v>0.31502710974499692</v>
      </c>
      <c r="AG143" s="107">
        <v>0.3157111303178719</v>
      </c>
      <c r="AH143" s="107">
        <v>0.32125108639939387</v>
      </c>
      <c r="AI143" s="107">
        <v>0.31851256496811875</v>
      </c>
      <c r="AJ143" s="107">
        <v>0.32465186863451284</v>
      </c>
      <c r="AK143" s="107">
        <v>0.31292021297267886</v>
      </c>
      <c r="AL143" s="107">
        <v>0.31012527872052725</v>
      </c>
      <c r="AM143" s="107">
        <v>0.3108142088411312</v>
      </c>
      <c r="AN143" s="107">
        <v>0.31084671544221343</v>
      </c>
      <c r="AO143" s="107">
        <v>0.31041141090042834</v>
      </c>
      <c r="AP143" s="107">
        <v>0.30947763123868632</v>
      </c>
      <c r="AQ143" s="107">
        <v>0.31147225119758687</v>
      </c>
      <c r="AR143" s="107">
        <v>0.31410944717296413</v>
      </c>
      <c r="AS143" s="107">
        <v>0.3105922206763051</v>
      </c>
      <c r="AT143" s="107">
        <v>0.3124033700060499</v>
      </c>
      <c r="AU143" s="107">
        <v>0.31723757460253776</v>
      </c>
      <c r="AV143" s="107">
        <v>0.31164280331574984</v>
      </c>
      <c r="AW143" s="107">
        <v>0.3188246849632439</v>
      </c>
      <c r="AX143" s="107">
        <v>0.31664262740807053</v>
      </c>
      <c r="AY143" s="107">
        <v>0.31782170248485059</v>
      </c>
      <c r="AZ143" s="107">
        <v>0.31984138428262437</v>
      </c>
      <c r="BA143" s="107">
        <v>0.31858057990559674</v>
      </c>
      <c r="BB143" s="107">
        <v>0.31390099635259905</v>
      </c>
      <c r="BC143" s="107">
        <v>0.31895813728931971</v>
      </c>
      <c r="BD143" s="107">
        <v>0.31733087281502498</v>
      </c>
      <c r="BE143" s="107">
        <v>0.31570360834073025</v>
      </c>
      <c r="BF143" s="107">
        <v>0.31463493315904401</v>
      </c>
      <c r="BG143" s="107">
        <v>0.31151425444848407</v>
      </c>
      <c r="BH143" s="107">
        <v>0.3065326274600213</v>
      </c>
      <c r="BI143" s="107">
        <v>0.31233573374768242</v>
      </c>
      <c r="BJ143" s="107">
        <v>0.31233573374768242</v>
      </c>
      <c r="BK143" s="107">
        <v>0.3115518843581136</v>
      </c>
      <c r="BL143" s="107">
        <v>0.31616465162467855</v>
      </c>
      <c r="BM143" s="107">
        <v>0.31418063670320573</v>
      </c>
    </row>
    <row r="144" spans="1:65" x14ac:dyDescent="0.25">
      <c r="A144" s="156"/>
      <c r="B144" s="207" t="s">
        <v>5</v>
      </c>
      <c r="C144" s="95" t="s">
        <v>0</v>
      </c>
      <c r="D144" s="109">
        <v>0.23069189828503844</v>
      </c>
      <c r="E144" s="109">
        <v>0.24049352750809061</v>
      </c>
      <c r="F144" s="109">
        <v>0.2418079727351454</v>
      </c>
      <c r="G144" s="109">
        <v>0.24934681358627742</v>
      </c>
      <c r="H144" s="109">
        <v>0.23525479920859846</v>
      </c>
      <c r="I144" s="180">
        <v>0.22481460929223629</v>
      </c>
      <c r="J144" s="181">
        <v>0.23001424726927339</v>
      </c>
      <c r="K144" s="181">
        <v>0.22348375593255893</v>
      </c>
      <c r="L144" s="181">
        <v>0.22093721019038787</v>
      </c>
      <c r="M144" s="181">
        <v>0.21621464323128856</v>
      </c>
      <c r="N144" s="181">
        <v>0.20502492747091794</v>
      </c>
      <c r="O144" s="181">
        <v>0.22176978845962855</v>
      </c>
      <c r="P144" s="109">
        <v>0.20651397977394409</v>
      </c>
      <c r="Q144" s="109">
        <v>0.21282287051742874</v>
      </c>
      <c r="R144" s="109">
        <v>0.21310539832421074</v>
      </c>
      <c r="S144" s="109">
        <v>0.22097855066894051</v>
      </c>
      <c r="T144" s="109">
        <v>0.2163632559112785</v>
      </c>
      <c r="U144" s="109">
        <v>0.21433147249931361</v>
      </c>
      <c r="V144" s="109">
        <v>0.21659646532632768</v>
      </c>
      <c r="W144" s="109">
        <v>0.22069689246782173</v>
      </c>
      <c r="X144" s="109">
        <v>0.21562811030229698</v>
      </c>
      <c r="Y144" s="109">
        <v>0.29669598639958605</v>
      </c>
      <c r="Z144" s="109">
        <v>0.21122594440484677</v>
      </c>
      <c r="AA144" s="109">
        <v>0.21335727582741634</v>
      </c>
      <c r="AB144" s="109">
        <v>0.21476488627651419</v>
      </c>
      <c r="AC144" s="109">
        <v>0.19795569677167951</v>
      </c>
      <c r="AD144" s="109">
        <v>0.20430310055056505</v>
      </c>
      <c r="AE144" s="109">
        <v>0.205248803295113</v>
      </c>
      <c r="AF144" s="109">
        <v>0.20135087001833701</v>
      </c>
      <c r="AG144" s="109">
        <v>0.19460049937578028</v>
      </c>
      <c r="AH144" s="109">
        <v>0.18903349452900409</v>
      </c>
      <c r="AI144" s="109">
        <v>0.19612066655950275</v>
      </c>
      <c r="AJ144" s="109">
        <v>0.1946115783736414</v>
      </c>
      <c r="AK144" s="109">
        <v>0.20075978391823093</v>
      </c>
      <c r="AL144" s="109">
        <v>0.19852960929874364</v>
      </c>
      <c r="AM144" s="109">
        <v>0.20289842924915763</v>
      </c>
      <c r="AN144" s="109">
        <v>0.20322884769718644</v>
      </c>
      <c r="AO144" s="109">
        <v>0.2042628117393781</v>
      </c>
      <c r="AP144" s="109">
        <v>0.20166364968537195</v>
      </c>
      <c r="AQ144" s="109">
        <v>0.20418441177056826</v>
      </c>
      <c r="AR144" s="109">
        <v>0.20610454219110369</v>
      </c>
      <c r="AS144" s="109">
        <v>0.20840239549936482</v>
      </c>
      <c r="AT144" s="109">
        <v>0.20532053149297541</v>
      </c>
      <c r="AU144" s="109">
        <v>0.19675008776769146</v>
      </c>
      <c r="AV144" s="109">
        <v>0.20517614920874153</v>
      </c>
      <c r="AW144" s="109">
        <v>0.19390231548161754</v>
      </c>
      <c r="AX144" s="109">
        <v>0.19354504459696939</v>
      </c>
      <c r="AY144" s="109">
        <v>0.19219167423658781</v>
      </c>
      <c r="AZ144" s="109">
        <v>0.15308940158615716</v>
      </c>
      <c r="BA144" s="109">
        <v>0.1888907619689818</v>
      </c>
      <c r="BB144" s="109">
        <v>0.20294033188171115</v>
      </c>
      <c r="BC144" s="109">
        <v>0.19596526051713314</v>
      </c>
      <c r="BD144" s="109">
        <v>0.19550300277281923</v>
      </c>
      <c r="BE144" s="109">
        <v>0.19504074502850532</v>
      </c>
      <c r="BF144" s="109">
        <v>0.19896221728151584</v>
      </c>
      <c r="BG144" s="109">
        <v>0.20045406785878611</v>
      </c>
      <c r="BH144" s="109">
        <v>0.20124449187713978</v>
      </c>
      <c r="BI144" s="109">
        <v>0.18831881524429139</v>
      </c>
      <c r="BJ144" s="109">
        <v>0.18831881524429139</v>
      </c>
      <c r="BK144" s="109">
        <v>0.18215796388961569</v>
      </c>
      <c r="BL144" s="109">
        <v>0.17913838220009651</v>
      </c>
      <c r="BM144" s="109">
        <v>0.18706077352733744</v>
      </c>
    </row>
    <row r="145" spans="1:65" x14ac:dyDescent="0.25">
      <c r="A145" s="156"/>
      <c r="B145" s="231" t="s">
        <v>90</v>
      </c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P145" s="22"/>
      <c r="Q145" s="22"/>
      <c r="R145" s="22"/>
      <c r="S145" s="22"/>
      <c r="T145" s="22"/>
      <c r="U145" s="22"/>
      <c r="V145" s="22"/>
      <c r="X145" s="28"/>
      <c r="Y145" s="22"/>
      <c r="Z145" s="22"/>
      <c r="AA145" s="22"/>
      <c r="AB145" s="22"/>
      <c r="AC145" s="22"/>
      <c r="AD145" s="22"/>
      <c r="AE145" s="22"/>
      <c r="AF145" s="22"/>
      <c r="AG145" s="12"/>
      <c r="AH145" s="12"/>
      <c r="AI145" s="12"/>
      <c r="AJ145" s="12"/>
      <c r="AK145" s="12"/>
      <c r="AL145" s="12"/>
      <c r="AM145" s="12"/>
      <c r="AN145" s="12"/>
      <c r="AO145" s="22"/>
      <c r="AP145" s="34"/>
      <c r="AQ145" s="32"/>
      <c r="AR145" s="32"/>
      <c r="AS145" s="32"/>
      <c r="AT145" s="32"/>
      <c r="AU145" s="32"/>
      <c r="AV145" s="32"/>
      <c r="AW145" s="3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</row>
    <row r="146" spans="1:65" x14ac:dyDescent="0.25">
      <c r="A146" s="156"/>
      <c r="B146" s="232"/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97"/>
      <c r="N146" s="97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108"/>
      <c r="BE146" s="108"/>
      <c r="BF146" s="108"/>
      <c r="BG146" s="108"/>
      <c r="BH146" s="108"/>
      <c r="BI146" s="108"/>
      <c r="BJ146" s="12"/>
      <c r="BK146" s="12"/>
      <c r="BL146" s="12"/>
      <c r="BM146" s="12"/>
    </row>
    <row r="147" spans="1:65" x14ac:dyDescent="0.25">
      <c r="A147" s="156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2"/>
      <c r="BK147" s="12"/>
      <c r="BL147" s="12"/>
      <c r="BM147" s="12"/>
    </row>
    <row r="148" spans="1:65" x14ac:dyDescent="0.25">
      <c r="A148" s="156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2"/>
      <c r="BK148" s="12"/>
      <c r="BL148" s="12"/>
      <c r="BM148" s="12"/>
    </row>
    <row r="149" spans="1:65" x14ac:dyDescent="0.25">
      <c r="A149" s="156"/>
      <c r="B149" s="43" t="s">
        <v>253</v>
      </c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22"/>
      <c r="X149" s="8"/>
      <c r="Y149" s="8"/>
      <c r="Z149" s="8"/>
      <c r="AA149" s="8"/>
      <c r="AB149" s="8"/>
      <c r="AC149" s="8"/>
      <c r="AD149" s="8"/>
      <c r="AE149" s="8"/>
      <c r="AF149" s="140"/>
      <c r="AG149" s="8"/>
      <c r="AH149" s="8"/>
      <c r="AI149" s="8"/>
      <c r="AJ149" s="8"/>
      <c r="AK149" s="8"/>
      <c r="AL149" s="8"/>
      <c r="AM149" s="8"/>
      <c r="AN149" s="8"/>
      <c r="AO149" s="140"/>
      <c r="AP149" s="8"/>
      <c r="AQ149" s="8"/>
      <c r="AR149" s="8"/>
      <c r="AS149" s="8"/>
      <c r="AT149" s="8"/>
      <c r="AU149" s="8"/>
      <c r="AV149" s="8"/>
      <c r="AW149" s="8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</row>
    <row r="150" spans="1:65" x14ac:dyDescent="0.25">
      <c r="A150" s="156"/>
      <c r="B150" s="9"/>
      <c r="C150" s="10">
        <v>1920</v>
      </c>
      <c r="D150" s="10">
        <v>1921</v>
      </c>
      <c r="E150" s="10">
        <v>1922</v>
      </c>
      <c r="F150" s="10">
        <v>1923</v>
      </c>
      <c r="G150" s="10">
        <v>1924</v>
      </c>
      <c r="H150" s="10">
        <v>1925</v>
      </c>
      <c r="I150" s="10">
        <v>1926</v>
      </c>
      <c r="J150" s="10">
        <v>1927</v>
      </c>
      <c r="K150" s="10">
        <v>1928</v>
      </c>
      <c r="L150" s="10">
        <v>1929</v>
      </c>
      <c r="M150" s="10">
        <v>1930</v>
      </c>
      <c r="N150" s="10">
        <v>1931</v>
      </c>
      <c r="O150" s="10">
        <v>1932</v>
      </c>
      <c r="P150" s="10">
        <v>1933</v>
      </c>
      <c r="Q150" s="10">
        <v>1934</v>
      </c>
      <c r="R150" s="10">
        <v>1935</v>
      </c>
      <c r="S150" s="10">
        <v>1936</v>
      </c>
      <c r="T150" s="10">
        <v>1937</v>
      </c>
      <c r="U150" s="10">
        <v>1938</v>
      </c>
      <c r="V150" s="10">
        <v>1939</v>
      </c>
      <c r="W150" s="10">
        <v>1940</v>
      </c>
      <c r="X150" s="10">
        <v>1941</v>
      </c>
      <c r="Y150" s="10">
        <v>1942</v>
      </c>
      <c r="Z150" s="10">
        <v>1943</v>
      </c>
      <c r="AA150" s="10">
        <v>1944</v>
      </c>
      <c r="AB150" s="10">
        <v>1945</v>
      </c>
      <c r="AC150" s="10">
        <v>1946</v>
      </c>
      <c r="AD150" s="10">
        <v>1947</v>
      </c>
      <c r="AE150" s="10">
        <v>1948</v>
      </c>
      <c r="AF150" s="10">
        <v>1949</v>
      </c>
      <c r="AG150" s="10">
        <v>1950</v>
      </c>
      <c r="AH150" s="10">
        <v>1951</v>
      </c>
      <c r="AI150" s="10">
        <v>1952</v>
      </c>
      <c r="AJ150" s="10">
        <v>1953</v>
      </c>
      <c r="AK150" s="10">
        <v>1954</v>
      </c>
      <c r="AL150" s="10">
        <v>1955</v>
      </c>
      <c r="AM150" s="10">
        <v>1956</v>
      </c>
      <c r="AN150" s="10">
        <v>1957</v>
      </c>
      <c r="AO150" s="10">
        <v>1958</v>
      </c>
      <c r="AP150" s="10">
        <v>1959</v>
      </c>
      <c r="AQ150" s="10">
        <v>1960</v>
      </c>
      <c r="AR150" s="10">
        <v>1961</v>
      </c>
      <c r="AS150" s="10">
        <v>1962</v>
      </c>
      <c r="AT150" s="10">
        <v>1963</v>
      </c>
      <c r="AU150" s="10">
        <v>1964</v>
      </c>
      <c r="AV150" s="10">
        <v>1965</v>
      </c>
      <c r="AW150" s="10">
        <v>1966</v>
      </c>
      <c r="AX150" s="10">
        <v>1967</v>
      </c>
      <c r="AY150" s="10">
        <v>1968</v>
      </c>
      <c r="AZ150" s="10">
        <v>1969</v>
      </c>
      <c r="BA150" s="10">
        <v>1970</v>
      </c>
      <c r="BB150" s="10">
        <v>1971</v>
      </c>
      <c r="BC150" s="10">
        <v>1972</v>
      </c>
      <c r="BD150" s="10">
        <v>1973</v>
      </c>
      <c r="BE150" s="10">
        <v>1974</v>
      </c>
      <c r="BF150" s="10">
        <v>1975</v>
      </c>
      <c r="BG150" s="10">
        <v>1976</v>
      </c>
      <c r="BH150" s="10">
        <v>1977</v>
      </c>
      <c r="BI150" s="10">
        <v>1978</v>
      </c>
      <c r="BJ150" s="10">
        <v>1979</v>
      </c>
      <c r="BK150" s="10">
        <v>1980</v>
      </c>
      <c r="BL150" s="10">
        <v>1981</v>
      </c>
      <c r="BM150" s="10">
        <v>1982</v>
      </c>
    </row>
    <row r="151" spans="1:65" x14ac:dyDescent="0.25">
      <c r="A151" s="156"/>
      <c r="B151" s="27" t="s">
        <v>146</v>
      </c>
      <c r="C151" s="13">
        <v>37.799999999999997</v>
      </c>
      <c r="D151" s="13">
        <v>31.4</v>
      </c>
      <c r="E151" s="13">
        <v>37.200000000000003</v>
      </c>
      <c r="F151" s="13">
        <v>42.5</v>
      </c>
      <c r="G151" s="13">
        <v>44.1</v>
      </c>
      <c r="H151" s="13">
        <v>47.1</v>
      </c>
      <c r="I151" s="13">
        <v>54</v>
      </c>
      <c r="J151" s="13">
        <v>50.1</v>
      </c>
      <c r="K151" s="13">
        <v>52.7</v>
      </c>
      <c r="L151" s="13">
        <v>43.3</v>
      </c>
      <c r="M151" s="13">
        <v>39.700000000000003</v>
      </c>
      <c r="N151" s="13">
        <v>49.8</v>
      </c>
      <c r="O151" s="13">
        <v>43.3</v>
      </c>
      <c r="P151" s="13">
        <v>46.9</v>
      </c>
      <c r="Q151" s="13">
        <v>43.3</v>
      </c>
      <c r="R151" s="13">
        <v>45.4</v>
      </c>
      <c r="S151" s="13">
        <v>50.6</v>
      </c>
      <c r="T151" s="13">
        <v>47.3</v>
      </c>
      <c r="U151" s="13">
        <v>48</v>
      </c>
      <c r="V151" s="13">
        <v>53</v>
      </c>
      <c r="W151" s="13">
        <v>50.9</v>
      </c>
      <c r="X151" s="13">
        <v>59.1</v>
      </c>
      <c r="Y151" s="13">
        <v>66.900000000000006</v>
      </c>
      <c r="Z151" s="13">
        <v>62.4</v>
      </c>
      <c r="AA151" s="13">
        <v>67.400000000000006</v>
      </c>
      <c r="AB151" s="13">
        <v>65</v>
      </c>
      <c r="AC151" s="13">
        <v>67.8</v>
      </c>
      <c r="AD151" s="13">
        <v>72.900000000000006</v>
      </c>
      <c r="AE151" s="13">
        <v>81</v>
      </c>
      <c r="AF151" s="13">
        <v>90.4</v>
      </c>
      <c r="AG151" s="13">
        <v>100</v>
      </c>
      <c r="AH151" s="13">
        <v>105.4</v>
      </c>
      <c r="AI151" s="13">
        <v>100.9</v>
      </c>
      <c r="AJ151" s="13">
        <v>110.3</v>
      </c>
      <c r="AK151" s="13">
        <v>134.9</v>
      </c>
      <c r="AL151" s="13">
        <v>154</v>
      </c>
      <c r="AM151" s="13">
        <v>149.80000000000001</v>
      </c>
      <c r="AN151" s="13">
        <v>166.8</v>
      </c>
      <c r="AO151" s="13">
        <v>184.5</v>
      </c>
      <c r="AP151" s="13">
        <v>167.4</v>
      </c>
      <c r="AQ151" s="13">
        <v>180.2</v>
      </c>
      <c r="AR151" s="13">
        <v>194.8</v>
      </c>
      <c r="AS151" s="13">
        <v>204.2</v>
      </c>
      <c r="AT151" s="13">
        <v>219.8</v>
      </c>
      <c r="AU151" s="13">
        <v>239.8</v>
      </c>
      <c r="AV151" s="13">
        <v>255</v>
      </c>
      <c r="AW151" s="13">
        <v>264.89999999999998</v>
      </c>
      <c r="AX151" s="13">
        <v>267.5</v>
      </c>
      <c r="AY151" s="13">
        <v>277.39999999999998</v>
      </c>
      <c r="AZ151" s="13">
        <v>265.7</v>
      </c>
      <c r="BA151" s="13">
        <v>275.89999999999998</v>
      </c>
      <c r="BB151" s="13">
        <v>286.89999999999998</v>
      </c>
      <c r="BC151" s="13">
        <v>285.3</v>
      </c>
      <c r="BD151" s="51" t="s">
        <v>0</v>
      </c>
      <c r="BE151" s="51" t="s">
        <v>0</v>
      </c>
      <c r="BF151" s="51" t="s">
        <v>0</v>
      </c>
      <c r="BG151" s="51" t="s">
        <v>0</v>
      </c>
      <c r="BH151" s="51" t="s">
        <v>0</v>
      </c>
      <c r="BI151" s="51" t="s">
        <v>0</v>
      </c>
      <c r="BJ151" s="51" t="s">
        <v>0</v>
      </c>
      <c r="BK151" s="51" t="s">
        <v>0</v>
      </c>
      <c r="BL151" s="51" t="s">
        <v>0</v>
      </c>
      <c r="BM151" s="51" t="s">
        <v>0</v>
      </c>
    </row>
    <row r="152" spans="1:65" x14ac:dyDescent="0.25">
      <c r="A152" s="156"/>
      <c r="B152" s="3" t="s">
        <v>186</v>
      </c>
      <c r="C152" s="141">
        <v>1448.0429999999999</v>
      </c>
      <c r="D152" s="141">
        <v>1913.413</v>
      </c>
      <c r="E152" s="141">
        <v>2552.15</v>
      </c>
      <c r="F152" s="141">
        <v>2979.9720000000002</v>
      </c>
      <c r="G152" s="141">
        <v>3926.1439999999998</v>
      </c>
      <c r="H152" s="141">
        <v>2872.6219999999998</v>
      </c>
      <c r="I152" s="141">
        <v>3158.2280000000001</v>
      </c>
      <c r="J152" s="141">
        <v>2996.9639999999999</v>
      </c>
      <c r="K152" s="141">
        <v>2947.2289999999998</v>
      </c>
      <c r="L152" s="141">
        <v>3028.7979999999998</v>
      </c>
      <c r="M152" s="141">
        <v>3293.364</v>
      </c>
      <c r="N152" s="141">
        <v>3694.0050000000001</v>
      </c>
      <c r="O152" s="141">
        <v>3404.9580000000001</v>
      </c>
      <c r="P152" s="141">
        <v>2777.991</v>
      </c>
      <c r="Q152" s="141">
        <v>2774.2440000000001</v>
      </c>
      <c r="R152" s="141">
        <v>3572.83</v>
      </c>
      <c r="S152" s="141">
        <v>4341.4179999999997</v>
      </c>
      <c r="T152" s="141">
        <v>4056.489</v>
      </c>
      <c r="U152" s="141">
        <v>4132.26</v>
      </c>
      <c r="V152" s="141">
        <v>4555.9809999999998</v>
      </c>
      <c r="W152" s="141">
        <v>4972.8490000000002</v>
      </c>
      <c r="X152" s="141">
        <v>5677.3980000000001</v>
      </c>
      <c r="Y152" s="141">
        <v>6799.9229999999998</v>
      </c>
      <c r="Z152" s="141">
        <v>6857.5519999999997</v>
      </c>
      <c r="AA152" s="141">
        <v>6754.3630000000003</v>
      </c>
      <c r="AB152" s="141">
        <v>6742.0870000000004</v>
      </c>
      <c r="AC152" s="141">
        <v>7196.6549999999997</v>
      </c>
      <c r="AD152" s="141">
        <v>8412.1659999999993</v>
      </c>
      <c r="AE152" s="141">
        <v>9558.81</v>
      </c>
      <c r="AF152" s="141">
        <v>10431.566999999999</v>
      </c>
      <c r="AG152" s="141">
        <v>9418.6710000000003</v>
      </c>
      <c r="AH152" s="141">
        <v>9830.1959999999999</v>
      </c>
      <c r="AI152" s="141">
        <v>10730.401</v>
      </c>
      <c r="AJ152" s="141">
        <v>11681.569</v>
      </c>
      <c r="AK152" s="141">
        <v>13012.659</v>
      </c>
      <c r="AL152" s="141">
        <v>14002.1</v>
      </c>
      <c r="AM152" s="141">
        <v>10678.633</v>
      </c>
      <c r="AN152" s="141">
        <v>14597.267</v>
      </c>
      <c r="AO152" s="141">
        <v>16251.763000000001</v>
      </c>
      <c r="AP152" s="141">
        <v>17764.923999999999</v>
      </c>
      <c r="AQ152" s="141">
        <v>19541.550999999999</v>
      </c>
      <c r="AR152" s="141">
        <v>19167.98</v>
      </c>
      <c r="AS152" s="141">
        <v>21115.607</v>
      </c>
      <c r="AT152" s="141">
        <v>22326.991999999998</v>
      </c>
      <c r="AU152" s="141">
        <v>26989.608</v>
      </c>
      <c r="AV152" s="141">
        <v>30955.683000000001</v>
      </c>
      <c r="AW152" s="141">
        <v>32228.628000000001</v>
      </c>
      <c r="AX152" s="141">
        <v>32106.858</v>
      </c>
      <c r="AY152" s="141">
        <v>31683.237000000001</v>
      </c>
      <c r="AZ152" s="141">
        <v>32445.8</v>
      </c>
      <c r="BA152" s="141">
        <v>34651.421999999999</v>
      </c>
      <c r="BB152" s="141">
        <v>32715.144</v>
      </c>
      <c r="BC152" s="141">
        <v>32251.992999999999</v>
      </c>
      <c r="BD152" s="141">
        <v>32861.252999999997</v>
      </c>
      <c r="BE152" s="141">
        <v>33499.144999999997</v>
      </c>
      <c r="BF152" s="141">
        <v>35840.57</v>
      </c>
      <c r="BG152" s="141">
        <v>31386.55</v>
      </c>
      <c r="BH152" s="141">
        <v>29397.338</v>
      </c>
      <c r="BI152" s="141">
        <v>35474.851000000002</v>
      </c>
      <c r="BJ152" s="141">
        <v>34587.411999999997</v>
      </c>
      <c r="BK152" s="141">
        <v>35081.008000000002</v>
      </c>
      <c r="BL152" s="141">
        <v>33155.305999999997</v>
      </c>
      <c r="BM152" s="141">
        <v>35511.014999999999</v>
      </c>
    </row>
    <row r="153" spans="1:65" x14ac:dyDescent="0.25">
      <c r="A153" s="156"/>
      <c r="B153" s="3" t="s">
        <v>187</v>
      </c>
      <c r="C153" s="23">
        <v>116.489</v>
      </c>
      <c r="D153" s="23">
        <v>120.127</v>
      </c>
      <c r="E153" s="23">
        <v>115.188</v>
      </c>
      <c r="F153" s="23">
        <v>118.685</v>
      </c>
      <c r="G153" s="23">
        <v>88.555000000000007</v>
      </c>
      <c r="H153" s="23">
        <v>187.62899999999999</v>
      </c>
      <c r="I153" s="23">
        <v>199.471</v>
      </c>
      <c r="J153" s="23">
        <v>189.899</v>
      </c>
      <c r="K153" s="23">
        <v>176.13399999999999</v>
      </c>
      <c r="L153" s="23">
        <v>94.971000000000004</v>
      </c>
      <c r="M153" s="23">
        <v>82.576999999999998</v>
      </c>
      <c r="N153" s="23">
        <v>135.96</v>
      </c>
      <c r="O153" s="23">
        <v>131.84</v>
      </c>
      <c r="P153" s="23">
        <v>185.84899999999999</v>
      </c>
      <c r="Q153" s="23">
        <v>123.776</v>
      </c>
      <c r="R153" s="23">
        <v>120.98</v>
      </c>
      <c r="S153" s="23">
        <v>106.524</v>
      </c>
      <c r="T153" s="23">
        <v>103.79600000000001</v>
      </c>
      <c r="U153" s="23">
        <v>105.499</v>
      </c>
      <c r="V153" s="23">
        <v>148.16200000000001</v>
      </c>
      <c r="W153" s="23">
        <v>96.751999999999995</v>
      </c>
      <c r="X153" s="23">
        <v>160.02199999999999</v>
      </c>
      <c r="Y153" s="23">
        <v>182.80199999999999</v>
      </c>
      <c r="Z153" s="23">
        <v>157.37200000000001</v>
      </c>
      <c r="AA153" s="23">
        <v>183.18299999999999</v>
      </c>
      <c r="AB153" s="23">
        <v>161.72900000000001</v>
      </c>
      <c r="AC153" s="23">
        <v>138.62899999999999</v>
      </c>
      <c r="AD153" s="23">
        <v>198.85400000000001</v>
      </c>
      <c r="AE153" s="23">
        <v>209.62899999999999</v>
      </c>
      <c r="AF153" s="23">
        <v>231.12200000000001</v>
      </c>
      <c r="AG153" s="23">
        <v>250.29300000000001</v>
      </c>
      <c r="AH153" s="23">
        <v>240.018</v>
      </c>
      <c r="AI153" s="23">
        <v>244.5</v>
      </c>
      <c r="AJ153" s="23">
        <v>298.68700000000001</v>
      </c>
      <c r="AK153" s="23">
        <v>399.45800000000003</v>
      </c>
      <c r="AL153" s="23">
        <v>448.90800000000002</v>
      </c>
      <c r="AM153" s="23">
        <v>432.05799999999999</v>
      </c>
      <c r="AN153" s="23">
        <v>410.43900000000002</v>
      </c>
      <c r="AO153" s="23">
        <v>509.524</v>
      </c>
      <c r="AP153" s="23">
        <v>481.39800000000002</v>
      </c>
      <c r="AQ153" s="23">
        <v>528.17499999999995</v>
      </c>
      <c r="AR153" s="23">
        <v>723.34</v>
      </c>
      <c r="AS153" s="23">
        <v>655.60799999999995</v>
      </c>
      <c r="AT153" s="23">
        <v>677.28</v>
      </c>
      <c r="AU153" s="23">
        <v>891.52599999999995</v>
      </c>
      <c r="AV153" s="23">
        <v>859.58399999999995</v>
      </c>
      <c r="AW153" s="23">
        <v>1013.169</v>
      </c>
      <c r="AX153" s="23">
        <v>980.16899999999998</v>
      </c>
      <c r="AY153" s="23">
        <v>856.93899999999996</v>
      </c>
      <c r="AZ153" s="23">
        <v>834.59699999999998</v>
      </c>
      <c r="BA153" s="23">
        <v>925.04200000000003</v>
      </c>
      <c r="BB153" s="23">
        <v>953.78499999999997</v>
      </c>
      <c r="BC153" s="23">
        <v>869.50599999999997</v>
      </c>
      <c r="BD153" s="23">
        <v>1008.8869999999999</v>
      </c>
      <c r="BE153" s="23">
        <v>971.57600000000002</v>
      </c>
      <c r="BF153" s="23">
        <v>1027.3030000000001</v>
      </c>
      <c r="BG153" s="23">
        <v>739.81200000000001</v>
      </c>
      <c r="BH153" s="23">
        <v>770.09299999999996</v>
      </c>
      <c r="BI153" s="23">
        <v>948.74400000000003</v>
      </c>
      <c r="BJ153" s="23">
        <v>640.51400000000001</v>
      </c>
      <c r="BK153" s="23">
        <v>935.17399999999998</v>
      </c>
      <c r="BL153" s="23">
        <v>1331.287</v>
      </c>
      <c r="BM153" s="23">
        <v>979.80200000000002</v>
      </c>
    </row>
    <row r="154" spans="1:65" x14ac:dyDescent="0.25">
      <c r="A154" s="156"/>
      <c r="B154" s="3" t="s">
        <v>188</v>
      </c>
      <c r="C154" s="23">
        <v>36.075000000000003</v>
      </c>
      <c r="D154" s="23">
        <v>34.423999999999999</v>
      </c>
      <c r="E154" s="23">
        <v>40.39</v>
      </c>
      <c r="F154" s="23">
        <v>39.985999999999997</v>
      </c>
      <c r="G154" s="23">
        <v>40.5</v>
      </c>
      <c r="H154" s="23">
        <v>47.5</v>
      </c>
      <c r="I154" s="23">
        <v>49.82</v>
      </c>
      <c r="J154" s="23">
        <v>51.66</v>
      </c>
      <c r="K154" s="23">
        <v>53.021000000000001</v>
      </c>
      <c r="L154" s="23">
        <v>52.482999999999997</v>
      </c>
      <c r="M154" s="23">
        <v>48.905999999999999</v>
      </c>
      <c r="N154" s="23">
        <v>47.378999999999998</v>
      </c>
      <c r="O154" s="23">
        <v>41.093000000000004</v>
      </c>
      <c r="P154" s="23">
        <v>54.685000000000002</v>
      </c>
      <c r="Q154" s="44">
        <v>46.03</v>
      </c>
      <c r="R154" s="44">
        <v>52.42</v>
      </c>
      <c r="S154" s="44">
        <v>63.484999999999999</v>
      </c>
      <c r="T154" s="44">
        <v>59.829000000000001</v>
      </c>
      <c r="U154" s="44">
        <v>57.234999999999999</v>
      </c>
      <c r="V154" s="44">
        <v>54.847999999999999</v>
      </c>
      <c r="W154" s="44">
        <v>52.384</v>
      </c>
      <c r="X154" s="78">
        <v>51.793999999999997</v>
      </c>
      <c r="Y154" s="78">
        <v>52.325000000000003</v>
      </c>
      <c r="Z154" s="44">
        <v>52.325000000000003</v>
      </c>
      <c r="AA154" s="44">
        <v>60.109000000000002</v>
      </c>
      <c r="AB154" s="44">
        <v>54.719000000000001</v>
      </c>
      <c r="AC154" s="44">
        <v>56.887999999999998</v>
      </c>
      <c r="AD154" s="44">
        <v>55.4</v>
      </c>
      <c r="AE154" s="44">
        <v>53.164999999999999</v>
      </c>
      <c r="AF154" s="44">
        <v>59.027000000000001</v>
      </c>
      <c r="AG154" s="44">
        <v>65.593999999999994</v>
      </c>
      <c r="AH154" s="44">
        <v>68.125</v>
      </c>
      <c r="AI154" s="44">
        <v>70.837000000000003</v>
      </c>
      <c r="AJ154" s="44">
        <v>87.635999999999996</v>
      </c>
      <c r="AK154" s="44">
        <v>84.900999999999996</v>
      </c>
      <c r="AL154" s="44">
        <v>93</v>
      </c>
      <c r="AM154" s="44">
        <v>88.337999999999994</v>
      </c>
      <c r="AN154" s="44">
        <v>97.292000000000002</v>
      </c>
      <c r="AO154" s="44">
        <v>121.675</v>
      </c>
      <c r="AP154" s="44">
        <v>97.558000000000007</v>
      </c>
      <c r="AQ154" s="44">
        <v>124.285</v>
      </c>
      <c r="AR154" s="44">
        <v>126.616</v>
      </c>
      <c r="AS154" s="44">
        <v>139.79400000000001</v>
      </c>
      <c r="AT154" s="44">
        <v>137.06899999999999</v>
      </c>
      <c r="AU154" s="44">
        <v>156.477</v>
      </c>
      <c r="AV154" s="44">
        <v>162.149</v>
      </c>
      <c r="AW154" s="44">
        <v>183.005</v>
      </c>
      <c r="AX154" s="44">
        <v>224.505</v>
      </c>
      <c r="AY154" s="44">
        <v>212.65600000000001</v>
      </c>
      <c r="AZ154" s="44">
        <v>172.73400000000001</v>
      </c>
      <c r="BA154" s="44">
        <v>185.29300000000001</v>
      </c>
      <c r="BB154" s="44">
        <v>187.49600000000001</v>
      </c>
      <c r="BC154" s="44">
        <v>203.46299999999999</v>
      </c>
      <c r="BD154" s="23">
        <v>221.71600000000001</v>
      </c>
      <c r="BE154" s="44">
        <v>220.767</v>
      </c>
      <c r="BF154" s="44">
        <v>228.26400000000001</v>
      </c>
      <c r="BG154" s="44">
        <v>212.2</v>
      </c>
      <c r="BH154" s="44">
        <v>182.01</v>
      </c>
      <c r="BI154" s="44">
        <v>241.602</v>
      </c>
      <c r="BJ154" s="44">
        <v>223</v>
      </c>
      <c r="BK154" s="44">
        <v>1170.4469999999999</v>
      </c>
      <c r="BL154" s="44">
        <v>1314.52</v>
      </c>
      <c r="BM154" s="44">
        <v>1258.8399999999999</v>
      </c>
    </row>
    <row r="155" spans="1:65" x14ac:dyDescent="0.25">
      <c r="A155" s="156"/>
      <c r="B155" s="3" t="s">
        <v>94</v>
      </c>
      <c r="C155" s="4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4"/>
      <c r="R155" s="104"/>
      <c r="S155" s="104"/>
      <c r="T155" s="104"/>
      <c r="U155" s="104"/>
      <c r="V155" s="104"/>
      <c r="W155" s="104"/>
      <c r="X155" s="105"/>
      <c r="Y155" s="105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3"/>
      <c r="BE155" s="104"/>
      <c r="BF155" s="104"/>
      <c r="BG155" s="104"/>
      <c r="BH155" s="104"/>
      <c r="BI155" s="104"/>
      <c r="BJ155" s="104"/>
      <c r="BK155" s="104"/>
      <c r="BL155" s="104"/>
      <c r="BM155" s="104"/>
    </row>
    <row r="156" spans="1:65" x14ac:dyDescent="0.25">
      <c r="A156" s="156"/>
      <c r="B156" s="14" t="s">
        <v>189</v>
      </c>
      <c r="C156" s="103">
        <v>2928.3789999999999</v>
      </c>
      <c r="D156" s="103">
        <v>2945.9340000000002</v>
      </c>
      <c r="E156" s="103">
        <v>2856.4630000000002</v>
      </c>
      <c r="F156" s="103">
        <v>3209.08</v>
      </c>
      <c r="G156" s="103">
        <v>3266.5830000000001</v>
      </c>
      <c r="H156" s="103">
        <v>2936.1689999999999</v>
      </c>
      <c r="I156" s="103">
        <v>3137.2890000000002</v>
      </c>
      <c r="J156" s="103">
        <v>3181.384</v>
      </c>
      <c r="K156" s="103">
        <v>3112.2739999999999</v>
      </c>
      <c r="L156" s="103">
        <v>2865.1190000000001</v>
      </c>
      <c r="M156" s="103">
        <v>3075.0430000000001</v>
      </c>
      <c r="N156" s="103">
        <v>3377.538</v>
      </c>
      <c r="O156" s="103">
        <v>3242.6469999999999</v>
      </c>
      <c r="P156" s="103">
        <v>3198.4940000000001</v>
      </c>
      <c r="Q156" s="104">
        <v>2970.3809999999999</v>
      </c>
      <c r="R156" s="104">
        <v>2965.6329999999998</v>
      </c>
      <c r="S156" s="104">
        <v>2851.8359999999998</v>
      </c>
      <c r="T156" s="104">
        <v>2999.9070000000002</v>
      </c>
      <c r="U156" s="104">
        <v>3093.8780000000002</v>
      </c>
      <c r="V156" s="104">
        <v>3266.7660000000001</v>
      </c>
      <c r="W156" s="104">
        <v>3341.701</v>
      </c>
      <c r="X156" s="105">
        <v>3491.9679999999998</v>
      </c>
      <c r="Y156" s="105">
        <v>3575.9369999999999</v>
      </c>
      <c r="Z156" s="104">
        <v>3082.732</v>
      </c>
      <c r="AA156" s="104">
        <v>3354.933</v>
      </c>
      <c r="AB156" s="104">
        <v>6450.8890000000001</v>
      </c>
      <c r="AC156" s="104">
        <v>3313.194</v>
      </c>
      <c r="AD156" s="104">
        <v>3512.2640000000001</v>
      </c>
      <c r="AE156" s="104">
        <v>3721.77</v>
      </c>
      <c r="AF156" s="104">
        <v>3792.4969999999998</v>
      </c>
      <c r="AG156" s="104">
        <v>4327.7219999999998</v>
      </c>
      <c r="AH156" s="104">
        <v>4427.6959999999999</v>
      </c>
      <c r="AI156" s="104">
        <v>4235.665</v>
      </c>
      <c r="AJ156" s="104">
        <v>4856.7</v>
      </c>
      <c r="AK156" s="104">
        <v>5252.7790000000005</v>
      </c>
      <c r="AL156" s="104">
        <v>5371.4129999999996</v>
      </c>
      <c r="AM156" s="104">
        <v>5459.5889999999999</v>
      </c>
      <c r="AN156" s="104">
        <v>5391.8</v>
      </c>
      <c r="AO156" s="104">
        <v>6371.52</v>
      </c>
      <c r="AP156" s="104">
        <v>6324.018</v>
      </c>
      <c r="AQ156" s="104">
        <v>5558.4290000000001</v>
      </c>
      <c r="AR156" s="104">
        <v>6287.7470000000003</v>
      </c>
      <c r="AS156" s="104">
        <v>6371.7039999999997</v>
      </c>
      <c r="AT156" s="104">
        <v>6963.0770000000002</v>
      </c>
      <c r="AU156" s="104">
        <v>7460.6270000000004</v>
      </c>
      <c r="AV156" s="104">
        <v>7718.3710000000001</v>
      </c>
      <c r="AW156" s="104">
        <v>8286.9349999999995</v>
      </c>
      <c r="AX156" s="104">
        <v>7610.9319999999998</v>
      </c>
      <c r="AY156" s="104">
        <v>7675.8450000000003</v>
      </c>
      <c r="AZ156" s="104">
        <v>7103.509</v>
      </c>
      <c r="BA156" s="104">
        <v>7439.6840000000002</v>
      </c>
      <c r="BB156" s="104">
        <v>7691.6559999999999</v>
      </c>
      <c r="BC156" s="104">
        <v>7292.18</v>
      </c>
      <c r="BD156" s="103">
        <v>7606.3410000000003</v>
      </c>
      <c r="BE156" s="104">
        <v>6717.2340000000004</v>
      </c>
      <c r="BF156" s="104">
        <v>6694.2669999999998</v>
      </c>
      <c r="BG156" s="104">
        <v>6783.1840000000002</v>
      </c>
      <c r="BH156" s="104">
        <v>7469.6490000000003</v>
      </c>
      <c r="BI156" s="104">
        <v>7191.1279999999997</v>
      </c>
      <c r="BJ156" s="104">
        <v>5581.1580000000004</v>
      </c>
      <c r="BK156" s="104">
        <v>6766.4790000000003</v>
      </c>
      <c r="BL156" s="104">
        <v>7668.692</v>
      </c>
      <c r="BM156" s="104">
        <v>5629.549</v>
      </c>
    </row>
    <row r="157" spans="1:65" x14ac:dyDescent="0.25">
      <c r="A157" s="156"/>
      <c r="B157" s="14" t="s">
        <v>95</v>
      </c>
      <c r="C157" s="141">
        <v>802</v>
      </c>
      <c r="D157" s="141">
        <v>612</v>
      </c>
      <c r="E157" s="141">
        <v>607</v>
      </c>
      <c r="F157" s="141">
        <v>802.00026175726384</v>
      </c>
      <c r="G157" s="141">
        <v>826.95526181333821</v>
      </c>
      <c r="H157" s="141">
        <v>670.51045086301235</v>
      </c>
      <c r="I157" s="141">
        <v>680.47349160373813</v>
      </c>
      <c r="J157" s="141">
        <v>647.18185544404571</v>
      </c>
      <c r="K157" s="141">
        <v>698.15350447936146</v>
      </c>
      <c r="L157" s="141">
        <v>512.65060892758731</v>
      </c>
      <c r="M157" s="141">
        <v>447.72154405645711</v>
      </c>
      <c r="N157" s="141">
        <v>633.20590323484146</v>
      </c>
      <c r="O157" s="141">
        <v>608.59816070019338</v>
      </c>
      <c r="P157" s="141">
        <v>601.49088914970605</v>
      </c>
      <c r="Q157" s="120">
        <v>580.220853823129</v>
      </c>
      <c r="R157" s="120">
        <v>564.65719123033762</v>
      </c>
      <c r="S157" s="120">
        <v>560.06130787324366</v>
      </c>
      <c r="T157" s="120">
        <v>544.92689273367478</v>
      </c>
      <c r="U157" s="120">
        <v>547.10172799315296</v>
      </c>
      <c r="V157" s="120">
        <v>605.10333461288621</v>
      </c>
      <c r="W157" s="120">
        <v>490.67436015370612</v>
      </c>
      <c r="X157" s="121">
        <v>608.2773381657563</v>
      </c>
      <c r="Y157" s="121">
        <v>660.86818643617039</v>
      </c>
      <c r="Z157" s="120">
        <v>586.52292836354252</v>
      </c>
      <c r="AA157" s="120">
        <v>690.38219243126468</v>
      </c>
      <c r="AB157" s="120">
        <v>338.89809606086851</v>
      </c>
      <c r="AC157" s="120">
        <v>689.36500549017057</v>
      </c>
      <c r="AD157" s="120">
        <v>716.80061635457923</v>
      </c>
      <c r="AE157" s="120">
        <v>760.91134057182478</v>
      </c>
      <c r="AF157" s="120">
        <v>756.92584595320716</v>
      </c>
      <c r="AG157" s="120">
        <v>721.40539526337409</v>
      </c>
      <c r="AH157" s="120">
        <v>773.34171090336827</v>
      </c>
      <c r="AI157" s="120">
        <v>755.93560869426642</v>
      </c>
      <c r="AJ157" s="120">
        <v>766.33001832520017</v>
      </c>
      <c r="AK157" s="120">
        <v>854.33577159823403</v>
      </c>
      <c r="AL157" s="120">
        <v>835.92157221945138</v>
      </c>
      <c r="AM157" s="120">
        <v>802.58349117488513</v>
      </c>
      <c r="AN157" s="120">
        <v>834.60031900293041</v>
      </c>
      <c r="AO157" s="120">
        <v>828.17742077243736</v>
      </c>
      <c r="AP157" s="120">
        <v>879.70242968947912</v>
      </c>
      <c r="AQ157" s="120">
        <v>975.05644130742701</v>
      </c>
      <c r="AR157" s="120">
        <v>993.37743710107929</v>
      </c>
      <c r="AS157" s="120">
        <v>994.60976216095412</v>
      </c>
      <c r="AT157" s="120">
        <v>986.66164398296905</v>
      </c>
      <c r="AU157" s="120">
        <v>1133.1548943540538</v>
      </c>
      <c r="AV157" s="120">
        <v>1157.8066148932205</v>
      </c>
      <c r="AW157" s="120">
        <v>1118.8074963783351</v>
      </c>
      <c r="AX157" s="120">
        <v>1130.3844259809443</v>
      </c>
      <c r="AY157" s="120">
        <v>1180.5635731310365</v>
      </c>
      <c r="AZ157" s="120">
        <v>1184.0477713197802</v>
      </c>
      <c r="BA157" s="120">
        <v>1193.5162837561379</v>
      </c>
      <c r="BB157" s="120">
        <v>1272.2532052915524</v>
      </c>
      <c r="BC157" s="120">
        <v>1264.7573153707121</v>
      </c>
      <c r="BD157" s="141">
        <v>1131.8361877281072</v>
      </c>
      <c r="BE157" s="120">
        <v>1168.3027567597019</v>
      </c>
      <c r="BF157" s="120">
        <v>1262.0811210547772</v>
      </c>
      <c r="BG157" s="120">
        <v>1181.9366834218267</v>
      </c>
      <c r="BH157" s="120">
        <v>1357.2142412581902</v>
      </c>
      <c r="BI157" s="120">
        <v>1519.9391528005065</v>
      </c>
      <c r="BJ157" s="120">
        <v>1515.4380148349142</v>
      </c>
      <c r="BK157" s="120">
        <v>1828.7797833999043</v>
      </c>
      <c r="BL157" s="120">
        <v>1824.0495250037425</v>
      </c>
      <c r="BM157" s="120">
        <v>1797.5978182266465</v>
      </c>
    </row>
    <row r="158" spans="1:65" x14ac:dyDescent="0.25">
      <c r="A158" s="156"/>
      <c r="B158" s="14" t="s">
        <v>193</v>
      </c>
      <c r="C158" s="141">
        <v>2348.56</v>
      </c>
      <c r="D158" s="141">
        <v>1803.6279999999999</v>
      </c>
      <c r="E158" s="141">
        <v>1733.905</v>
      </c>
      <c r="F158" s="141">
        <v>2573.683</v>
      </c>
      <c r="G158" s="141">
        <v>2701.3180000000002</v>
      </c>
      <c r="H158" s="141">
        <v>1968.732</v>
      </c>
      <c r="I158" s="141">
        <v>2134.8420000000001</v>
      </c>
      <c r="J158" s="141">
        <v>2058.9340000000002</v>
      </c>
      <c r="K158" s="141">
        <v>2172.8449999999998</v>
      </c>
      <c r="L158" s="141">
        <v>1468.8050000000001</v>
      </c>
      <c r="M158" s="141">
        <v>1376.7629999999999</v>
      </c>
      <c r="N158" s="141">
        <v>2138.6770000000001</v>
      </c>
      <c r="O158" s="141">
        <v>1973.4690000000001</v>
      </c>
      <c r="P158" s="141">
        <v>1923.865</v>
      </c>
      <c r="Q158" s="120">
        <v>1723.4770000000001</v>
      </c>
      <c r="R158" s="120">
        <v>1674.566</v>
      </c>
      <c r="S158" s="120">
        <v>1597.203</v>
      </c>
      <c r="T158" s="120">
        <v>1634.73</v>
      </c>
      <c r="U158" s="120">
        <v>1692.6659999999999</v>
      </c>
      <c r="V158" s="120">
        <v>1976.731</v>
      </c>
      <c r="W158" s="120">
        <v>1639.6869999999999</v>
      </c>
      <c r="X158" s="121">
        <v>2124.085</v>
      </c>
      <c r="Y158" s="121">
        <v>2363.223</v>
      </c>
      <c r="Z158" s="120">
        <v>1808.0930000000001</v>
      </c>
      <c r="AA158" s="120">
        <v>2316.1860000000001</v>
      </c>
      <c r="AB158" s="120">
        <v>2186.194</v>
      </c>
      <c r="AC158" s="120">
        <v>2284</v>
      </c>
      <c r="AD158" s="120">
        <v>2517.5929999999998</v>
      </c>
      <c r="AE158" s="120">
        <v>2831.9369999999999</v>
      </c>
      <c r="AF158" s="120">
        <v>2870.6390000000001</v>
      </c>
      <c r="AG158" s="120">
        <v>3122.0419999999999</v>
      </c>
      <c r="AH158" s="120">
        <v>3424.1219999999998</v>
      </c>
      <c r="AI158" s="120">
        <v>3201.89</v>
      </c>
      <c r="AJ158" s="120">
        <v>3721.835</v>
      </c>
      <c r="AK158" s="120">
        <v>4487.6369999999997</v>
      </c>
      <c r="AL158" s="120">
        <v>4490.08</v>
      </c>
      <c r="AM158" s="120">
        <v>4381.7759999999998</v>
      </c>
      <c r="AN158" s="120">
        <v>4499.9979999999996</v>
      </c>
      <c r="AO158" s="120">
        <v>5276.7489999999998</v>
      </c>
      <c r="AP158" s="120">
        <v>5563.2539999999999</v>
      </c>
      <c r="AQ158" s="120">
        <v>5419.7820000000002</v>
      </c>
      <c r="AR158" s="120">
        <v>6246.1059999999998</v>
      </c>
      <c r="AS158" s="120">
        <v>6337.3590000000004</v>
      </c>
      <c r="AT158" s="120">
        <v>6870.201</v>
      </c>
      <c r="AU158" s="120">
        <v>8454.0460000000003</v>
      </c>
      <c r="AV158" s="120">
        <v>8936.3809999999994</v>
      </c>
      <c r="AW158" s="120">
        <v>9271.4850000000006</v>
      </c>
      <c r="AX158" s="120">
        <v>8603.2790000000005</v>
      </c>
      <c r="AY158" s="120">
        <v>9061.8230000000003</v>
      </c>
      <c r="AZ158" s="120">
        <v>8410.8940000000002</v>
      </c>
      <c r="BA158" s="120">
        <v>8879.384</v>
      </c>
      <c r="BB158" s="120">
        <v>9785.7340000000004</v>
      </c>
      <c r="BC158" s="120">
        <v>9222.8379999999997</v>
      </c>
      <c r="BD158" s="141">
        <v>8609.1319999999996</v>
      </c>
      <c r="BE158" s="120">
        <v>7847.7629999999999</v>
      </c>
      <c r="BF158" s="120">
        <v>8448.7080000000005</v>
      </c>
      <c r="BG158" s="120">
        <v>8017.2939999999999</v>
      </c>
      <c r="BH158" s="120">
        <v>10137.914000000001</v>
      </c>
      <c r="BI158" s="120">
        <v>10930.076999999999</v>
      </c>
      <c r="BJ158" s="120">
        <v>8457.8989999999994</v>
      </c>
      <c r="BK158" s="120">
        <v>12374.4</v>
      </c>
      <c r="BL158" s="120">
        <v>13988.074000000001</v>
      </c>
      <c r="BM158" s="120">
        <v>10119.665000000001</v>
      </c>
    </row>
    <row r="159" spans="1:65" x14ac:dyDescent="0.25">
      <c r="A159" s="156"/>
      <c r="B159" s="14" t="s">
        <v>194</v>
      </c>
      <c r="C159" s="141">
        <v>55</v>
      </c>
      <c r="D159" s="141">
        <v>60</v>
      </c>
      <c r="E159" s="141">
        <v>60</v>
      </c>
      <c r="F159" s="141">
        <v>65</v>
      </c>
      <c r="G159" s="141">
        <v>70</v>
      </c>
      <c r="H159" s="141">
        <v>75</v>
      </c>
      <c r="I159" s="141">
        <v>70</v>
      </c>
      <c r="J159" s="141">
        <v>70</v>
      </c>
      <c r="K159" s="141">
        <v>68</v>
      </c>
      <c r="L159" s="141">
        <v>75</v>
      </c>
      <c r="M159" s="141">
        <v>78</v>
      </c>
      <c r="N159" s="141">
        <v>48</v>
      </c>
      <c r="O159" s="141">
        <v>53</v>
      </c>
      <c r="P159" s="141">
        <v>49</v>
      </c>
      <c r="Q159" s="120">
        <v>52</v>
      </c>
      <c r="R159" s="120">
        <v>62</v>
      </c>
      <c r="S159" s="120">
        <v>83</v>
      </c>
      <c r="T159" s="120">
        <v>118</v>
      </c>
      <c r="U159" s="120">
        <v>109</v>
      </c>
      <c r="V159" s="120">
        <v>104</v>
      </c>
      <c r="W159" s="120">
        <v>95</v>
      </c>
      <c r="X159" s="121">
        <v>102</v>
      </c>
      <c r="Y159" s="121">
        <v>113</v>
      </c>
      <c r="Z159" s="120">
        <v>174</v>
      </c>
      <c r="AA159" s="120">
        <v>251</v>
      </c>
      <c r="AB159" s="120">
        <v>274</v>
      </c>
      <c r="AC159" s="120">
        <v>298</v>
      </c>
      <c r="AD159" s="120">
        <v>313</v>
      </c>
      <c r="AE159" s="120">
        <v>303</v>
      </c>
      <c r="AF159" s="120">
        <v>294</v>
      </c>
      <c r="AG159" s="120">
        <v>387</v>
      </c>
      <c r="AH159" s="120">
        <v>500</v>
      </c>
      <c r="AI159" s="120">
        <v>500</v>
      </c>
      <c r="AJ159" s="120">
        <v>499</v>
      </c>
      <c r="AK159" s="120">
        <v>515</v>
      </c>
      <c r="AL159" s="120">
        <v>526</v>
      </c>
      <c r="AM159" s="120">
        <v>636</v>
      </c>
      <c r="AN159" s="120">
        <v>700</v>
      </c>
      <c r="AO159" s="120">
        <v>709</v>
      </c>
      <c r="AP159" s="120">
        <v>715</v>
      </c>
      <c r="AQ159" s="120">
        <v>729</v>
      </c>
      <c r="AR159" s="120">
        <v>749</v>
      </c>
      <c r="AS159" s="120">
        <v>762</v>
      </c>
      <c r="AT159" s="120">
        <v>942</v>
      </c>
      <c r="AU159" s="120">
        <v>945</v>
      </c>
      <c r="AV159" s="120">
        <v>959</v>
      </c>
      <c r="AW159" s="120">
        <v>918</v>
      </c>
      <c r="AX159" s="120">
        <v>940</v>
      </c>
      <c r="AY159" s="120">
        <v>934</v>
      </c>
      <c r="AZ159" s="120">
        <v>894</v>
      </c>
      <c r="BA159" s="120">
        <v>905</v>
      </c>
      <c r="BB159" s="120">
        <v>900</v>
      </c>
      <c r="BC159" s="120">
        <v>902</v>
      </c>
      <c r="BD159" s="141">
        <v>1109</v>
      </c>
      <c r="BE159" s="120">
        <v>1463</v>
      </c>
      <c r="BF159" s="120">
        <v>1863</v>
      </c>
      <c r="BG159" s="120">
        <v>2167</v>
      </c>
      <c r="BH159" s="120">
        <v>2837</v>
      </c>
      <c r="BI159" s="120">
        <v>2912</v>
      </c>
      <c r="BJ159" s="120">
        <v>3530</v>
      </c>
      <c r="BK159" s="120">
        <v>5018.9892035169396</v>
      </c>
      <c r="BL159" s="120">
        <v>6859.68775973018</v>
      </c>
      <c r="BM159" s="120">
        <v>9652.9223052344096</v>
      </c>
    </row>
    <row r="160" spans="1:65" x14ac:dyDescent="0.25">
      <c r="A160" s="156"/>
      <c r="B160" s="12" t="s">
        <v>195</v>
      </c>
      <c r="C160" s="44">
        <v>168.50399999999999</v>
      </c>
      <c r="D160" s="44">
        <v>115.684</v>
      </c>
      <c r="E160" s="44">
        <v>122.4</v>
      </c>
      <c r="F160" s="44">
        <v>126</v>
      </c>
      <c r="G160" s="44">
        <v>108</v>
      </c>
      <c r="H160" s="44">
        <v>136.93</v>
      </c>
      <c r="I160" s="44">
        <v>141.5</v>
      </c>
      <c r="J160" s="44">
        <v>147.49199999999999</v>
      </c>
      <c r="K160" s="44">
        <v>139.13999999999999</v>
      </c>
      <c r="L160" s="44">
        <v>121.456</v>
      </c>
      <c r="M160" s="44">
        <v>118.595</v>
      </c>
      <c r="N160" s="44">
        <v>95.004000000000005</v>
      </c>
      <c r="O160" s="44">
        <v>109.15600000000001</v>
      </c>
      <c r="P160" s="44">
        <v>113.011</v>
      </c>
      <c r="Q160" s="44">
        <v>104.09</v>
      </c>
      <c r="R160" s="44">
        <v>81.138000000000005</v>
      </c>
      <c r="S160" s="44">
        <v>115.23</v>
      </c>
      <c r="T160" s="44">
        <v>100.538</v>
      </c>
      <c r="U160" s="44">
        <v>80.064999999999998</v>
      </c>
      <c r="V160" s="44">
        <v>85.710999999999999</v>
      </c>
      <c r="W160" s="44">
        <v>96.242000000000004</v>
      </c>
      <c r="X160" s="44">
        <v>101.97499999999999</v>
      </c>
      <c r="Y160" s="44">
        <v>112.836</v>
      </c>
      <c r="Z160" s="44">
        <v>131.53299999999999</v>
      </c>
      <c r="AA160" s="44">
        <v>129.81700000000001</v>
      </c>
      <c r="AB160" s="44">
        <v>106.003</v>
      </c>
      <c r="AC160" s="44">
        <v>108.105</v>
      </c>
      <c r="AD160" s="44">
        <v>117.105</v>
      </c>
      <c r="AE160" s="44">
        <v>122.857</v>
      </c>
      <c r="AF160" s="44">
        <v>104.056</v>
      </c>
      <c r="AG160" s="44">
        <v>101.107</v>
      </c>
      <c r="AH160" s="44">
        <v>95.42</v>
      </c>
      <c r="AI160" s="44">
        <v>97.296999999999997</v>
      </c>
      <c r="AJ160" s="44">
        <v>91.221000000000004</v>
      </c>
      <c r="AK160" s="44">
        <v>104.801</v>
      </c>
      <c r="AL160" s="44">
        <v>109.679</v>
      </c>
      <c r="AM160" s="44">
        <v>111.15600000000001</v>
      </c>
      <c r="AN160" s="44">
        <v>118.806</v>
      </c>
      <c r="AO160" s="44">
        <v>123.39100000000001</v>
      </c>
      <c r="AP160" s="44">
        <v>148.881</v>
      </c>
      <c r="AQ160" s="44">
        <v>155.761</v>
      </c>
      <c r="AR160" s="44">
        <v>156.005</v>
      </c>
      <c r="AS160" s="44">
        <v>156.44499999999999</v>
      </c>
      <c r="AT160" s="44">
        <v>171.68100000000001</v>
      </c>
      <c r="AU160" s="44">
        <v>195.44399999999999</v>
      </c>
      <c r="AV160" s="44">
        <v>148.535</v>
      </c>
      <c r="AW160" s="44">
        <v>142.66399999999999</v>
      </c>
      <c r="AX160" s="44">
        <v>148.399</v>
      </c>
      <c r="AY160" s="44">
        <v>137.05199999999999</v>
      </c>
      <c r="AZ160" s="44">
        <v>137.73500000000001</v>
      </c>
      <c r="BA160" s="44">
        <v>145.911</v>
      </c>
      <c r="BB160" s="44">
        <v>144.32</v>
      </c>
      <c r="BC160" s="44">
        <v>148.15199999999999</v>
      </c>
      <c r="BD160" s="44">
        <v>147.45599999999999</v>
      </c>
      <c r="BE160" s="44">
        <v>154.22800000000001</v>
      </c>
      <c r="BF160" s="44">
        <v>140.43899999999999</v>
      </c>
      <c r="BG160" s="44">
        <v>133.35900000000001</v>
      </c>
      <c r="BH160" s="44">
        <v>101.197</v>
      </c>
      <c r="BI160" s="44">
        <v>98.272999999999996</v>
      </c>
      <c r="BJ160" s="44">
        <v>87.561000000000007</v>
      </c>
      <c r="BK160" s="44">
        <v>89.254000000000005</v>
      </c>
      <c r="BL160" s="44">
        <v>94.766999999999996</v>
      </c>
      <c r="BM160" s="44">
        <v>73.495000000000005</v>
      </c>
    </row>
    <row r="161" spans="1:65" x14ac:dyDescent="0.25">
      <c r="A161" s="156"/>
      <c r="B161" s="12" t="s">
        <v>196</v>
      </c>
      <c r="C161" s="44">
        <v>31.937999999999999</v>
      </c>
      <c r="D161" s="44">
        <v>31.878</v>
      </c>
      <c r="E161" s="44">
        <v>43.698</v>
      </c>
      <c r="F161" s="44">
        <v>38.024999999999999</v>
      </c>
      <c r="G161" s="44">
        <v>64.608999999999995</v>
      </c>
      <c r="H161" s="44">
        <v>43.466999999999999</v>
      </c>
      <c r="I161" s="44">
        <v>78.016000000000005</v>
      </c>
      <c r="J161" s="44">
        <v>38.862000000000002</v>
      </c>
      <c r="K161" s="44">
        <v>60.375999999999998</v>
      </c>
      <c r="L161" s="44">
        <v>53.344000000000001</v>
      </c>
      <c r="M161" s="44">
        <v>38.487000000000002</v>
      </c>
      <c r="N161" s="44">
        <v>45.581000000000003</v>
      </c>
      <c r="O161" s="44">
        <v>22.015000000000001</v>
      </c>
      <c r="P161" s="44">
        <v>56.465000000000003</v>
      </c>
      <c r="Q161" s="44">
        <v>48.344999999999999</v>
      </c>
      <c r="R161" s="44">
        <v>68.256</v>
      </c>
      <c r="S161" s="44">
        <v>86.126999999999995</v>
      </c>
      <c r="T161" s="44">
        <v>73.590999999999994</v>
      </c>
      <c r="U161" s="44">
        <v>66.494</v>
      </c>
      <c r="V161" s="44">
        <v>67.644999999999996</v>
      </c>
      <c r="W161" s="44">
        <v>65.495000000000005</v>
      </c>
      <c r="X161" s="44">
        <v>81.209000000000003</v>
      </c>
      <c r="Y161" s="44">
        <v>102.952</v>
      </c>
      <c r="Z161" s="44">
        <v>115.873</v>
      </c>
      <c r="AA161" s="44">
        <v>106.12</v>
      </c>
      <c r="AB161" s="44">
        <v>97.585999999999999</v>
      </c>
      <c r="AC161" s="44">
        <v>91.137</v>
      </c>
      <c r="AD161" s="44">
        <v>95.296999999999997</v>
      </c>
      <c r="AE161" s="44">
        <v>119.66800000000001</v>
      </c>
      <c r="AF161" s="44">
        <v>207.69</v>
      </c>
      <c r="AG161" s="44">
        <v>260.01900000000001</v>
      </c>
      <c r="AH161" s="44">
        <v>287.61200000000002</v>
      </c>
      <c r="AI161" s="44">
        <v>264.54199999999997</v>
      </c>
      <c r="AJ161" s="44">
        <v>273.69900000000001</v>
      </c>
      <c r="AK161" s="44">
        <v>390.94099999999997</v>
      </c>
      <c r="AL161" s="44">
        <v>508.47300000000001</v>
      </c>
      <c r="AM161" s="44">
        <v>425.74700000000001</v>
      </c>
      <c r="AN161" s="44">
        <v>477.64800000000002</v>
      </c>
      <c r="AO161" s="44">
        <v>526.20799999999997</v>
      </c>
      <c r="AP161" s="44">
        <v>380.42899999999997</v>
      </c>
      <c r="AQ161" s="44">
        <v>470.34699999999998</v>
      </c>
      <c r="AR161" s="44">
        <v>449.73</v>
      </c>
      <c r="AS161" s="44">
        <v>485.78500000000003</v>
      </c>
      <c r="AT161" s="44">
        <v>535.34</v>
      </c>
      <c r="AU161" s="44">
        <v>565.34900000000005</v>
      </c>
      <c r="AV161" s="44">
        <v>577.34199999999998</v>
      </c>
      <c r="AW161" s="44">
        <v>521.27</v>
      </c>
      <c r="AX161" s="44">
        <v>494.541</v>
      </c>
      <c r="AY161" s="44">
        <v>591.96100000000001</v>
      </c>
      <c r="AZ161" s="44">
        <v>397.05599999999998</v>
      </c>
      <c r="BA161" s="44">
        <v>333.68799999999999</v>
      </c>
      <c r="BB161" s="44">
        <v>396.65699999999998</v>
      </c>
      <c r="BC161" s="44">
        <v>416.512</v>
      </c>
      <c r="BD161" s="44">
        <v>392.161</v>
      </c>
      <c r="BE161" s="44">
        <v>512.75800000000004</v>
      </c>
      <c r="BF161" s="44">
        <v>205.79599999999999</v>
      </c>
      <c r="BG161" s="44">
        <v>223.96299999999999</v>
      </c>
      <c r="BH161" s="44">
        <v>418.428</v>
      </c>
      <c r="BI161" s="44">
        <v>366.43400000000003</v>
      </c>
      <c r="BJ161" s="44">
        <v>349.15199999999999</v>
      </c>
      <c r="BK161" s="44">
        <v>372.93400000000003</v>
      </c>
      <c r="BL161" s="44">
        <v>334.745</v>
      </c>
      <c r="BM161" s="44">
        <v>166.17699999999999</v>
      </c>
    </row>
    <row r="162" spans="1:65" x14ac:dyDescent="0.25">
      <c r="A162" s="156"/>
      <c r="B162" s="21" t="s">
        <v>120</v>
      </c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</row>
    <row r="163" spans="1:65" x14ac:dyDescent="0.25">
      <c r="A163" s="156"/>
      <c r="B163" s="27" t="s">
        <v>146</v>
      </c>
      <c r="C163" s="22" t="s">
        <v>0</v>
      </c>
      <c r="D163" s="44">
        <f>((D151/C151)-1)*100</f>
        <v>-16.93121693121693</v>
      </c>
      <c r="E163" s="44">
        <f t="shared" ref="E163:BC163" si="3">((E151/D151)-1)*100</f>
        <v>18.471337579617852</v>
      </c>
      <c r="F163" s="44">
        <f t="shared" si="3"/>
        <v>14.247311827956977</v>
      </c>
      <c r="G163" s="44">
        <f t="shared" si="3"/>
        <v>3.7647058823529367</v>
      </c>
      <c r="H163" s="44">
        <f t="shared" si="3"/>
        <v>6.8027210884353817</v>
      </c>
      <c r="I163" s="44">
        <f t="shared" si="3"/>
        <v>14.649681528662416</v>
      </c>
      <c r="J163" s="44">
        <f t="shared" si="3"/>
        <v>-7.2222222222222188</v>
      </c>
      <c r="K163" s="44">
        <f t="shared" si="3"/>
        <v>5.1896207584830378</v>
      </c>
      <c r="L163" s="44">
        <f t="shared" si="3"/>
        <v>-17.836812144212534</v>
      </c>
      <c r="M163" s="44">
        <f t="shared" si="3"/>
        <v>-8.3140877598152247</v>
      </c>
      <c r="N163" s="44">
        <f t="shared" si="3"/>
        <v>25.440806045340025</v>
      </c>
      <c r="O163" s="44">
        <f t="shared" si="3"/>
        <v>-13.052208835341361</v>
      </c>
      <c r="P163" s="44">
        <f t="shared" si="3"/>
        <v>8.3140877598152372</v>
      </c>
      <c r="Q163" s="44">
        <f t="shared" si="3"/>
        <v>-7.6759061833688751</v>
      </c>
      <c r="R163" s="44">
        <f t="shared" si="3"/>
        <v>4.8498845265589008</v>
      </c>
      <c r="S163" s="44">
        <f t="shared" si="3"/>
        <v>11.453744493392071</v>
      </c>
      <c r="T163" s="44">
        <f t="shared" si="3"/>
        <v>-6.5217391304347894</v>
      </c>
      <c r="U163" s="44">
        <f t="shared" si="3"/>
        <v>1.4799154334038223</v>
      </c>
      <c r="V163" s="44">
        <f t="shared" si="3"/>
        <v>10.416666666666675</v>
      </c>
      <c r="W163" s="44">
        <f t="shared" si="3"/>
        <v>-3.9622641509433953</v>
      </c>
      <c r="X163" s="44">
        <f t="shared" si="3"/>
        <v>16.110019646365426</v>
      </c>
      <c r="Y163" s="44">
        <f t="shared" si="3"/>
        <v>13.197969543147225</v>
      </c>
      <c r="Z163" s="44">
        <f t="shared" si="3"/>
        <v>-6.7264573991031469</v>
      </c>
      <c r="AA163" s="44">
        <f t="shared" si="3"/>
        <v>8.0128205128205288</v>
      </c>
      <c r="AB163" s="44">
        <f t="shared" si="3"/>
        <v>-3.5608308605341366</v>
      </c>
      <c r="AC163" s="44">
        <f t="shared" si="3"/>
        <v>4.3076923076923013</v>
      </c>
      <c r="AD163" s="44">
        <f t="shared" si="3"/>
        <v>7.5221238938053325</v>
      </c>
      <c r="AE163" s="44">
        <f t="shared" si="3"/>
        <v>11.111111111111093</v>
      </c>
      <c r="AF163" s="44">
        <f t="shared" si="3"/>
        <v>11.604938271604937</v>
      </c>
      <c r="AG163" s="44">
        <f t="shared" si="3"/>
        <v>10.619469026548668</v>
      </c>
      <c r="AH163" s="44">
        <f t="shared" si="3"/>
        <v>5.4000000000000048</v>
      </c>
      <c r="AI163" s="44">
        <f t="shared" si="3"/>
        <v>-4.2694497153700217</v>
      </c>
      <c r="AJ163" s="44">
        <f t="shared" si="3"/>
        <v>9.316154608523286</v>
      </c>
      <c r="AK163" s="44">
        <f t="shared" si="3"/>
        <v>22.302810516772453</v>
      </c>
      <c r="AL163" s="44">
        <f t="shared" si="3"/>
        <v>14.158636026686434</v>
      </c>
      <c r="AM163" s="44">
        <f t="shared" si="3"/>
        <v>-2.7272727272727226</v>
      </c>
      <c r="AN163" s="44">
        <f t="shared" si="3"/>
        <v>11.34846461949266</v>
      </c>
      <c r="AO163" s="44">
        <f t="shared" si="3"/>
        <v>10.611510791366907</v>
      </c>
      <c r="AP163" s="44">
        <f t="shared" si="3"/>
        <v>-9.2682926829268268</v>
      </c>
      <c r="AQ163" s="44">
        <f t="shared" si="3"/>
        <v>7.6463560334528058</v>
      </c>
      <c r="AR163" s="44">
        <f t="shared" si="3"/>
        <v>8.1021087680355208</v>
      </c>
      <c r="AS163" s="44">
        <f t="shared" si="3"/>
        <v>4.8254620123203251</v>
      </c>
      <c r="AT163" s="44">
        <f t="shared" si="3"/>
        <v>7.6395690499510449</v>
      </c>
      <c r="AU163" s="44">
        <f t="shared" si="3"/>
        <v>9.099181073703356</v>
      </c>
      <c r="AV163" s="44">
        <f t="shared" si="3"/>
        <v>6.3386155129274258</v>
      </c>
      <c r="AW163" s="44">
        <f t="shared" si="3"/>
        <v>3.8823529411764701</v>
      </c>
      <c r="AX163" s="44">
        <f t="shared" si="3"/>
        <v>0.98150245375614453</v>
      </c>
      <c r="AY163" s="44">
        <f t="shared" si="3"/>
        <v>3.7009345794392523</v>
      </c>
      <c r="AZ163" s="44">
        <f t="shared" si="3"/>
        <v>-4.2177361211247266</v>
      </c>
      <c r="BA163" s="44">
        <f t="shared" si="3"/>
        <v>3.8389160707564818</v>
      </c>
      <c r="BB163" s="44">
        <f t="shared" si="3"/>
        <v>3.9869517941283128</v>
      </c>
      <c r="BC163" s="44">
        <f t="shared" si="3"/>
        <v>-0.55768560474032114</v>
      </c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1:65" x14ac:dyDescent="0.25">
      <c r="A164" s="156"/>
      <c r="B164" s="3" t="s">
        <v>186</v>
      </c>
      <c r="C164" s="22" t="s">
        <v>0</v>
      </c>
      <c r="D164" s="44">
        <f>((D152/C152)-1)*100</f>
        <v>32.137857784610006</v>
      </c>
      <c r="E164" s="44">
        <f t="shared" ref="E164:BM164" si="4">((E152/D152)-1)*100</f>
        <v>33.382076948363995</v>
      </c>
      <c r="F164" s="44">
        <f t="shared" si="4"/>
        <v>16.763199655192686</v>
      </c>
      <c r="G164" s="44">
        <f t="shared" si="4"/>
        <v>31.751036586920932</v>
      </c>
      <c r="H164" s="44">
        <f t="shared" si="4"/>
        <v>-26.833503814429626</v>
      </c>
      <c r="I164" s="44">
        <f t="shared" si="4"/>
        <v>9.9423453555671504</v>
      </c>
      <c r="J164" s="44">
        <f t="shared" si="4"/>
        <v>-5.106154463832258</v>
      </c>
      <c r="K164" s="44">
        <f t="shared" si="4"/>
        <v>-1.6595127602467064</v>
      </c>
      <c r="L164" s="44">
        <f t="shared" si="4"/>
        <v>2.7676505626132109</v>
      </c>
      <c r="M164" s="44">
        <f t="shared" si="4"/>
        <v>8.7350163332120534</v>
      </c>
      <c r="N164" s="44">
        <f t="shared" si="4"/>
        <v>12.165099272354961</v>
      </c>
      <c r="O164" s="44">
        <f t="shared" si="4"/>
        <v>-7.8247593059565412</v>
      </c>
      <c r="P164" s="44">
        <f t="shared" si="4"/>
        <v>-18.413354878386169</v>
      </c>
      <c r="Q164" s="44">
        <f t="shared" si="4"/>
        <v>-0.13488164648480794</v>
      </c>
      <c r="R164" s="44">
        <f t="shared" si="4"/>
        <v>28.785716036513008</v>
      </c>
      <c r="S164" s="44">
        <f t="shared" si="4"/>
        <v>21.51202268229946</v>
      </c>
      <c r="T164" s="44">
        <f t="shared" si="4"/>
        <v>-6.5630400021375435</v>
      </c>
      <c r="U164" s="44">
        <f t="shared" si="4"/>
        <v>1.8678961042418729</v>
      </c>
      <c r="V164" s="44">
        <f t="shared" si="4"/>
        <v>10.253977242477475</v>
      </c>
      <c r="W164" s="44">
        <f t="shared" si="4"/>
        <v>9.1499064636134442</v>
      </c>
      <c r="X164" s="44">
        <f t="shared" si="4"/>
        <v>14.167914609914757</v>
      </c>
      <c r="Y164" s="44">
        <f t="shared" si="4"/>
        <v>19.77182152810142</v>
      </c>
      <c r="Z164" s="44">
        <f t="shared" si="4"/>
        <v>0.84749489075097717</v>
      </c>
      <c r="AA164" s="44">
        <f t="shared" si="4"/>
        <v>-1.5047497999285953</v>
      </c>
      <c r="AB164" s="44">
        <f t="shared" si="4"/>
        <v>-0.18174918937581275</v>
      </c>
      <c r="AC164" s="44">
        <f t="shared" si="4"/>
        <v>6.7422446491716803</v>
      </c>
      <c r="AD164" s="44">
        <f t="shared" si="4"/>
        <v>16.889944008709602</v>
      </c>
      <c r="AE164" s="44">
        <f t="shared" si="4"/>
        <v>13.630781893747713</v>
      </c>
      <c r="AF164" s="44">
        <f t="shared" si="4"/>
        <v>9.1303938460959078</v>
      </c>
      <c r="AG164" s="44">
        <f t="shared" si="4"/>
        <v>-9.7099122308278218</v>
      </c>
      <c r="AH164" s="44">
        <f t="shared" si="4"/>
        <v>4.3692469988600324</v>
      </c>
      <c r="AI164" s="44">
        <f t="shared" si="4"/>
        <v>9.1575488423628606</v>
      </c>
      <c r="AJ164" s="44">
        <f t="shared" si="4"/>
        <v>8.8642353626858785</v>
      </c>
      <c r="AK164" s="44">
        <f t="shared" si="4"/>
        <v>11.394787806329788</v>
      </c>
      <c r="AL164" s="44">
        <f t="shared" si="4"/>
        <v>7.6036803853847257</v>
      </c>
      <c r="AM164" s="44">
        <f t="shared" si="4"/>
        <v>-23.735489676548514</v>
      </c>
      <c r="AN164" s="44">
        <f t="shared" si="4"/>
        <v>36.696026541974057</v>
      </c>
      <c r="AO164" s="44">
        <f t="shared" si="4"/>
        <v>11.334286068755217</v>
      </c>
      <c r="AP164" s="44">
        <f t="shared" si="4"/>
        <v>9.310749855261836</v>
      </c>
      <c r="AQ164" s="44">
        <f t="shared" si="4"/>
        <v>10.000757672816384</v>
      </c>
      <c r="AR164" s="44">
        <f t="shared" si="4"/>
        <v>-1.9116752810460103</v>
      </c>
      <c r="AS164" s="44">
        <f t="shared" si="4"/>
        <v>10.160835935763712</v>
      </c>
      <c r="AT164" s="44">
        <f t="shared" si="4"/>
        <v>5.7369177215696343</v>
      </c>
      <c r="AU164" s="44">
        <f t="shared" si="4"/>
        <v>20.883314689233568</v>
      </c>
      <c r="AV164" s="44">
        <f t="shared" si="4"/>
        <v>14.694822540586738</v>
      </c>
      <c r="AW164" s="44">
        <f t="shared" si="4"/>
        <v>4.1121528476693481</v>
      </c>
      <c r="AX164" s="44">
        <f t="shared" si="4"/>
        <v>-0.37783178359315217</v>
      </c>
      <c r="AY164" s="44">
        <f t="shared" si="4"/>
        <v>-1.3194097036838603</v>
      </c>
      <c r="AZ164" s="44">
        <f t="shared" si="4"/>
        <v>2.4068342511846197</v>
      </c>
      <c r="BA164" s="44">
        <f t="shared" si="4"/>
        <v>6.7978659795720819</v>
      </c>
      <c r="BB164" s="44">
        <f t="shared" si="4"/>
        <v>-5.5878745755368993</v>
      </c>
      <c r="BC164" s="44">
        <f t="shared" si="4"/>
        <v>-1.4157082725969383</v>
      </c>
      <c r="BD164" s="44">
        <f t="shared" si="4"/>
        <v>1.8890615534984168</v>
      </c>
      <c r="BE164" s="44">
        <f t="shared" si="4"/>
        <v>1.9411676115941079</v>
      </c>
      <c r="BF164" s="44">
        <f t="shared" si="4"/>
        <v>6.9895067471125172</v>
      </c>
      <c r="BG164" s="44">
        <f t="shared" si="4"/>
        <v>-12.427313516498206</v>
      </c>
      <c r="BH164" s="44">
        <f t="shared" si="4"/>
        <v>-6.3377848154703154</v>
      </c>
      <c r="BI164" s="44">
        <f t="shared" si="4"/>
        <v>20.673684807787708</v>
      </c>
      <c r="BJ164" s="44">
        <f t="shared" si="4"/>
        <v>-2.5016003590825675</v>
      </c>
      <c r="BK164" s="44">
        <f t="shared" si="4"/>
        <v>1.4270972341035693</v>
      </c>
      <c r="BL164" s="44">
        <f t="shared" si="4"/>
        <v>-5.4893006495138508</v>
      </c>
      <c r="BM164" s="44">
        <f t="shared" si="4"/>
        <v>7.1050739208982305</v>
      </c>
    </row>
    <row r="165" spans="1:65" x14ac:dyDescent="0.25">
      <c r="A165" s="156"/>
      <c r="B165" s="3" t="s">
        <v>187</v>
      </c>
      <c r="C165" s="22" t="s">
        <v>0</v>
      </c>
      <c r="D165" s="44">
        <f t="shared" ref="D165:BM165" si="5">((D153/C153)-1)*100</f>
        <v>3.1230416605859679</v>
      </c>
      <c r="E165" s="44">
        <f t="shared" si="5"/>
        <v>-4.1114820148675957</v>
      </c>
      <c r="F165" s="44">
        <f t="shared" si="5"/>
        <v>3.0359065180400657</v>
      </c>
      <c r="G165" s="44">
        <f t="shared" si="5"/>
        <v>-25.386527362345703</v>
      </c>
      <c r="H165" s="44">
        <f t="shared" si="5"/>
        <v>111.87849359155324</v>
      </c>
      <c r="I165" s="44">
        <f t="shared" si="5"/>
        <v>6.3113910962591113</v>
      </c>
      <c r="J165" s="44">
        <f t="shared" si="5"/>
        <v>-4.7986925417729864</v>
      </c>
      <c r="K165" s="44">
        <f t="shared" si="5"/>
        <v>-7.2485900399686276</v>
      </c>
      <c r="L165" s="44">
        <f t="shared" si="5"/>
        <v>-46.080257076998187</v>
      </c>
      <c r="M165" s="44">
        <f t="shared" si="5"/>
        <v>-13.05029956513042</v>
      </c>
      <c r="N165" s="44">
        <f t="shared" si="5"/>
        <v>64.646330091914223</v>
      </c>
      <c r="O165" s="44">
        <f t="shared" si="5"/>
        <v>-3.0303030303030387</v>
      </c>
      <c r="P165" s="44">
        <f t="shared" si="5"/>
        <v>40.965564320388339</v>
      </c>
      <c r="Q165" s="44">
        <f t="shared" si="5"/>
        <v>-33.399695451683897</v>
      </c>
      <c r="R165" s="44">
        <f t="shared" si="5"/>
        <v>-2.2589193381592487</v>
      </c>
      <c r="S165" s="44">
        <f t="shared" si="5"/>
        <v>-11.94908249297405</v>
      </c>
      <c r="T165" s="44">
        <f t="shared" si="5"/>
        <v>-2.5609252375051628</v>
      </c>
      <c r="U165" s="44">
        <f t="shared" si="5"/>
        <v>1.6407183321129892</v>
      </c>
      <c r="V165" s="44">
        <f t="shared" si="5"/>
        <v>40.439245869629104</v>
      </c>
      <c r="W165" s="44">
        <f t="shared" si="5"/>
        <v>-34.698505689718019</v>
      </c>
      <c r="X165" s="44">
        <f t="shared" si="5"/>
        <v>65.39399702331734</v>
      </c>
      <c r="Y165" s="44">
        <f t="shared" si="5"/>
        <v>14.235542612890729</v>
      </c>
      <c r="Z165" s="44">
        <f t="shared" si="5"/>
        <v>-13.911226354197426</v>
      </c>
      <c r="AA165" s="44">
        <f t="shared" si="5"/>
        <v>16.401265790610765</v>
      </c>
      <c r="AB165" s="44">
        <f t="shared" si="5"/>
        <v>-11.711785482277271</v>
      </c>
      <c r="AC165" s="44">
        <f t="shared" si="5"/>
        <v>-14.283152681337308</v>
      </c>
      <c r="AD165" s="44">
        <f t="shared" si="5"/>
        <v>43.443291086280666</v>
      </c>
      <c r="AE165" s="44">
        <f t="shared" si="5"/>
        <v>5.4185482816538677</v>
      </c>
      <c r="AF165" s="44">
        <f t="shared" si="5"/>
        <v>10.252875317823396</v>
      </c>
      <c r="AG165" s="44">
        <f t="shared" si="5"/>
        <v>8.2947534202715509</v>
      </c>
      <c r="AH165" s="44">
        <f t="shared" si="5"/>
        <v>-4.1051887188215392</v>
      </c>
      <c r="AI165" s="44">
        <f t="shared" si="5"/>
        <v>1.8673599480039105</v>
      </c>
      <c r="AJ165" s="44">
        <f t="shared" si="5"/>
        <v>22.162372188139056</v>
      </c>
      <c r="AK165" s="44">
        <f t="shared" si="5"/>
        <v>33.737993283939382</v>
      </c>
      <c r="AL165" s="44">
        <f t="shared" si="5"/>
        <v>12.379273916156386</v>
      </c>
      <c r="AM165" s="44">
        <f t="shared" si="5"/>
        <v>-3.7535530665526173</v>
      </c>
      <c r="AN165" s="44">
        <f t="shared" si="5"/>
        <v>-5.0037263515546488</v>
      </c>
      <c r="AO165" s="44">
        <f t="shared" si="5"/>
        <v>24.141224396317117</v>
      </c>
      <c r="AP165" s="44">
        <f t="shared" si="5"/>
        <v>-5.5200540111947527</v>
      </c>
      <c r="AQ165" s="44">
        <f t="shared" si="5"/>
        <v>9.7169078392514976</v>
      </c>
      <c r="AR165" s="44">
        <f t="shared" si="5"/>
        <v>36.950821224026157</v>
      </c>
      <c r="AS165" s="44">
        <f t="shared" si="5"/>
        <v>-9.3637846655791339</v>
      </c>
      <c r="AT165" s="44">
        <f t="shared" si="5"/>
        <v>3.3056338543764108</v>
      </c>
      <c r="AU165" s="44">
        <f t="shared" si="5"/>
        <v>31.633297897472247</v>
      </c>
      <c r="AV165" s="44">
        <f t="shared" si="5"/>
        <v>-3.582845592837447</v>
      </c>
      <c r="AW165" s="44">
        <f t="shared" si="5"/>
        <v>17.867363748045562</v>
      </c>
      <c r="AX165" s="44">
        <f t="shared" si="5"/>
        <v>-3.2571071558644249</v>
      </c>
      <c r="AY165" s="44">
        <f t="shared" si="5"/>
        <v>-12.572321711868062</v>
      </c>
      <c r="AZ165" s="44">
        <f t="shared" si="5"/>
        <v>-2.6071867425802808</v>
      </c>
      <c r="BA165" s="44">
        <f t="shared" si="5"/>
        <v>10.836966823508831</v>
      </c>
      <c r="BB165" s="44">
        <f t="shared" si="5"/>
        <v>3.1072102672094815</v>
      </c>
      <c r="BC165" s="44">
        <f t="shared" si="5"/>
        <v>-8.8362681317068255</v>
      </c>
      <c r="BD165" s="44">
        <f t="shared" si="5"/>
        <v>16.029906636641943</v>
      </c>
      <c r="BE165" s="44">
        <f t="shared" si="5"/>
        <v>-3.6982337962526923</v>
      </c>
      <c r="BF165" s="44">
        <f t="shared" si="5"/>
        <v>5.7357324594267567</v>
      </c>
      <c r="BG165" s="44">
        <f t="shared" si="5"/>
        <v>-27.985024866081389</v>
      </c>
      <c r="BH165" s="44">
        <f t="shared" si="5"/>
        <v>4.0930668872632525</v>
      </c>
      <c r="BI165" s="44">
        <f t="shared" si="5"/>
        <v>23.19862665937751</v>
      </c>
      <c r="BJ165" s="44">
        <f t="shared" si="5"/>
        <v>-32.48821599925796</v>
      </c>
      <c r="BK165" s="44">
        <f t="shared" si="5"/>
        <v>46.003678295868625</v>
      </c>
      <c r="BL165" s="44">
        <f t="shared" si="5"/>
        <v>42.357144231982517</v>
      </c>
      <c r="BM165" s="44">
        <f t="shared" si="5"/>
        <v>-26.401895308825218</v>
      </c>
    </row>
    <row r="166" spans="1:65" x14ac:dyDescent="0.25">
      <c r="A166" s="156"/>
      <c r="B166" s="3" t="s">
        <v>188</v>
      </c>
      <c r="C166" s="22" t="s">
        <v>0</v>
      </c>
      <c r="D166" s="44">
        <f t="shared" ref="D166:BM166" si="6">((D154/C154)-1)*100</f>
        <v>-4.5765765765765849</v>
      </c>
      <c r="E166" s="44">
        <f t="shared" si="6"/>
        <v>17.330931907971191</v>
      </c>
      <c r="F166" s="44">
        <f t="shared" si="6"/>
        <v>-1.0002475860361515</v>
      </c>
      <c r="G166" s="44">
        <f t="shared" si="6"/>
        <v>1.2854499074676173</v>
      </c>
      <c r="H166" s="44">
        <f t="shared" si="6"/>
        <v>17.28395061728396</v>
      </c>
      <c r="I166" s="44">
        <f t="shared" si="6"/>
        <v>4.8842105263157798</v>
      </c>
      <c r="J166" s="44">
        <f t="shared" si="6"/>
        <v>3.6932958651143988</v>
      </c>
      <c r="K166" s="44">
        <f t="shared" si="6"/>
        <v>2.6345334881920257</v>
      </c>
      <c r="L166" s="44">
        <f t="shared" si="6"/>
        <v>-1.0146922917334766</v>
      </c>
      <c r="M166" s="44">
        <f t="shared" si="6"/>
        <v>-6.8155402701827184</v>
      </c>
      <c r="N166" s="44">
        <f t="shared" si="6"/>
        <v>-3.1223162802110238</v>
      </c>
      <c r="O166" s="44">
        <f t="shared" si="6"/>
        <v>-13.267481373604328</v>
      </c>
      <c r="P166" s="44">
        <f t="shared" si="6"/>
        <v>33.076193025576117</v>
      </c>
      <c r="Q166" s="44">
        <f t="shared" si="6"/>
        <v>-15.827009234707878</v>
      </c>
      <c r="R166" s="44">
        <f t="shared" si="6"/>
        <v>13.88225070606126</v>
      </c>
      <c r="S166" s="44">
        <f t="shared" si="6"/>
        <v>21.108355589469664</v>
      </c>
      <c r="T166" s="44">
        <f t="shared" si="6"/>
        <v>-5.7588406710246449</v>
      </c>
      <c r="U166" s="44">
        <f t="shared" si="6"/>
        <v>-4.3356900499757707</v>
      </c>
      <c r="V166" s="44">
        <f t="shared" si="6"/>
        <v>-4.1705250283917135</v>
      </c>
      <c r="W166" s="44">
        <f t="shared" si="6"/>
        <v>-4.4924154025670955</v>
      </c>
      <c r="X166" s="44">
        <f t="shared" si="6"/>
        <v>-1.1262981062920008</v>
      </c>
      <c r="Y166" s="44">
        <f t="shared" si="6"/>
        <v>1.0252152759006927</v>
      </c>
      <c r="Z166" s="44">
        <f t="shared" si="6"/>
        <v>0</v>
      </c>
      <c r="AA166" s="44">
        <f t="shared" si="6"/>
        <v>14.876254180602011</v>
      </c>
      <c r="AB166" s="44">
        <f t="shared" si="6"/>
        <v>-8.9670432048445381</v>
      </c>
      <c r="AC166" s="44">
        <f t="shared" si="6"/>
        <v>3.9638882289515509</v>
      </c>
      <c r="AD166" s="44">
        <f t="shared" si="6"/>
        <v>-2.6156658697792157</v>
      </c>
      <c r="AE166" s="44">
        <f t="shared" si="6"/>
        <v>-4.0342960288808687</v>
      </c>
      <c r="AF166" s="44">
        <f t="shared" si="6"/>
        <v>11.026050973384759</v>
      </c>
      <c r="AG166" s="44">
        <f t="shared" si="6"/>
        <v>11.125417181967556</v>
      </c>
      <c r="AH166" s="44">
        <f t="shared" si="6"/>
        <v>3.8585846266426804</v>
      </c>
      <c r="AI166" s="44">
        <f t="shared" si="6"/>
        <v>3.9809174311926654</v>
      </c>
      <c r="AJ166" s="44">
        <f t="shared" si="6"/>
        <v>23.715007693719372</v>
      </c>
      <c r="AK166" s="44">
        <f t="shared" si="6"/>
        <v>-3.120863572048016</v>
      </c>
      <c r="AL166" s="44">
        <f t="shared" si="6"/>
        <v>9.5393458263153708</v>
      </c>
      <c r="AM166" s="44">
        <f t="shared" si="6"/>
        <v>-5.0129032258064532</v>
      </c>
      <c r="AN166" s="44">
        <f t="shared" si="6"/>
        <v>10.13606828318505</v>
      </c>
      <c r="AO166" s="44">
        <f t="shared" si="6"/>
        <v>25.061670024256877</v>
      </c>
      <c r="AP166" s="44">
        <f t="shared" si="6"/>
        <v>-19.820834189439076</v>
      </c>
      <c r="AQ166" s="44">
        <f t="shared" si="6"/>
        <v>27.396010578322617</v>
      </c>
      <c r="AR166" s="44">
        <f t="shared" si="6"/>
        <v>1.8755280202759739</v>
      </c>
      <c r="AS166" s="44">
        <f t="shared" si="6"/>
        <v>10.407847349466115</v>
      </c>
      <c r="AT166" s="44">
        <f t="shared" si="6"/>
        <v>-1.9492968224673612</v>
      </c>
      <c r="AU166" s="44">
        <f t="shared" si="6"/>
        <v>14.159292035398252</v>
      </c>
      <c r="AV166" s="44">
        <f t="shared" si="6"/>
        <v>3.6248138704090715</v>
      </c>
      <c r="AW166" s="44">
        <f t="shared" si="6"/>
        <v>12.862243985470156</v>
      </c>
      <c r="AX166" s="44">
        <f t="shared" si="6"/>
        <v>22.676976038906037</v>
      </c>
      <c r="AY166" s="44">
        <f t="shared" si="6"/>
        <v>-5.2778334558250322</v>
      </c>
      <c r="AZ166" s="44">
        <f t="shared" si="6"/>
        <v>-18.773041908058087</v>
      </c>
      <c r="BA166" s="44">
        <f t="shared" si="6"/>
        <v>7.2707168247131415</v>
      </c>
      <c r="BB166" s="44">
        <f t="shared" si="6"/>
        <v>1.1889278062312103</v>
      </c>
      <c r="BC166" s="44">
        <f t="shared" si="6"/>
        <v>8.5159150061867805</v>
      </c>
      <c r="BD166" s="44">
        <f t="shared" si="6"/>
        <v>8.9711642903132383</v>
      </c>
      <c r="BE166" s="44">
        <f t="shared" si="6"/>
        <v>-0.42802504104350048</v>
      </c>
      <c r="BF166" s="44">
        <f t="shared" si="6"/>
        <v>3.3958879723871904</v>
      </c>
      <c r="BG166" s="44">
        <f t="shared" si="6"/>
        <v>-7.0374653909508371</v>
      </c>
      <c r="BH166" s="44">
        <f t="shared" si="6"/>
        <v>-14.227144203581531</v>
      </c>
      <c r="BI166" s="44">
        <f t="shared" si="6"/>
        <v>32.741058183616303</v>
      </c>
      <c r="BJ166" s="44">
        <f t="shared" si="6"/>
        <v>-7.6994395741757149</v>
      </c>
      <c r="BK166" s="44">
        <f t="shared" si="6"/>
        <v>424.86412556053807</v>
      </c>
      <c r="BL166" s="44">
        <f t="shared" si="6"/>
        <v>12.309228867261822</v>
      </c>
      <c r="BM166" s="44">
        <f t="shared" si="6"/>
        <v>-4.2357666676809842</v>
      </c>
    </row>
    <row r="167" spans="1:65" x14ac:dyDescent="0.25">
      <c r="A167" s="156"/>
      <c r="B167" s="3" t="s">
        <v>94</v>
      </c>
      <c r="C167" s="22" t="s"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1:65" x14ac:dyDescent="0.25">
      <c r="A168" s="156"/>
      <c r="B168" s="14" t="s">
        <v>189</v>
      </c>
      <c r="C168" s="22" t="s">
        <v>0</v>
      </c>
      <c r="D168" s="44">
        <f t="shared" ref="D168:BM168" si="7">((D156/C156)-1)*100</f>
        <v>0.59947841450851413</v>
      </c>
      <c r="E168" s="44">
        <f t="shared" si="7"/>
        <v>-3.0371013064108054</v>
      </c>
      <c r="F168" s="44">
        <f t="shared" si="7"/>
        <v>12.344532381480168</v>
      </c>
      <c r="G168" s="44">
        <f t="shared" si="7"/>
        <v>1.7918842783601674</v>
      </c>
      <c r="H168" s="44">
        <f t="shared" si="7"/>
        <v>-10.114973352888946</v>
      </c>
      <c r="I168" s="44">
        <f t="shared" si="7"/>
        <v>6.8497419596760478</v>
      </c>
      <c r="J168" s="44">
        <f t="shared" si="7"/>
        <v>1.4055128488322133</v>
      </c>
      <c r="K168" s="44">
        <f t="shared" si="7"/>
        <v>-2.1723250006915218</v>
      </c>
      <c r="L168" s="44">
        <f t="shared" si="7"/>
        <v>-7.9412995128320896</v>
      </c>
      <c r="M168" s="44">
        <f t="shared" si="7"/>
        <v>7.3268858989801178</v>
      </c>
      <c r="N168" s="44">
        <f t="shared" si="7"/>
        <v>9.8370982129355475</v>
      </c>
      <c r="O168" s="44">
        <f t="shared" si="7"/>
        <v>-3.9937670575430961</v>
      </c>
      <c r="P168" s="44">
        <f t="shared" si="7"/>
        <v>-1.3616344918210288</v>
      </c>
      <c r="Q168" s="44">
        <f t="shared" si="7"/>
        <v>-7.1318876946462995</v>
      </c>
      <c r="R168" s="44">
        <f t="shared" si="7"/>
        <v>-0.15984481452042676</v>
      </c>
      <c r="S168" s="44">
        <f t="shared" si="7"/>
        <v>-3.8371909133733006</v>
      </c>
      <c r="T168" s="44">
        <f t="shared" si="7"/>
        <v>5.1921288601448401</v>
      </c>
      <c r="U168" s="44">
        <f t="shared" si="7"/>
        <v>3.1324637730436367</v>
      </c>
      <c r="V168" s="44">
        <f t="shared" si="7"/>
        <v>5.5880677906497978</v>
      </c>
      <c r="W168" s="44">
        <f t="shared" si="7"/>
        <v>2.2938588193950782</v>
      </c>
      <c r="X168" s="44">
        <f t="shared" si="7"/>
        <v>4.4967218790669783</v>
      </c>
      <c r="Y168" s="44">
        <f t="shared" si="7"/>
        <v>2.4046325739525587</v>
      </c>
      <c r="Z168" s="44">
        <f t="shared" si="7"/>
        <v>-13.792329115417857</v>
      </c>
      <c r="AA168" s="44">
        <f t="shared" si="7"/>
        <v>8.8298626023929359</v>
      </c>
      <c r="AB168" s="44">
        <f t="shared" si="7"/>
        <v>92.280710225807795</v>
      </c>
      <c r="AC168" s="44">
        <f t="shared" si="7"/>
        <v>-48.639730120918223</v>
      </c>
      <c r="AD168" s="44">
        <f t="shared" si="7"/>
        <v>6.0084015605485375</v>
      </c>
      <c r="AE168" s="44">
        <f t="shared" si="7"/>
        <v>5.9649844089168624</v>
      </c>
      <c r="AF168" s="44">
        <f t="shared" si="7"/>
        <v>1.9003592376745537</v>
      </c>
      <c r="AG168" s="44">
        <f t="shared" si="7"/>
        <v>14.112733642241505</v>
      </c>
      <c r="AH168" s="44">
        <f t="shared" si="7"/>
        <v>2.3100836883700016</v>
      </c>
      <c r="AI168" s="44">
        <f t="shared" si="7"/>
        <v>-4.3370412060809933</v>
      </c>
      <c r="AJ168" s="44">
        <f t="shared" si="7"/>
        <v>14.662042441977817</v>
      </c>
      <c r="AK168" s="44">
        <f t="shared" si="7"/>
        <v>8.1553112195523738</v>
      </c>
      <c r="AL168" s="44">
        <f t="shared" si="7"/>
        <v>2.2584997389000883</v>
      </c>
      <c r="AM168" s="44">
        <f t="shared" si="7"/>
        <v>1.6415792269185214</v>
      </c>
      <c r="AN168" s="44">
        <f t="shared" si="7"/>
        <v>-1.2416502414375863</v>
      </c>
      <c r="AO168" s="44">
        <f t="shared" si="7"/>
        <v>18.170555287659052</v>
      </c>
      <c r="AP168" s="44">
        <f t="shared" si="7"/>
        <v>-0.7455363869218079</v>
      </c>
      <c r="AQ168" s="44">
        <f t="shared" si="7"/>
        <v>-12.106053461580913</v>
      </c>
      <c r="AR168" s="44">
        <f t="shared" si="7"/>
        <v>13.120937588660397</v>
      </c>
      <c r="AS168" s="44">
        <f t="shared" si="7"/>
        <v>1.3352477445418787</v>
      </c>
      <c r="AT168" s="44">
        <f t="shared" si="7"/>
        <v>9.2812377976126967</v>
      </c>
      <c r="AU168" s="44">
        <f t="shared" si="7"/>
        <v>7.1455478662665994</v>
      </c>
      <c r="AV168" s="44">
        <f t="shared" si="7"/>
        <v>3.4547230413743968</v>
      </c>
      <c r="AW168" s="44">
        <f t="shared" si="7"/>
        <v>7.366373033895357</v>
      </c>
      <c r="AX168" s="44">
        <f t="shared" si="7"/>
        <v>-8.1574550783854338</v>
      </c>
      <c r="AY168" s="44">
        <f t="shared" si="7"/>
        <v>0.85289160381409879</v>
      </c>
      <c r="AZ168" s="44">
        <f t="shared" si="7"/>
        <v>-7.4563256553513035</v>
      </c>
      <c r="BA168" s="44">
        <f t="shared" si="7"/>
        <v>4.7325202234557606</v>
      </c>
      <c r="BB168" s="44">
        <f t="shared" si="7"/>
        <v>3.3868642807947102</v>
      </c>
      <c r="BC168" s="44">
        <f t="shared" si="7"/>
        <v>-5.1936280041645073</v>
      </c>
      <c r="BD168" s="44">
        <f t="shared" si="7"/>
        <v>4.3081904176803132</v>
      </c>
      <c r="BE168" s="44">
        <f t="shared" si="7"/>
        <v>-11.689023671171196</v>
      </c>
      <c r="BF168" s="44">
        <f t="shared" si="7"/>
        <v>-0.34191156657636945</v>
      </c>
      <c r="BG168" s="44">
        <f t="shared" si="7"/>
        <v>1.3282559539379069</v>
      </c>
      <c r="BH168" s="44">
        <f t="shared" si="7"/>
        <v>10.120099941266524</v>
      </c>
      <c r="BI168" s="44">
        <f t="shared" si="7"/>
        <v>-3.7287026472060503</v>
      </c>
      <c r="BJ168" s="44">
        <f t="shared" si="7"/>
        <v>-22.388281782774545</v>
      </c>
      <c r="BK168" s="44">
        <f t="shared" si="7"/>
        <v>21.237904391884264</v>
      </c>
      <c r="BL168" s="44">
        <f t="shared" si="7"/>
        <v>13.333566837346279</v>
      </c>
      <c r="BM168" s="44">
        <f t="shared" si="7"/>
        <v>-26.590492876751338</v>
      </c>
    </row>
    <row r="169" spans="1:65" x14ac:dyDescent="0.25">
      <c r="A169" s="156"/>
      <c r="B169" s="14" t="s">
        <v>95</v>
      </c>
      <c r="C169" s="22" t="s">
        <v>0</v>
      </c>
      <c r="D169" s="44">
        <f t="shared" ref="D169:BM169" si="8">((D157/C157)-1)*100</f>
        <v>-23.690773067331673</v>
      </c>
      <c r="E169" s="44">
        <f t="shared" si="8"/>
        <v>-0.81699346405228468</v>
      </c>
      <c r="F169" s="44">
        <f t="shared" si="8"/>
        <v>32.125249053914963</v>
      </c>
      <c r="G169" s="44">
        <f t="shared" si="8"/>
        <v>3.1115950014025451</v>
      </c>
      <c r="H169" s="44">
        <f t="shared" si="8"/>
        <v>-18.918171051632882</v>
      </c>
      <c r="I169" s="44">
        <f t="shared" si="8"/>
        <v>1.4858889563768019</v>
      </c>
      <c r="J169" s="44">
        <f t="shared" si="8"/>
        <v>-4.8924221987297063</v>
      </c>
      <c r="K169" s="44">
        <f t="shared" si="8"/>
        <v>7.8759391362019926</v>
      </c>
      <c r="L169" s="44">
        <f t="shared" si="8"/>
        <v>-26.570502670485119</v>
      </c>
      <c r="M169" s="44">
        <f t="shared" si="8"/>
        <v>-12.665363844384226</v>
      </c>
      <c r="N169" s="44">
        <f t="shared" si="8"/>
        <v>41.428508777543897</v>
      </c>
      <c r="O169" s="44">
        <f t="shared" si="8"/>
        <v>-3.8862149592944761</v>
      </c>
      <c r="P169" s="44">
        <f t="shared" si="8"/>
        <v>-1.1678102251098443</v>
      </c>
      <c r="Q169" s="44">
        <f t="shared" si="8"/>
        <v>-3.5362190367746571</v>
      </c>
      <c r="R169" s="44">
        <f t="shared" si="8"/>
        <v>-2.6823687032689336</v>
      </c>
      <c r="S169" s="44">
        <f t="shared" si="8"/>
        <v>-0.81392452420201433</v>
      </c>
      <c r="T169" s="44">
        <f t="shared" si="8"/>
        <v>-2.7022782911106269</v>
      </c>
      <c r="U169" s="44">
        <f t="shared" si="8"/>
        <v>0.39910587795877195</v>
      </c>
      <c r="V169" s="44">
        <f t="shared" si="8"/>
        <v>10.601612762674218</v>
      </c>
      <c r="W169" s="44">
        <f t="shared" si="8"/>
        <v>-18.910650117700278</v>
      </c>
      <c r="X169" s="44">
        <f t="shared" si="8"/>
        <v>23.967622431954759</v>
      </c>
      <c r="Y169" s="44">
        <f t="shared" si="8"/>
        <v>8.6458667733702477</v>
      </c>
      <c r="Z169" s="44">
        <f t="shared" si="8"/>
        <v>-11.24963488915175</v>
      </c>
      <c r="AA169" s="44">
        <f t="shared" si="8"/>
        <v>17.707622165343118</v>
      </c>
      <c r="AB169" s="44">
        <f t="shared" si="8"/>
        <v>-50.911524112839913</v>
      </c>
      <c r="AC169" s="44">
        <f t="shared" si="8"/>
        <v>103.41365546248325</v>
      </c>
      <c r="AD169" s="44">
        <f t="shared" si="8"/>
        <v>3.9798380605207351</v>
      </c>
      <c r="AE169" s="44">
        <f t="shared" si="8"/>
        <v>6.1538345825619789</v>
      </c>
      <c r="AF169" s="44">
        <f t="shared" si="8"/>
        <v>-0.52377910619948453</v>
      </c>
      <c r="AG169" s="44">
        <f t="shared" si="8"/>
        <v>-4.6927253019219739</v>
      </c>
      <c r="AH169" s="44">
        <f t="shared" si="8"/>
        <v>7.1993245380474358</v>
      </c>
      <c r="AI169" s="44">
        <f t="shared" si="8"/>
        <v>-2.2507646960835959</v>
      </c>
      <c r="AJ169" s="44">
        <f t="shared" si="8"/>
        <v>1.3750390259942957</v>
      </c>
      <c r="AK169" s="44">
        <f t="shared" si="8"/>
        <v>11.484054019620515</v>
      </c>
      <c r="AL169" s="44">
        <f t="shared" si="8"/>
        <v>-2.1553819927655149</v>
      </c>
      <c r="AM169" s="44">
        <f t="shared" si="8"/>
        <v>-3.9881828813258746</v>
      </c>
      <c r="AN169" s="44">
        <f t="shared" si="8"/>
        <v>3.9892208324864065</v>
      </c>
      <c r="AO169" s="44">
        <f t="shared" si="8"/>
        <v>-0.769577734905047</v>
      </c>
      <c r="AP169" s="44">
        <f t="shared" si="8"/>
        <v>6.2214940451992273</v>
      </c>
      <c r="AQ169" s="44">
        <f t="shared" si="8"/>
        <v>10.839348443269191</v>
      </c>
      <c r="AR169" s="44">
        <f t="shared" si="8"/>
        <v>1.8789677209953171</v>
      </c>
      <c r="AS169" s="44">
        <f t="shared" si="8"/>
        <v>0.12405406181472678</v>
      </c>
      <c r="AT169" s="44">
        <f t="shared" si="8"/>
        <v>-0.79911926067530725</v>
      </c>
      <c r="AU169" s="44">
        <f t="shared" si="8"/>
        <v>14.847364470328328</v>
      </c>
      <c r="AV169" s="44">
        <f t="shared" si="8"/>
        <v>2.1754943355047018</v>
      </c>
      <c r="AW169" s="44">
        <f t="shared" si="8"/>
        <v>-3.3683620401911529</v>
      </c>
      <c r="AX169" s="44">
        <f t="shared" si="8"/>
        <v>1.0347561703049513</v>
      </c>
      <c r="AY169" s="44">
        <f t="shared" si="8"/>
        <v>4.4391223018263704</v>
      </c>
      <c r="AZ169" s="44">
        <f t="shared" si="8"/>
        <v>0.29513007753603215</v>
      </c>
      <c r="BA169" s="44">
        <f t="shared" si="8"/>
        <v>0.79967317752760447</v>
      </c>
      <c r="BB169" s="44">
        <f t="shared" si="8"/>
        <v>6.597054653298895</v>
      </c>
      <c r="BC169" s="44">
        <f t="shared" si="8"/>
        <v>-0.58918223901212041</v>
      </c>
      <c r="BD169" s="44">
        <f t="shared" si="8"/>
        <v>-10.50961524611893</v>
      </c>
      <c r="BE169" s="44">
        <f t="shared" si="8"/>
        <v>3.2218946016201011</v>
      </c>
      <c r="BF169" s="44">
        <f t="shared" si="8"/>
        <v>8.0268888995152601</v>
      </c>
      <c r="BG169" s="44">
        <f t="shared" si="8"/>
        <v>-6.3501811647392543</v>
      </c>
      <c r="BH169" s="44">
        <f t="shared" si="8"/>
        <v>14.82969098893836</v>
      </c>
      <c r="BI169" s="44">
        <f t="shared" si="8"/>
        <v>11.989625999758434</v>
      </c>
      <c r="BJ169" s="44">
        <f t="shared" si="8"/>
        <v>-0.29613935250624168</v>
      </c>
      <c r="BK169" s="44">
        <f t="shared" si="8"/>
        <v>20.676646982431969</v>
      </c>
      <c r="BL169" s="44">
        <f t="shared" si="8"/>
        <v>-0.25865653366792252</v>
      </c>
      <c r="BM169" s="44">
        <f t="shared" si="8"/>
        <v>-1.4501638477739109</v>
      </c>
    </row>
    <row r="170" spans="1:65" x14ac:dyDescent="0.25">
      <c r="A170" s="156"/>
      <c r="B170" s="14" t="s">
        <v>193</v>
      </c>
      <c r="C170" s="22" t="s">
        <v>0</v>
      </c>
      <c r="D170" s="44">
        <f t="shared" ref="D170:BM170" si="9">((D158/C158)-1)*100</f>
        <v>-23.202813638995814</v>
      </c>
      <c r="E170" s="44">
        <f t="shared" si="9"/>
        <v>-3.8657084498577299</v>
      </c>
      <c r="F170" s="44">
        <f t="shared" si="9"/>
        <v>48.432757273322366</v>
      </c>
      <c r="G170" s="44">
        <f t="shared" si="9"/>
        <v>4.9592354613990919</v>
      </c>
      <c r="H170" s="44">
        <f t="shared" si="9"/>
        <v>-27.119576443795225</v>
      </c>
      <c r="I170" s="44">
        <f t="shared" si="9"/>
        <v>8.4374104753719656</v>
      </c>
      <c r="J170" s="44">
        <f t="shared" si="9"/>
        <v>-3.5556729725197411</v>
      </c>
      <c r="K170" s="44">
        <f t="shared" si="9"/>
        <v>5.5325231406154529</v>
      </c>
      <c r="L170" s="44">
        <f t="shared" si="9"/>
        <v>-32.401758984188923</v>
      </c>
      <c r="M170" s="44">
        <f t="shared" si="9"/>
        <v>-6.266454702972835</v>
      </c>
      <c r="N170" s="44">
        <f t="shared" si="9"/>
        <v>55.340970087081097</v>
      </c>
      <c r="O170" s="44">
        <f t="shared" si="9"/>
        <v>-7.7247756440079529</v>
      </c>
      <c r="P170" s="44">
        <f t="shared" si="9"/>
        <v>-2.5135434101067777</v>
      </c>
      <c r="Q170" s="44">
        <f t="shared" si="9"/>
        <v>-10.415907561081461</v>
      </c>
      <c r="R170" s="44">
        <f t="shared" si="9"/>
        <v>-2.8379258905108729</v>
      </c>
      <c r="S170" s="44">
        <f t="shared" si="9"/>
        <v>-4.61988359969091</v>
      </c>
      <c r="T170" s="44">
        <f t="shared" si="9"/>
        <v>2.3495447980000028</v>
      </c>
      <c r="U170" s="44">
        <f t="shared" si="9"/>
        <v>3.5440714980455423</v>
      </c>
      <c r="V170" s="44">
        <f t="shared" si="9"/>
        <v>16.782105861404428</v>
      </c>
      <c r="W170" s="44">
        <f t="shared" si="9"/>
        <v>-17.050574913835014</v>
      </c>
      <c r="X170" s="44">
        <f t="shared" si="9"/>
        <v>29.542101632811637</v>
      </c>
      <c r="Y170" s="44">
        <f t="shared" si="9"/>
        <v>11.258400676055814</v>
      </c>
      <c r="Z170" s="44">
        <f t="shared" si="9"/>
        <v>-23.490377336374934</v>
      </c>
      <c r="AA170" s="44">
        <f t="shared" si="9"/>
        <v>28.10104347508673</v>
      </c>
      <c r="AB170" s="44">
        <f t="shared" si="9"/>
        <v>-5.6123299251441878</v>
      </c>
      <c r="AC170" s="44">
        <f t="shared" si="9"/>
        <v>4.4738024164369783</v>
      </c>
      <c r="AD170" s="44">
        <f t="shared" si="9"/>
        <v>10.227364273204898</v>
      </c>
      <c r="AE170" s="44">
        <f t="shared" si="9"/>
        <v>12.485894264879205</v>
      </c>
      <c r="AF170" s="44">
        <f t="shared" si="9"/>
        <v>1.3666264468453981</v>
      </c>
      <c r="AG170" s="44">
        <f t="shared" si="9"/>
        <v>8.757736517897218</v>
      </c>
      <c r="AH170" s="44">
        <f t="shared" si="9"/>
        <v>9.6757186482436808</v>
      </c>
      <c r="AI170" s="44">
        <f t="shared" si="9"/>
        <v>-6.4901893098435188</v>
      </c>
      <c r="AJ170" s="44">
        <f t="shared" si="9"/>
        <v>16.238690273557175</v>
      </c>
      <c r="AK170" s="44">
        <f t="shared" si="9"/>
        <v>20.575925585094446</v>
      </c>
      <c r="AL170" s="44">
        <f t="shared" si="9"/>
        <v>5.4438449455695981E-2</v>
      </c>
      <c r="AM170" s="44">
        <f t="shared" si="9"/>
        <v>-2.4120728361187393</v>
      </c>
      <c r="AN170" s="44">
        <f t="shared" si="9"/>
        <v>2.6980384209507768</v>
      </c>
      <c r="AO170" s="44">
        <f t="shared" si="9"/>
        <v>17.261141004951575</v>
      </c>
      <c r="AP170" s="44">
        <f t="shared" si="9"/>
        <v>5.4295741563602951</v>
      </c>
      <c r="AQ170" s="44">
        <f t="shared" si="9"/>
        <v>-2.5789223357409075</v>
      </c>
      <c r="AR170" s="44">
        <f t="shared" si="9"/>
        <v>15.246443491638594</v>
      </c>
      <c r="AS170" s="44">
        <f t="shared" si="9"/>
        <v>1.4609582354190076</v>
      </c>
      <c r="AT170" s="44">
        <f t="shared" si="9"/>
        <v>8.4079503780675857</v>
      </c>
      <c r="AU170" s="44">
        <f t="shared" si="9"/>
        <v>23.053837871701276</v>
      </c>
      <c r="AV170" s="44">
        <f t="shared" si="9"/>
        <v>5.7053746809515804</v>
      </c>
      <c r="AW170" s="44">
        <f t="shared" si="9"/>
        <v>3.7498848806916563</v>
      </c>
      <c r="AX170" s="44">
        <f t="shared" si="9"/>
        <v>-7.2071086778439541</v>
      </c>
      <c r="AY170" s="44">
        <f t="shared" si="9"/>
        <v>5.3298748070357727</v>
      </c>
      <c r="AZ170" s="44">
        <f t="shared" si="9"/>
        <v>-7.18320143750325</v>
      </c>
      <c r="BA170" s="44">
        <f t="shared" si="9"/>
        <v>5.5700380958314311</v>
      </c>
      <c r="BB170" s="44">
        <f t="shared" si="9"/>
        <v>10.207352221730703</v>
      </c>
      <c r="BC170" s="44">
        <f t="shared" si="9"/>
        <v>-5.7522103094157284</v>
      </c>
      <c r="BD170" s="44">
        <f t="shared" si="9"/>
        <v>-6.6541990654069849</v>
      </c>
      <c r="BE170" s="44">
        <f t="shared" si="9"/>
        <v>-8.8437370921946581</v>
      </c>
      <c r="BF170" s="44">
        <f t="shared" si="9"/>
        <v>7.6575324713552106</v>
      </c>
      <c r="BG170" s="44">
        <f t="shared" si="9"/>
        <v>-5.1062718702078573</v>
      </c>
      <c r="BH170" s="44">
        <f t="shared" si="9"/>
        <v>26.450570479266467</v>
      </c>
      <c r="BI170" s="44">
        <f t="shared" si="9"/>
        <v>7.8138658505092717</v>
      </c>
      <c r="BJ170" s="44">
        <f t="shared" si="9"/>
        <v>-22.618120622572015</v>
      </c>
      <c r="BK170" s="44">
        <f t="shared" si="9"/>
        <v>46.305837891892551</v>
      </c>
      <c r="BL170" s="44">
        <f t="shared" si="9"/>
        <v>13.040422161882613</v>
      </c>
      <c r="BM170" s="44">
        <f t="shared" si="9"/>
        <v>-27.655051009881703</v>
      </c>
    </row>
    <row r="171" spans="1:65" x14ac:dyDescent="0.25">
      <c r="A171" s="156"/>
      <c r="B171" s="14" t="s">
        <v>194</v>
      </c>
      <c r="C171" s="22" t="s">
        <v>0</v>
      </c>
      <c r="D171" s="44">
        <f t="shared" ref="D171:BM171" si="10">((D159/C159)-1)*100</f>
        <v>9.0909090909090828</v>
      </c>
      <c r="E171" s="44">
        <f t="shared" si="10"/>
        <v>0</v>
      </c>
      <c r="F171" s="44">
        <f t="shared" si="10"/>
        <v>8.333333333333325</v>
      </c>
      <c r="G171" s="44">
        <f t="shared" si="10"/>
        <v>7.6923076923076872</v>
      </c>
      <c r="H171" s="44">
        <f t="shared" si="10"/>
        <v>7.1428571428571397</v>
      </c>
      <c r="I171" s="44">
        <f t="shared" si="10"/>
        <v>-6.6666666666666652</v>
      </c>
      <c r="J171" s="44">
        <f t="shared" si="10"/>
        <v>0</v>
      </c>
      <c r="K171" s="44">
        <f t="shared" si="10"/>
        <v>-2.8571428571428581</v>
      </c>
      <c r="L171" s="44">
        <f t="shared" si="10"/>
        <v>10.294117647058831</v>
      </c>
      <c r="M171" s="44">
        <f t="shared" si="10"/>
        <v>4.0000000000000036</v>
      </c>
      <c r="N171" s="44">
        <f t="shared" si="10"/>
        <v>-38.46153846153846</v>
      </c>
      <c r="O171" s="44">
        <f t="shared" si="10"/>
        <v>10.416666666666675</v>
      </c>
      <c r="P171" s="44">
        <f t="shared" si="10"/>
        <v>-7.547169811320753</v>
      </c>
      <c r="Q171" s="44">
        <f t="shared" si="10"/>
        <v>6.1224489795918435</v>
      </c>
      <c r="R171" s="44">
        <f t="shared" si="10"/>
        <v>19.23076923076923</v>
      </c>
      <c r="S171" s="44">
        <f t="shared" si="10"/>
        <v>33.870967741935473</v>
      </c>
      <c r="T171" s="44">
        <f t="shared" si="10"/>
        <v>42.168674698795172</v>
      </c>
      <c r="U171" s="44">
        <f t="shared" si="10"/>
        <v>-7.6271186440677985</v>
      </c>
      <c r="V171" s="44">
        <f t="shared" si="10"/>
        <v>-4.587155963302747</v>
      </c>
      <c r="W171" s="44">
        <f t="shared" si="10"/>
        <v>-8.6538461538461569</v>
      </c>
      <c r="X171" s="44">
        <f t="shared" si="10"/>
        <v>7.3684210526315796</v>
      </c>
      <c r="Y171" s="44">
        <f t="shared" si="10"/>
        <v>10.784313725490202</v>
      </c>
      <c r="Z171" s="44">
        <f t="shared" si="10"/>
        <v>53.982300884955748</v>
      </c>
      <c r="AA171" s="44">
        <f t="shared" si="10"/>
        <v>44.252873563218387</v>
      </c>
      <c r="AB171" s="44">
        <f t="shared" si="10"/>
        <v>9.1633466135458086</v>
      </c>
      <c r="AC171" s="44">
        <f t="shared" si="10"/>
        <v>8.7591240875912302</v>
      </c>
      <c r="AD171" s="44">
        <f t="shared" si="10"/>
        <v>5.0335570469798752</v>
      </c>
      <c r="AE171" s="44">
        <f t="shared" si="10"/>
        <v>-3.1948881789137351</v>
      </c>
      <c r="AF171" s="44">
        <f t="shared" si="10"/>
        <v>-2.9702970297029729</v>
      </c>
      <c r="AG171" s="44">
        <f t="shared" si="10"/>
        <v>31.632653061224492</v>
      </c>
      <c r="AH171" s="44">
        <f t="shared" si="10"/>
        <v>29.198966408268735</v>
      </c>
      <c r="AI171" s="44">
        <f t="shared" si="10"/>
        <v>0</v>
      </c>
      <c r="AJ171" s="44">
        <f t="shared" si="10"/>
        <v>-0.20000000000000018</v>
      </c>
      <c r="AK171" s="44">
        <f t="shared" si="10"/>
        <v>3.2064128256513058</v>
      </c>
      <c r="AL171" s="44">
        <f t="shared" si="10"/>
        <v>2.1359223300970953</v>
      </c>
      <c r="AM171" s="44">
        <f t="shared" si="10"/>
        <v>20.912547528517102</v>
      </c>
      <c r="AN171" s="44">
        <f t="shared" si="10"/>
        <v>10.062893081761004</v>
      </c>
      <c r="AO171" s="44">
        <f t="shared" si="10"/>
        <v>1.28571428571429</v>
      </c>
      <c r="AP171" s="44">
        <f t="shared" si="10"/>
        <v>0.84626234132580969</v>
      </c>
      <c r="AQ171" s="44">
        <f t="shared" si="10"/>
        <v>1.9580419580419672</v>
      </c>
      <c r="AR171" s="44">
        <f t="shared" si="10"/>
        <v>2.7434842249657088</v>
      </c>
      <c r="AS171" s="44">
        <f t="shared" si="10"/>
        <v>1.735647530040052</v>
      </c>
      <c r="AT171" s="44">
        <f t="shared" si="10"/>
        <v>23.622047244094489</v>
      </c>
      <c r="AU171" s="44">
        <f t="shared" si="10"/>
        <v>0.31847133757962887</v>
      </c>
      <c r="AV171" s="44">
        <f t="shared" si="10"/>
        <v>1.4814814814814836</v>
      </c>
      <c r="AW171" s="44">
        <f t="shared" si="10"/>
        <v>-4.2752867570385771</v>
      </c>
      <c r="AX171" s="44">
        <f t="shared" si="10"/>
        <v>2.3965141612200425</v>
      </c>
      <c r="AY171" s="44">
        <f t="shared" si="10"/>
        <v>-0.6382978723404209</v>
      </c>
      <c r="AZ171" s="44">
        <f t="shared" si="10"/>
        <v>-4.2826552462526752</v>
      </c>
      <c r="BA171" s="44">
        <f t="shared" si="10"/>
        <v>1.230425055928408</v>
      </c>
      <c r="BB171" s="44">
        <f t="shared" si="10"/>
        <v>-0.55248618784530246</v>
      </c>
      <c r="BC171" s="44">
        <f t="shared" si="10"/>
        <v>0.22222222222221255</v>
      </c>
      <c r="BD171" s="44">
        <f t="shared" si="10"/>
        <v>22.9490022172949</v>
      </c>
      <c r="BE171" s="44">
        <f t="shared" si="10"/>
        <v>31.920649233543742</v>
      </c>
      <c r="BF171" s="44">
        <f t="shared" si="10"/>
        <v>27.34107997265891</v>
      </c>
      <c r="BG171" s="44">
        <f t="shared" si="10"/>
        <v>16.317767042404729</v>
      </c>
      <c r="BH171" s="44">
        <f t="shared" si="10"/>
        <v>30.918320258421783</v>
      </c>
      <c r="BI171" s="44">
        <f t="shared" si="10"/>
        <v>2.6436376454000765</v>
      </c>
      <c r="BJ171" s="44">
        <f t="shared" si="10"/>
        <v>21.222527472527464</v>
      </c>
      <c r="BK171" s="44">
        <f t="shared" si="10"/>
        <v>42.180997266768827</v>
      </c>
      <c r="BL171" s="44">
        <f t="shared" si="10"/>
        <v>36.674686507064294</v>
      </c>
      <c r="BM171" s="44">
        <f t="shared" si="10"/>
        <v>40.719558139394074</v>
      </c>
    </row>
    <row r="172" spans="1:65" x14ac:dyDescent="0.25">
      <c r="A172" s="156"/>
      <c r="B172" s="12" t="s">
        <v>195</v>
      </c>
      <c r="C172" s="22" t="s">
        <v>0</v>
      </c>
      <c r="D172" s="44">
        <f t="shared" ref="D172:BM172" si="11">((D160/C160)-1)*100</f>
        <v>-31.346436879836681</v>
      </c>
      <c r="E172" s="44">
        <f t="shared" si="11"/>
        <v>5.8054700736489107</v>
      </c>
      <c r="F172" s="44">
        <f t="shared" si="11"/>
        <v>2.9411764705882248</v>
      </c>
      <c r="G172" s="44">
        <f t="shared" si="11"/>
        <v>-14.28571428571429</v>
      </c>
      <c r="H172" s="44">
        <f t="shared" si="11"/>
        <v>26.787037037037042</v>
      </c>
      <c r="I172" s="44">
        <f t="shared" si="11"/>
        <v>3.3374717008690435</v>
      </c>
      <c r="J172" s="44">
        <f t="shared" si="11"/>
        <v>4.234628975265009</v>
      </c>
      <c r="K172" s="44">
        <f t="shared" si="11"/>
        <v>-5.6626800097632435</v>
      </c>
      <c r="L172" s="44">
        <f t="shared" si="11"/>
        <v>-12.709501221790987</v>
      </c>
      <c r="M172" s="44">
        <f t="shared" si="11"/>
        <v>-2.3555855618495602</v>
      </c>
      <c r="N172" s="44">
        <f t="shared" si="11"/>
        <v>-19.892069648804757</v>
      </c>
      <c r="O172" s="44">
        <f t="shared" si="11"/>
        <v>14.896214896214888</v>
      </c>
      <c r="P172" s="44">
        <f t="shared" si="11"/>
        <v>3.5316427864707345</v>
      </c>
      <c r="Q172" s="44">
        <f t="shared" si="11"/>
        <v>-7.8939218306182557</v>
      </c>
      <c r="R172" s="44">
        <f t="shared" si="11"/>
        <v>-22.050148909597468</v>
      </c>
      <c r="S172" s="44">
        <f t="shared" si="11"/>
        <v>42.017303852695399</v>
      </c>
      <c r="T172" s="44">
        <f t="shared" si="11"/>
        <v>-12.750151870172699</v>
      </c>
      <c r="U172" s="44">
        <f t="shared" si="11"/>
        <v>-20.363444667687837</v>
      </c>
      <c r="V172" s="44">
        <f t="shared" si="11"/>
        <v>7.0517704365203215</v>
      </c>
      <c r="W172" s="44">
        <f t="shared" si="11"/>
        <v>12.286637654443421</v>
      </c>
      <c r="X172" s="44">
        <f t="shared" si="11"/>
        <v>5.9568587518962435</v>
      </c>
      <c r="Y172" s="44">
        <f t="shared" si="11"/>
        <v>10.650649669036527</v>
      </c>
      <c r="Z172" s="44">
        <f t="shared" si="11"/>
        <v>16.570066290900055</v>
      </c>
      <c r="AA172" s="44">
        <f t="shared" si="11"/>
        <v>-1.3046155717576391</v>
      </c>
      <c r="AB172" s="44">
        <f t="shared" si="11"/>
        <v>-18.344284646849029</v>
      </c>
      <c r="AC172" s="44">
        <f t="shared" si="11"/>
        <v>1.98296274633738</v>
      </c>
      <c r="AD172" s="44">
        <f t="shared" si="11"/>
        <v>8.3252393506313194</v>
      </c>
      <c r="AE172" s="44">
        <f t="shared" si="11"/>
        <v>4.9118312625421545</v>
      </c>
      <c r="AF172" s="44">
        <f t="shared" si="11"/>
        <v>-15.303157329252715</v>
      </c>
      <c r="AG172" s="44">
        <f t="shared" si="11"/>
        <v>-2.8340508956715582</v>
      </c>
      <c r="AH172" s="44">
        <f t="shared" si="11"/>
        <v>-5.6247341924891447</v>
      </c>
      <c r="AI172" s="44">
        <f t="shared" si="11"/>
        <v>1.9670928526514198</v>
      </c>
      <c r="AJ172" s="44">
        <f t="shared" si="11"/>
        <v>-6.2447968591015091</v>
      </c>
      <c r="AK172" s="44">
        <f t="shared" si="11"/>
        <v>14.886922967299189</v>
      </c>
      <c r="AL172" s="44">
        <f t="shared" si="11"/>
        <v>4.6545357391627906</v>
      </c>
      <c r="AM172" s="44">
        <f t="shared" si="11"/>
        <v>1.3466570628835051</v>
      </c>
      <c r="AN172" s="44">
        <f t="shared" si="11"/>
        <v>6.8822195832883404</v>
      </c>
      <c r="AO172" s="44">
        <f t="shared" si="11"/>
        <v>3.8592326986852665</v>
      </c>
      <c r="AP172" s="44">
        <f t="shared" si="11"/>
        <v>20.657908599492657</v>
      </c>
      <c r="AQ172" s="44">
        <f t="shared" si="11"/>
        <v>4.6211403738556367</v>
      </c>
      <c r="AR172" s="44">
        <f t="shared" si="11"/>
        <v>0.15665025263063015</v>
      </c>
      <c r="AS172" s="44">
        <f t="shared" si="11"/>
        <v>0.28204224223582486</v>
      </c>
      <c r="AT172" s="44">
        <f t="shared" si="11"/>
        <v>9.7388858704337</v>
      </c>
      <c r="AU172" s="44">
        <f t="shared" si="11"/>
        <v>13.841368584758929</v>
      </c>
      <c r="AV172" s="44">
        <f t="shared" si="11"/>
        <v>-24.001248439450684</v>
      </c>
      <c r="AW172" s="44">
        <f t="shared" si="11"/>
        <v>-3.9526037634227684</v>
      </c>
      <c r="AX172" s="44">
        <f t="shared" si="11"/>
        <v>4.019934952055193</v>
      </c>
      <c r="AY172" s="44">
        <f t="shared" si="11"/>
        <v>-7.6462779398783098</v>
      </c>
      <c r="AZ172" s="44">
        <f t="shared" si="11"/>
        <v>0.49835099086479318</v>
      </c>
      <c r="BA172" s="44">
        <f t="shared" si="11"/>
        <v>5.9360365920063884</v>
      </c>
      <c r="BB172" s="44">
        <f t="shared" si="11"/>
        <v>-1.0903907176292416</v>
      </c>
      <c r="BC172" s="44">
        <f t="shared" si="11"/>
        <v>2.6552106430155265</v>
      </c>
      <c r="BD172" s="44">
        <f t="shared" si="11"/>
        <v>-0.4697877855175725</v>
      </c>
      <c r="BE172" s="44">
        <f t="shared" si="11"/>
        <v>4.592556423611116</v>
      </c>
      <c r="BF172" s="44">
        <f t="shared" si="11"/>
        <v>-8.9406592836579701</v>
      </c>
      <c r="BG172" s="44">
        <f t="shared" si="11"/>
        <v>-5.0413346719928143</v>
      </c>
      <c r="BH172" s="44">
        <f t="shared" si="11"/>
        <v>-24.116857504930302</v>
      </c>
      <c r="BI172" s="44">
        <f t="shared" si="11"/>
        <v>-2.8894137177979617</v>
      </c>
      <c r="BJ172" s="44">
        <f t="shared" si="11"/>
        <v>-10.900247270359086</v>
      </c>
      <c r="BK172" s="44">
        <f t="shared" si="11"/>
        <v>1.9335092107216623</v>
      </c>
      <c r="BL172" s="44">
        <f t="shared" si="11"/>
        <v>6.17675398301476</v>
      </c>
      <c r="BM172" s="44">
        <f t="shared" si="11"/>
        <v>-22.44663226650626</v>
      </c>
    </row>
    <row r="173" spans="1:65" x14ac:dyDescent="0.25">
      <c r="A173" s="156"/>
      <c r="B173" s="17" t="s">
        <v>196</v>
      </c>
      <c r="C173" s="162" t="s">
        <v>0</v>
      </c>
      <c r="D173" s="150">
        <f t="shared" ref="D173:BM173" si="12">((D161/C161)-1)*100</f>
        <v>-0.18786398647379077</v>
      </c>
      <c r="E173" s="150">
        <f t="shared" si="12"/>
        <v>37.078863165819698</v>
      </c>
      <c r="F173" s="150">
        <f t="shared" si="12"/>
        <v>-12.982287518879588</v>
      </c>
      <c r="G173" s="150">
        <f t="shared" si="12"/>
        <v>69.91190006574621</v>
      </c>
      <c r="H173" s="150">
        <f t="shared" si="12"/>
        <v>-32.722995248340013</v>
      </c>
      <c r="I173" s="150">
        <f t="shared" si="12"/>
        <v>79.483286171118323</v>
      </c>
      <c r="J173" s="150">
        <f t="shared" si="12"/>
        <v>-50.187141099261687</v>
      </c>
      <c r="K173" s="150">
        <f t="shared" si="12"/>
        <v>55.35999176573516</v>
      </c>
      <c r="L173" s="150">
        <f t="shared" si="12"/>
        <v>-11.647012057771299</v>
      </c>
      <c r="M173" s="150">
        <f t="shared" si="12"/>
        <v>-27.851304739052186</v>
      </c>
      <c r="N173" s="150">
        <f t="shared" si="12"/>
        <v>18.432197885000122</v>
      </c>
      <c r="O173" s="150">
        <f t="shared" si="12"/>
        <v>-51.701366797569158</v>
      </c>
      <c r="P173" s="150">
        <f t="shared" si="12"/>
        <v>156.48421530774473</v>
      </c>
      <c r="Q173" s="150">
        <f t="shared" si="12"/>
        <v>-14.380589745860274</v>
      </c>
      <c r="R173" s="150">
        <f t="shared" si="12"/>
        <v>41.185231151101462</v>
      </c>
      <c r="S173" s="150">
        <f t="shared" si="12"/>
        <v>26.182313642756672</v>
      </c>
      <c r="T173" s="150">
        <f t="shared" si="12"/>
        <v>-14.555249805519754</v>
      </c>
      <c r="U173" s="150">
        <f t="shared" si="12"/>
        <v>-9.6438423176747108</v>
      </c>
      <c r="V173" s="150">
        <f t="shared" si="12"/>
        <v>1.7309832466087194</v>
      </c>
      <c r="W173" s="150">
        <f t="shared" si="12"/>
        <v>-3.1783576021878757</v>
      </c>
      <c r="X173" s="150">
        <f t="shared" si="12"/>
        <v>23.992671196274529</v>
      </c>
      <c r="Y173" s="150">
        <f t="shared" si="12"/>
        <v>26.774126020514966</v>
      </c>
      <c r="Z173" s="150">
        <f t="shared" si="12"/>
        <v>12.55050897505634</v>
      </c>
      <c r="AA173" s="150">
        <f t="shared" si="12"/>
        <v>-8.4169737557498348</v>
      </c>
      <c r="AB173" s="150">
        <f t="shared" si="12"/>
        <v>-8.0418394270637013</v>
      </c>
      <c r="AC173" s="150">
        <f t="shared" si="12"/>
        <v>-6.6085299120775538</v>
      </c>
      <c r="AD173" s="150">
        <f t="shared" si="12"/>
        <v>4.5645566564622486</v>
      </c>
      <c r="AE173" s="150">
        <f t="shared" si="12"/>
        <v>25.573732646358227</v>
      </c>
      <c r="AF173" s="150">
        <f t="shared" si="12"/>
        <v>73.555169301734779</v>
      </c>
      <c r="AG173" s="150">
        <f t="shared" si="12"/>
        <v>25.195724396937756</v>
      </c>
      <c r="AH173" s="150">
        <f t="shared" si="12"/>
        <v>10.611916821463051</v>
      </c>
      <c r="AI173" s="150">
        <f t="shared" si="12"/>
        <v>-8.0212230365909747</v>
      </c>
      <c r="AJ173" s="150">
        <f t="shared" si="12"/>
        <v>3.4614541358272133</v>
      </c>
      <c r="AK173" s="150">
        <f t="shared" si="12"/>
        <v>42.836108279533349</v>
      </c>
      <c r="AL173" s="150">
        <f t="shared" si="12"/>
        <v>30.063871530486708</v>
      </c>
      <c r="AM173" s="150">
        <f t="shared" si="12"/>
        <v>-16.269497102107678</v>
      </c>
      <c r="AN173" s="150">
        <f t="shared" si="12"/>
        <v>12.190573274738291</v>
      </c>
      <c r="AO173" s="150">
        <f t="shared" si="12"/>
        <v>10.166482430576472</v>
      </c>
      <c r="AP173" s="150">
        <f t="shared" si="12"/>
        <v>-27.70368371442472</v>
      </c>
      <c r="AQ173" s="150">
        <f t="shared" si="12"/>
        <v>23.635947837835715</v>
      </c>
      <c r="AR173" s="150">
        <f t="shared" si="12"/>
        <v>-4.3833595196737685</v>
      </c>
      <c r="AS173" s="150">
        <f t="shared" si="12"/>
        <v>8.0170324416872329</v>
      </c>
      <c r="AT173" s="150">
        <f t="shared" si="12"/>
        <v>10.201014852249447</v>
      </c>
      <c r="AU173" s="150">
        <f t="shared" si="12"/>
        <v>5.6055964433817884</v>
      </c>
      <c r="AV173" s="150">
        <f t="shared" si="12"/>
        <v>2.1213445146272436</v>
      </c>
      <c r="AW173" s="150">
        <f t="shared" si="12"/>
        <v>-9.7120943911927391</v>
      </c>
      <c r="AX173" s="150">
        <f t="shared" si="12"/>
        <v>-5.1276689623419696</v>
      </c>
      <c r="AY173" s="150">
        <f t="shared" si="12"/>
        <v>19.69907449534012</v>
      </c>
      <c r="AZ173" s="150">
        <f t="shared" si="12"/>
        <v>-32.92531095798541</v>
      </c>
      <c r="BA173" s="150">
        <f t="shared" si="12"/>
        <v>-15.959461637653128</v>
      </c>
      <c r="BB173" s="150">
        <f t="shared" si="12"/>
        <v>18.870621658555287</v>
      </c>
      <c r="BC173" s="150">
        <f t="shared" si="12"/>
        <v>5.0055841696982517</v>
      </c>
      <c r="BD173" s="150">
        <f t="shared" si="12"/>
        <v>-5.846410187461581</v>
      </c>
      <c r="BE173" s="150">
        <f t="shared" si="12"/>
        <v>30.751910567343522</v>
      </c>
      <c r="BF173" s="150">
        <f t="shared" si="12"/>
        <v>-59.86488752978989</v>
      </c>
      <c r="BG173" s="150">
        <f t="shared" si="12"/>
        <v>8.8276740072693372</v>
      </c>
      <c r="BH173" s="150">
        <f t="shared" si="12"/>
        <v>86.829074445332495</v>
      </c>
      <c r="BI173" s="150">
        <f t="shared" si="12"/>
        <v>-12.4260326746776</v>
      </c>
      <c r="BJ173" s="150">
        <f t="shared" si="12"/>
        <v>-4.7162654120523895</v>
      </c>
      <c r="BK173" s="150">
        <f t="shared" si="12"/>
        <v>6.8113600953166653</v>
      </c>
      <c r="BL173" s="150">
        <f t="shared" si="12"/>
        <v>-10.2401497315879</v>
      </c>
      <c r="BM173" s="150">
        <f t="shared" si="12"/>
        <v>-50.357137522591835</v>
      </c>
    </row>
    <row r="174" spans="1:65" x14ac:dyDescent="0.25">
      <c r="A174" s="156"/>
      <c r="B174" s="235" t="s">
        <v>205</v>
      </c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</row>
    <row r="175" spans="1:65" x14ac:dyDescent="0.25">
      <c r="A175" s="156"/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</row>
    <row r="176" spans="1:65" x14ac:dyDescent="0.25">
      <c r="A176" s="156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23"/>
      <c r="N176" s="23"/>
      <c r="O176" s="23"/>
      <c r="P176" s="23"/>
      <c r="Q176" s="23"/>
      <c r="R176" s="23"/>
      <c r="S176" s="23"/>
      <c r="T176" s="23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1"/>
      <c r="AU176" s="141"/>
      <c r="AV176" s="141"/>
      <c r="AW176" s="141"/>
      <c r="AX176" s="141"/>
      <c r="AY176" s="141"/>
      <c r="AZ176" s="141"/>
      <c r="BA176" s="141"/>
      <c r="BB176" s="141"/>
      <c r="BC176" s="141"/>
      <c r="BD176" s="141"/>
      <c r="BE176" s="141"/>
      <c r="BF176" s="141"/>
      <c r="BG176" s="141"/>
      <c r="BH176" s="141"/>
      <c r="BI176" s="141"/>
      <c r="BJ176" s="141"/>
      <c r="BK176" s="141"/>
      <c r="BL176" s="141"/>
      <c r="BM176" s="141"/>
    </row>
    <row r="177" spans="1:65" x14ac:dyDescent="0.25">
      <c r="A177" s="156"/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23"/>
      <c r="N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</row>
    <row r="178" spans="1:65" x14ac:dyDescent="0.25">
      <c r="A178" s="156"/>
      <c r="B178" s="43" t="s">
        <v>254</v>
      </c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22"/>
      <c r="X178" s="8"/>
      <c r="Y178" s="8"/>
      <c r="Z178" s="8"/>
      <c r="AA178" s="8"/>
      <c r="AB178" s="8"/>
      <c r="AC178" s="8"/>
      <c r="AD178" s="8"/>
      <c r="AE178" s="8"/>
      <c r="AF178" s="153"/>
      <c r="AG178" s="8"/>
      <c r="AH178" s="8"/>
      <c r="AI178" s="8"/>
      <c r="AJ178" s="8"/>
      <c r="AK178" s="8"/>
      <c r="AL178" s="8"/>
      <c r="AM178" s="8"/>
      <c r="AN178" s="8"/>
      <c r="AO178" s="153"/>
      <c r="AP178" s="8"/>
      <c r="AQ178" s="8"/>
      <c r="AR178" s="8"/>
      <c r="AS178" s="8"/>
      <c r="AT178" s="8"/>
      <c r="AU178" s="8"/>
      <c r="AV178" s="8"/>
      <c r="AW178" s="8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</row>
    <row r="179" spans="1:65" x14ac:dyDescent="0.25">
      <c r="A179" s="156"/>
      <c r="B179" s="9"/>
      <c r="C179" s="10">
        <v>1920</v>
      </c>
      <c r="D179" s="10">
        <v>1921</v>
      </c>
      <c r="E179" s="10">
        <v>1922</v>
      </c>
      <c r="F179" s="10">
        <v>1923</v>
      </c>
      <c r="G179" s="10">
        <v>1924</v>
      </c>
      <c r="H179" s="10">
        <v>1925</v>
      </c>
      <c r="I179" s="10">
        <v>1926</v>
      </c>
      <c r="J179" s="10">
        <v>1927</v>
      </c>
      <c r="K179" s="10">
        <v>1928</v>
      </c>
      <c r="L179" s="10">
        <v>1929</v>
      </c>
      <c r="M179" s="10">
        <v>1930</v>
      </c>
      <c r="N179" s="10">
        <v>1931</v>
      </c>
      <c r="O179" s="10">
        <v>1932</v>
      </c>
      <c r="P179" s="10">
        <v>1933</v>
      </c>
      <c r="Q179" s="10">
        <v>1934</v>
      </c>
      <c r="R179" s="10">
        <v>1935</v>
      </c>
      <c r="S179" s="10">
        <v>1936</v>
      </c>
      <c r="T179" s="10">
        <v>1937</v>
      </c>
      <c r="U179" s="10">
        <v>1938</v>
      </c>
      <c r="V179" s="10">
        <v>1939</v>
      </c>
      <c r="W179" s="10">
        <v>1940</v>
      </c>
      <c r="X179" s="10">
        <v>1941</v>
      </c>
      <c r="Y179" s="10">
        <v>1942</v>
      </c>
      <c r="Z179" s="10">
        <v>1943</v>
      </c>
      <c r="AA179" s="10">
        <v>1944</v>
      </c>
      <c r="AB179" s="10">
        <v>1945</v>
      </c>
      <c r="AC179" s="10">
        <v>1946</v>
      </c>
      <c r="AD179" s="10">
        <v>1947</v>
      </c>
      <c r="AE179" s="10">
        <v>1948</v>
      </c>
      <c r="AF179" s="10">
        <v>1949</v>
      </c>
      <c r="AG179" s="10">
        <v>1950</v>
      </c>
      <c r="AH179" s="10">
        <v>1951</v>
      </c>
      <c r="AI179" s="10">
        <v>1952</v>
      </c>
      <c r="AJ179" s="10">
        <v>1953</v>
      </c>
      <c r="AK179" s="10">
        <v>1954</v>
      </c>
      <c r="AL179" s="10">
        <v>1955</v>
      </c>
      <c r="AM179" s="10">
        <v>1956</v>
      </c>
      <c r="AN179" s="10">
        <v>1957</v>
      </c>
      <c r="AO179" s="10">
        <v>1958</v>
      </c>
      <c r="AP179" s="10">
        <v>1959</v>
      </c>
      <c r="AQ179" s="10">
        <v>1960</v>
      </c>
      <c r="AR179" s="10">
        <v>1961</v>
      </c>
      <c r="AS179" s="10">
        <v>1962</v>
      </c>
      <c r="AT179" s="10">
        <v>1963</v>
      </c>
      <c r="AU179" s="10">
        <v>1964</v>
      </c>
      <c r="AV179" s="10">
        <v>1965</v>
      </c>
      <c r="AW179" s="10">
        <v>1966</v>
      </c>
      <c r="AX179" s="10">
        <v>1967</v>
      </c>
      <c r="AY179" s="10">
        <v>1968</v>
      </c>
      <c r="AZ179" s="10">
        <v>1969</v>
      </c>
      <c r="BA179" s="10">
        <v>1970</v>
      </c>
      <c r="BB179" s="10">
        <v>1971</v>
      </c>
      <c r="BC179" s="10">
        <v>1972</v>
      </c>
      <c r="BD179" s="10">
        <v>1973</v>
      </c>
      <c r="BE179" s="10">
        <v>1974</v>
      </c>
      <c r="BF179" s="10">
        <v>1975</v>
      </c>
      <c r="BG179" s="10">
        <v>1976</v>
      </c>
      <c r="BH179" s="10">
        <v>1977</v>
      </c>
      <c r="BI179" s="10">
        <v>1978</v>
      </c>
      <c r="BJ179" s="10">
        <v>1979</v>
      </c>
      <c r="BK179" s="10">
        <v>1980</v>
      </c>
      <c r="BL179" s="10">
        <v>1981</v>
      </c>
      <c r="BM179" s="10">
        <v>1982</v>
      </c>
    </row>
    <row r="180" spans="1:65" x14ac:dyDescent="0.25">
      <c r="A180" s="156"/>
      <c r="B180" s="155" t="s">
        <v>147</v>
      </c>
      <c r="C180" s="23">
        <v>14.6</v>
      </c>
      <c r="D180" s="23">
        <v>14.4</v>
      </c>
      <c r="E180" s="23">
        <v>19.600000000000001</v>
      </c>
      <c r="F180" s="23">
        <v>22.2</v>
      </c>
      <c r="G180" s="23">
        <v>23.3</v>
      </c>
      <c r="H180" s="23">
        <v>23.9</v>
      </c>
      <c r="I180" s="23">
        <v>27.1</v>
      </c>
      <c r="J180" s="23">
        <v>24.6</v>
      </c>
      <c r="K180" s="23">
        <v>25.7</v>
      </c>
      <c r="L180" s="23">
        <v>27.3</v>
      </c>
      <c r="M180" s="23">
        <v>28.7</v>
      </c>
      <c r="N180" s="23">
        <v>34.200000000000003</v>
      </c>
      <c r="O180" s="23">
        <v>24.8</v>
      </c>
      <c r="P180" s="23">
        <v>22.9</v>
      </c>
      <c r="Q180" s="23">
        <v>34.200000000000003</v>
      </c>
      <c r="R180" s="23">
        <v>33.299999999999997</v>
      </c>
      <c r="S180" s="23">
        <v>38.299999999999997</v>
      </c>
      <c r="T180" s="23">
        <v>40.1</v>
      </c>
      <c r="U180" s="23">
        <v>41.3</v>
      </c>
      <c r="V180" s="23">
        <v>43.8</v>
      </c>
      <c r="W180" s="23">
        <v>46.1</v>
      </c>
      <c r="X180" s="23">
        <v>53.1</v>
      </c>
      <c r="Y180" s="23">
        <v>60.6</v>
      </c>
      <c r="Z180" s="23">
        <v>63.9</v>
      </c>
      <c r="AA180" s="23">
        <v>68.8</v>
      </c>
      <c r="AB180" s="23">
        <v>75</v>
      </c>
      <c r="AC180" s="23">
        <v>76.5</v>
      </c>
      <c r="AD180" s="23">
        <v>74.400000000000006</v>
      </c>
      <c r="AE180" s="23">
        <v>80.3</v>
      </c>
      <c r="AF180" s="23">
        <v>87.4</v>
      </c>
      <c r="AG180" s="23">
        <v>100</v>
      </c>
      <c r="AH180" s="23">
        <v>111.1</v>
      </c>
      <c r="AI180" s="23">
        <v>119.4</v>
      </c>
      <c r="AJ180" s="23">
        <v>116.9</v>
      </c>
      <c r="AK180" s="23">
        <v>125.4</v>
      </c>
      <c r="AL180" s="23">
        <v>138.5</v>
      </c>
      <c r="AM180" s="23">
        <v>153.6</v>
      </c>
      <c r="AN180" s="23">
        <v>171.8</v>
      </c>
      <c r="AO180" s="23">
        <v>182.1</v>
      </c>
      <c r="AP180" s="23">
        <v>195.9</v>
      </c>
      <c r="AQ180" s="23">
        <v>213.7</v>
      </c>
      <c r="AR180" s="23">
        <v>225.5</v>
      </c>
      <c r="AS180" s="23">
        <v>235.7</v>
      </c>
      <c r="AT180" s="23">
        <v>258.10000000000002</v>
      </c>
      <c r="AU180" s="23">
        <v>299.60000000000002</v>
      </c>
      <c r="AV180" s="23">
        <v>325.5</v>
      </c>
      <c r="AW180" s="23">
        <v>355.5</v>
      </c>
      <c r="AX180" s="23">
        <v>378.2</v>
      </c>
      <c r="AY180" s="23">
        <v>415.2</v>
      </c>
      <c r="AZ180" s="23">
        <v>451.3</v>
      </c>
      <c r="BA180" s="23">
        <v>489.2</v>
      </c>
      <c r="BB180" s="23">
        <v>505</v>
      </c>
      <c r="BC180" s="23">
        <v>548.4</v>
      </c>
      <c r="BD180" s="23">
        <v>598.6</v>
      </c>
      <c r="BE180" s="23">
        <v>635.5</v>
      </c>
      <c r="BF180" s="23">
        <v>661.4</v>
      </c>
      <c r="BG180" s="23">
        <v>682.3</v>
      </c>
      <c r="BH180" s="23">
        <v>705.9</v>
      </c>
      <c r="BI180" s="23">
        <v>771</v>
      </c>
      <c r="BJ180" s="23">
        <v>838.6</v>
      </c>
      <c r="BK180" s="23">
        <v>972.5</v>
      </c>
      <c r="BL180" s="23">
        <v>1044.4000000000001</v>
      </c>
      <c r="BM180" s="23">
        <v>1002.9</v>
      </c>
    </row>
    <row r="181" spans="1:65" x14ac:dyDescent="0.25">
      <c r="A181" s="156"/>
      <c r="B181" s="68" t="s">
        <v>197</v>
      </c>
      <c r="C181" s="23">
        <v>118</v>
      </c>
      <c r="D181" s="23">
        <v>110.7</v>
      </c>
      <c r="E181" s="44">
        <v>127.78</v>
      </c>
      <c r="F181" s="44">
        <v>139.19999999999999</v>
      </c>
      <c r="G181" s="44">
        <v>165.03</v>
      </c>
      <c r="H181" s="44">
        <v>163.41999999999999</v>
      </c>
      <c r="I181" s="44">
        <v>191.94</v>
      </c>
      <c r="J181" s="44">
        <v>184.05</v>
      </c>
      <c r="K181" s="44">
        <v>167.24</v>
      </c>
      <c r="L181" s="44">
        <v>180.98</v>
      </c>
      <c r="M181" s="44">
        <v>215.6</v>
      </c>
      <c r="N181" s="44">
        <v>262.61500000000001</v>
      </c>
      <c r="O181" s="44">
        <v>228.88800000000001</v>
      </c>
      <c r="P181" s="44">
        <v>187.45099999999999</v>
      </c>
      <c r="Q181" s="44">
        <v>188.245</v>
      </c>
      <c r="R181" s="44">
        <v>266.214</v>
      </c>
      <c r="S181" s="44">
        <v>307.64600000000002</v>
      </c>
      <c r="T181" s="44">
        <v>278.82499999999999</v>
      </c>
      <c r="U181" s="44">
        <v>303.37599999999998</v>
      </c>
      <c r="V181" s="44">
        <v>331.26499999999999</v>
      </c>
      <c r="W181" s="44">
        <v>292.19499999999999</v>
      </c>
      <c r="X181" s="23">
        <v>333.649</v>
      </c>
      <c r="Y181" s="78">
        <v>419.74099999999999</v>
      </c>
      <c r="Z181" s="44">
        <v>403.08800000000002</v>
      </c>
      <c r="AA181" s="44">
        <v>393.18599999999998</v>
      </c>
      <c r="AB181" s="44">
        <v>372.17599999999999</v>
      </c>
      <c r="AC181" s="44">
        <v>366.94099999999997</v>
      </c>
      <c r="AD181" s="44">
        <v>483.17500000000001</v>
      </c>
      <c r="AE181" s="44">
        <v>479.86099999999999</v>
      </c>
      <c r="AF181" s="44">
        <v>534.49599999999998</v>
      </c>
      <c r="AG181" s="44">
        <v>531.98299999999995</v>
      </c>
      <c r="AH181" s="44">
        <v>665.82299999999998</v>
      </c>
      <c r="AI181" s="44">
        <v>691.47500000000002</v>
      </c>
      <c r="AJ181" s="23">
        <v>739.48900000000003</v>
      </c>
      <c r="AK181" s="44">
        <v>828.702</v>
      </c>
      <c r="AL181" s="44">
        <v>920.48500000000001</v>
      </c>
      <c r="AM181" s="44">
        <v>744.12900000000002</v>
      </c>
      <c r="AN181" s="44">
        <v>1018</v>
      </c>
      <c r="AO181" s="44">
        <v>1123</v>
      </c>
      <c r="AP181" s="44">
        <v>1264</v>
      </c>
      <c r="AQ181" s="44">
        <v>1498</v>
      </c>
      <c r="AR181" s="44">
        <v>1388</v>
      </c>
      <c r="AS181" s="44">
        <v>1427</v>
      </c>
      <c r="AT181" s="44">
        <v>1618</v>
      </c>
      <c r="AU181" s="44">
        <v>1815</v>
      </c>
      <c r="AV181" s="44">
        <v>1983</v>
      </c>
      <c r="AW181" s="44">
        <v>2011</v>
      </c>
      <c r="AX181" s="44">
        <v>2327</v>
      </c>
      <c r="AY181" s="44">
        <v>2196</v>
      </c>
      <c r="AZ181" s="44">
        <v>2394</v>
      </c>
      <c r="BA181" s="44">
        <v>2208</v>
      </c>
      <c r="BB181" s="44">
        <v>2393</v>
      </c>
      <c r="BC181" s="44">
        <v>2359</v>
      </c>
      <c r="BD181" s="23">
        <v>2592</v>
      </c>
      <c r="BE181" s="44">
        <v>2649</v>
      </c>
      <c r="BF181" s="44">
        <v>2548</v>
      </c>
      <c r="BG181" s="44">
        <v>2547</v>
      </c>
      <c r="BH181" s="44">
        <v>2541</v>
      </c>
      <c r="BI181" s="44">
        <v>2849</v>
      </c>
      <c r="BJ181" s="44">
        <v>2881</v>
      </c>
      <c r="BK181" s="44">
        <v>2603</v>
      </c>
      <c r="BL181" s="44">
        <v>2367</v>
      </c>
      <c r="BM181" s="44">
        <v>2677</v>
      </c>
    </row>
    <row r="182" spans="1:65" x14ac:dyDescent="0.25">
      <c r="A182" s="156"/>
      <c r="B182" s="34" t="s">
        <v>202</v>
      </c>
      <c r="C182" s="4" t="s">
        <v>0</v>
      </c>
      <c r="D182" s="4" t="s">
        <v>0</v>
      </c>
      <c r="E182" s="4" t="s">
        <v>0</v>
      </c>
      <c r="F182" s="4" t="s">
        <v>0</v>
      </c>
      <c r="G182" s="23">
        <v>52.003192999999996</v>
      </c>
      <c r="H182" s="23">
        <v>53.673105000000007</v>
      </c>
      <c r="I182" s="23">
        <v>67.925179</v>
      </c>
      <c r="J182" s="23">
        <v>71.612931000000003</v>
      </c>
      <c r="K182" s="23">
        <v>67.910922999999997</v>
      </c>
      <c r="L182" s="23">
        <v>71.972839999999991</v>
      </c>
      <c r="M182" s="23">
        <v>72.065235999999999</v>
      </c>
      <c r="N182" s="23">
        <v>54.710519999999995</v>
      </c>
      <c r="O182" s="23">
        <v>42.470285000000004</v>
      </c>
      <c r="P182" s="23">
        <v>52.990622999999999</v>
      </c>
      <c r="Q182" s="23">
        <v>67.368433999999993</v>
      </c>
      <c r="R182" s="23">
        <v>82.512585000000001</v>
      </c>
      <c r="S182" s="23">
        <v>98.892626000000007</v>
      </c>
      <c r="T182" s="23">
        <v>120.80496099999999</v>
      </c>
      <c r="U182" s="23">
        <v>129.80192399999999</v>
      </c>
      <c r="V182" s="23">
        <v>160.45189499999998</v>
      </c>
      <c r="W182" s="23">
        <v>179.19796299999999</v>
      </c>
      <c r="X182" s="23">
        <v>183.60142100000002</v>
      </c>
      <c r="Y182" s="23">
        <v>219.71905699999999</v>
      </c>
      <c r="Z182" s="23">
        <v>259.26648399999999</v>
      </c>
      <c r="AA182" s="23">
        <v>325.69383299999998</v>
      </c>
      <c r="AB182" s="23">
        <v>340.84295600000002</v>
      </c>
      <c r="AC182" s="23">
        <v>420.48579899999999</v>
      </c>
      <c r="AD182" s="23">
        <v>322.20527099999998</v>
      </c>
      <c r="AE182" s="23">
        <v>336.04128800000001</v>
      </c>
      <c r="AF182" s="23">
        <v>404.50647900000001</v>
      </c>
      <c r="AG182" s="23">
        <v>494.89759999999995</v>
      </c>
      <c r="AH182" s="23">
        <v>670.08574199999998</v>
      </c>
      <c r="AI182" s="23">
        <v>572.14397400000007</v>
      </c>
      <c r="AJ182" s="23">
        <v>565.70788399999992</v>
      </c>
      <c r="AK182" s="23">
        <v>655.87663699999996</v>
      </c>
      <c r="AL182" s="23">
        <v>658.94182999999998</v>
      </c>
      <c r="AM182" s="23">
        <v>729.22174100000007</v>
      </c>
      <c r="AN182" s="23">
        <v>752.53753500000005</v>
      </c>
      <c r="AO182" s="23">
        <v>730.81452899999999</v>
      </c>
      <c r="AP182" s="23">
        <v>790.81005600000003</v>
      </c>
      <c r="AQ182" s="23">
        <v>852.05799999999999</v>
      </c>
      <c r="AR182" s="23">
        <v>854.05100000000004</v>
      </c>
      <c r="AS182" s="23">
        <v>858.58799999999997</v>
      </c>
      <c r="AT182" s="23">
        <v>849.58100000000002</v>
      </c>
      <c r="AU182" s="23">
        <v>1016.342</v>
      </c>
      <c r="AV182" s="23">
        <v>1098.4480000000001</v>
      </c>
      <c r="AW182" s="23">
        <v>1166.2860000000001</v>
      </c>
      <c r="AX182" s="23">
        <v>1225.3920000000001</v>
      </c>
      <c r="AY182" s="23">
        <v>1267.086</v>
      </c>
      <c r="AZ182" s="23">
        <v>1386.1379999999999</v>
      </c>
      <c r="BA182" s="23">
        <v>1460.037</v>
      </c>
      <c r="BB182" s="23">
        <v>1273.4870000000001</v>
      </c>
      <c r="BC182" s="23">
        <v>1494.06</v>
      </c>
      <c r="BD182" s="23">
        <v>1750.056</v>
      </c>
      <c r="BE182" s="23">
        <v>1983.0650000000001</v>
      </c>
      <c r="BF182" s="23">
        <v>1986.5139999999999</v>
      </c>
      <c r="BG182" s="23">
        <v>1955.855</v>
      </c>
      <c r="BH182" s="23">
        <v>2174.4279999999999</v>
      </c>
      <c r="BI182" s="23">
        <v>2281.433</v>
      </c>
      <c r="BJ182" s="23">
        <v>2569.5619999999999</v>
      </c>
      <c r="BK182" s="23">
        <v>2733.32</v>
      </c>
      <c r="BL182" s="23">
        <v>2932.0880000000002</v>
      </c>
      <c r="BM182" s="23">
        <v>2852.797</v>
      </c>
    </row>
    <row r="183" spans="1:65" x14ac:dyDescent="0.25">
      <c r="A183" s="156"/>
      <c r="B183" s="27" t="s">
        <v>97</v>
      </c>
      <c r="C183" s="141">
        <v>28525</v>
      </c>
      <c r="D183" s="141">
        <v>32333</v>
      </c>
      <c r="E183" s="141">
        <v>31189</v>
      </c>
      <c r="F183" s="141">
        <v>29101</v>
      </c>
      <c r="G183" s="141">
        <v>29614</v>
      </c>
      <c r="H183" s="141">
        <v>39731</v>
      </c>
      <c r="I183" s="141">
        <v>40705</v>
      </c>
      <c r="J183" s="141">
        <v>39459</v>
      </c>
      <c r="K183" s="141">
        <v>37866</v>
      </c>
      <c r="L183" s="141">
        <v>38667</v>
      </c>
      <c r="M183" s="141">
        <v>40480</v>
      </c>
      <c r="N183" s="141">
        <v>34975</v>
      </c>
      <c r="O183" s="141">
        <v>36312</v>
      </c>
      <c r="P183" s="141">
        <v>41323</v>
      </c>
      <c r="Q183" s="141">
        <v>54255</v>
      </c>
      <c r="R183" s="141">
        <v>53022</v>
      </c>
      <c r="S183" s="141">
        <v>55745</v>
      </c>
      <c r="T183" s="141">
        <v>57876</v>
      </c>
      <c r="U183" s="141">
        <v>57441</v>
      </c>
      <c r="V183" s="141">
        <v>58463</v>
      </c>
      <c r="W183" s="141">
        <v>57598</v>
      </c>
      <c r="X183" s="141">
        <v>64103</v>
      </c>
      <c r="Y183" s="141">
        <v>68921</v>
      </c>
      <c r="Z183" s="141">
        <v>73225</v>
      </c>
      <c r="AA183" s="141">
        <v>80000</v>
      </c>
      <c r="AB183" s="141">
        <v>80150</v>
      </c>
      <c r="AC183" s="141">
        <v>79240</v>
      </c>
      <c r="AD183" s="141">
        <v>79848</v>
      </c>
      <c r="AE183" s="141">
        <v>79872</v>
      </c>
      <c r="AF183" s="141">
        <v>71223</v>
      </c>
      <c r="AG183" s="141">
        <v>84330</v>
      </c>
      <c r="AH183" s="141">
        <v>84162</v>
      </c>
      <c r="AI183" s="141">
        <v>89495</v>
      </c>
      <c r="AJ183" s="141">
        <v>75796</v>
      </c>
      <c r="AK183" s="141">
        <v>93561</v>
      </c>
      <c r="AL183" s="141">
        <v>107449</v>
      </c>
      <c r="AM183" s="141">
        <v>123659</v>
      </c>
      <c r="AN183" s="141">
        <v>120964</v>
      </c>
      <c r="AO183" s="141">
        <v>123462</v>
      </c>
      <c r="AP183" s="141">
        <v>131306</v>
      </c>
      <c r="AQ183" s="141">
        <v>129061</v>
      </c>
      <c r="AR183" s="141">
        <v>129847</v>
      </c>
      <c r="AS183" s="141">
        <v>134464</v>
      </c>
      <c r="AT183" s="141">
        <v>136780</v>
      </c>
      <c r="AU183" s="141">
        <v>158331</v>
      </c>
      <c r="AV183" s="141">
        <v>167906</v>
      </c>
      <c r="AW183" s="141">
        <v>187545</v>
      </c>
      <c r="AX183" s="141">
        <v>499645</v>
      </c>
      <c r="AY183" s="141">
        <v>608489</v>
      </c>
      <c r="AZ183" s="141">
        <v>459871</v>
      </c>
      <c r="BA183" s="141">
        <v>400031</v>
      </c>
      <c r="BB183" s="141">
        <v>480039</v>
      </c>
      <c r="BC183" s="141">
        <v>514556</v>
      </c>
      <c r="BD183" s="141">
        <v>514105</v>
      </c>
      <c r="BE183" s="141">
        <v>663313</v>
      </c>
      <c r="BF183" s="141">
        <v>383807</v>
      </c>
      <c r="BG183" s="141">
        <v>419992</v>
      </c>
      <c r="BH183" s="141">
        <v>575108</v>
      </c>
      <c r="BI183" s="141">
        <v>571030</v>
      </c>
      <c r="BJ183" s="141">
        <v>614238</v>
      </c>
      <c r="BK183" s="141">
        <v>614421</v>
      </c>
      <c r="BL183" s="141">
        <v>579250</v>
      </c>
      <c r="BM183" s="141">
        <v>406317</v>
      </c>
    </row>
    <row r="184" spans="1:65" x14ac:dyDescent="0.25">
      <c r="A184" s="156"/>
      <c r="B184" s="27" t="s">
        <v>198</v>
      </c>
      <c r="C184" s="23">
        <v>45</v>
      </c>
      <c r="D184" s="23">
        <v>50</v>
      </c>
      <c r="E184" s="23">
        <v>70</v>
      </c>
      <c r="F184" s="23">
        <v>90</v>
      </c>
      <c r="G184" s="23">
        <v>106.991</v>
      </c>
      <c r="H184" s="23">
        <v>110.03</v>
      </c>
      <c r="I184" s="23">
        <v>151.41999999999999</v>
      </c>
      <c r="J184" s="23">
        <v>157.78399999999999</v>
      </c>
      <c r="K184" s="23">
        <v>204.15299999999999</v>
      </c>
      <c r="L184" s="23">
        <v>157.916</v>
      </c>
      <c r="M184" s="23">
        <v>227.125</v>
      </c>
      <c r="N184" s="23">
        <v>157.435</v>
      </c>
      <c r="O184" s="23">
        <v>137.751</v>
      </c>
      <c r="P184" s="23">
        <v>172.833</v>
      </c>
      <c r="Q184" s="23">
        <v>240.78200000000001</v>
      </c>
      <c r="R184" s="23">
        <v>251.65100000000001</v>
      </c>
      <c r="S184" s="23">
        <v>285.97800000000001</v>
      </c>
      <c r="T184" s="23">
        <v>344.69299999999998</v>
      </c>
      <c r="U184" s="23">
        <v>373.71300000000002</v>
      </c>
      <c r="V184" s="23">
        <v>409.78399999999999</v>
      </c>
      <c r="W184" s="23">
        <v>484.99200000000002</v>
      </c>
      <c r="X184" s="23">
        <v>537.46400000000006</v>
      </c>
      <c r="Y184" s="23">
        <v>560.40499999999997</v>
      </c>
      <c r="Z184" s="23">
        <v>596.69000000000005</v>
      </c>
      <c r="AA184" s="23">
        <v>623.78599999999994</v>
      </c>
      <c r="AB184" s="23">
        <v>808.31799999999998</v>
      </c>
      <c r="AC184" s="23">
        <v>878.798</v>
      </c>
      <c r="AD184" s="23">
        <v>998.88099999999997</v>
      </c>
      <c r="AE184" s="23">
        <v>1080.173</v>
      </c>
      <c r="AF184" s="23">
        <v>1177.3689999999999</v>
      </c>
      <c r="AG184" s="23">
        <v>1387.5440000000001</v>
      </c>
      <c r="AH184" s="23">
        <v>1535.3779999999999</v>
      </c>
      <c r="AI184" s="23">
        <v>1639.6489999999999</v>
      </c>
      <c r="AJ184" s="23">
        <v>1671.567</v>
      </c>
      <c r="AK184" s="23">
        <v>1764.595</v>
      </c>
      <c r="AL184" s="23">
        <v>2085.652</v>
      </c>
      <c r="AM184" s="23">
        <v>2226.66</v>
      </c>
      <c r="AN184" s="23">
        <v>2518.5590000000002</v>
      </c>
      <c r="AO184" s="23">
        <v>2495.848</v>
      </c>
      <c r="AP184" s="23">
        <v>2637.96</v>
      </c>
      <c r="AQ184" s="23">
        <v>3086.1260000000002</v>
      </c>
      <c r="AR184" s="23">
        <v>2984.069</v>
      </c>
      <c r="AS184" s="23">
        <v>3266.4070000000002</v>
      </c>
      <c r="AT184" s="23">
        <v>3680.0720000000001</v>
      </c>
      <c r="AU184" s="23">
        <v>4338.88</v>
      </c>
      <c r="AV184" s="23">
        <v>4198.5460000000003</v>
      </c>
      <c r="AW184" s="23">
        <v>4828.348</v>
      </c>
      <c r="AX184" s="23">
        <v>5544.2370000000001</v>
      </c>
      <c r="AY184" s="23">
        <v>6008.3270000000002</v>
      </c>
      <c r="AZ184" s="23">
        <v>6673.5709999999999</v>
      </c>
      <c r="BA184" s="23">
        <v>7179.9809999999998</v>
      </c>
      <c r="BB184" s="23">
        <v>7362.4189999999999</v>
      </c>
      <c r="BC184" s="23">
        <v>8602.1959999999999</v>
      </c>
      <c r="BD184" s="23">
        <v>9743.1749999999993</v>
      </c>
      <c r="BE184" s="23">
        <v>10594.918</v>
      </c>
      <c r="BF184" s="23">
        <v>11610.958000000001</v>
      </c>
      <c r="BG184" s="23">
        <v>12584.109</v>
      </c>
      <c r="BH184" s="23">
        <v>13227.087</v>
      </c>
      <c r="BI184" s="23">
        <v>14055.72</v>
      </c>
      <c r="BJ184" s="23">
        <v>15177.815000000001</v>
      </c>
      <c r="BK184" s="23">
        <v>16242.544</v>
      </c>
      <c r="BL184" s="23">
        <v>17978.010999999999</v>
      </c>
      <c r="BM184" s="23">
        <v>19297.511999999999</v>
      </c>
    </row>
    <row r="185" spans="1:65" x14ac:dyDescent="0.25">
      <c r="A185" s="156"/>
      <c r="B185" s="27" t="s">
        <v>199</v>
      </c>
      <c r="C185" s="29" t="s">
        <v>0</v>
      </c>
      <c r="D185" s="23">
        <v>43.262999999999998</v>
      </c>
      <c r="E185" s="23">
        <v>53.225999999999999</v>
      </c>
      <c r="F185" s="23">
        <v>59.816000000000003</v>
      </c>
      <c r="G185" s="23">
        <v>38.311999999999998</v>
      </c>
      <c r="H185" s="23">
        <v>75.975999999999999</v>
      </c>
      <c r="I185" s="23">
        <v>79.097999999999999</v>
      </c>
      <c r="J185" s="23">
        <v>65.64</v>
      </c>
      <c r="K185" s="23">
        <v>80.832999999999998</v>
      </c>
      <c r="L185" s="23">
        <v>101.764</v>
      </c>
      <c r="M185" s="23">
        <v>102.85899999999999</v>
      </c>
      <c r="N185" s="23">
        <v>75.893000000000001</v>
      </c>
      <c r="O185" s="23">
        <v>48.963000000000001</v>
      </c>
      <c r="P185" s="23">
        <v>77.296999999999997</v>
      </c>
      <c r="Q185" s="23">
        <v>106.803</v>
      </c>
      <c r="R185" s="23">
        <v>116.098</v>
      </c>
      <c r="S185" s="23">
        <v>118.29900000000001</v>
      </c>
      <c r="T185" s="23">
        <v>112.545</v>
      </c>
      <c r="U185" s="23">
        <v>142.88800000000001</v>
      </c>
      <c r="V185" s="23">
        <v>142.578</v>
      </c>
      <c r="W185" s="23">
        <v>149.655</v>
      </c>
      <c r="X185" s="23">
        <v>146.274</v>
      </c>
      <c r="Y185" s="23">
        <v>177.708</v>
      </c>
      <c r="Z185" s="23">
        <v>169.99700000000001</v>
      </c>
      <c r="AA185" s="23">
        <v>181.352</v>
      </c>
      <c r="AB185" s="23">
        <v>233.25800000000001</v>
      </c>
      <c r="AC185" s="23">
        <v>261.17</v>
      </c>
      <c r="AD185" s="23">
        <v>294.49900000000002</v>
      </c>
      <c r="AE185" s="23">
        <v>294.35300000000001</v>
      </c>
      <c r="AF185" s="23">
        <v>370.34500000000003</v>
      </c>
      <c r="AG185" s="23">
        <v>332.63099999999997</v>
      </c>
      <c r="AH185" s="23">
        <v>388.48599999999999</v>
      </c>
      <c r="AI185" s="23">
        <v>442.63900000000001</v>
      </c>
      <c r="AJ185" s="23">
        <v>523.11400000000003</v>
      </c>
      <c r="AK185" s="23">
        <v>600.53099999999995</v>
      </c>
      <c r="AL185" s="23">
        <v>712.98199999999997</v>
      </c>
      <c r="AM185" s="23">
        <v>210.429</v>
      </c>
      <c r="AN185" s="23">
        <v>1028.883</v>
      </c>
      <c r="AO185" s="23">
        <v>1082.883</v>
      </c>
      <c r="AP185" s="23">
        <v>1328.1420000000001</v>
      </c>
      <c r="AQ185" s="23">
        <v>1491.778</v>
      </c>
      <c r="AR185" s="23">
        <v>1693.076</v>
      </c>
      <c r="AS185" s="23">
        <v>1710.662</v>
      </c>
      <c r="AT185" s="23">
        <v>2026.0329999999999</v>
      </c>
      <c r="AU185" s="23">
        <v>2326.4960000000001</v>
      </c>
      <c r="AV185" s="23">
        <v>2454.6799999999998</v>
      </c>
      <c r="AW185" s="23">
        <v>2787.4780000000001</v>
      </c>
      <c r="AX185" s="23">
        <v>3039.6489999999999</v>
      </c>
      <c r="AY185" s="23">
        <v>3256.0639999999999</v>
      </c>
      <c r="AZ185" s="23">
        <v>3466.962</v>
      </c>
      <c r="BA185" s="23">
        <v>3881.201</v>
      </c>
      <c r="BB185" s="23">
        <v>3820.8180000000002</v>
      </c>
      <c r="BC185" s="23">
        <v>4430.5990000000002</v>
      </c>
      <c r="BD185" s="23">
        <v>4759.8609999999999</v>
      </c>
      <c r="BE185" s="23">
        <v>5137.5590000000002</v>
      </c>
      <c r="BF185" s="23">
        <v>5272.4040000000005</v>
      </c>
      <c r="BG185" s="23">
        <v>5298.1480000000001</v>
      </c>
      <c r="BH185" s="23">
        <v>6775.4430000000002</v>
      </c>
      <c r="BI185" s="23">
        <v>7117.2539999999999</v>
      </c>
      <c r="BJ185" s="23">
        <v>7117.2539999999999</v>
      </c>
      <c r="BK185" s="23">
        <v>7156.0690000000004</v>
      </c>
      <c r="BL185" s="23">
        <v>7662.8590000000004</v>
      </c>
      <c r="BM185" s="23">
        <v>7055.72</v>
      </c>
    </row>
    <row r="186" spans="1:65" x14ac:dyDescent="0.25">
      <c r="A186" s="156"/>
      <c r="B186" s="27" t="s">
        <v>99</v>
      </c>
      <c r="C186" s="141">
        <v>2069</v>
      </c>
      <c r="D186" s="141">
        <v>2005</v>
      </c>
      <c r="E186" s="141">
        <v>2522</v>
      </c>
      <c r="F186" s="141">
        <v>2825</v>
      </c>
      <c r="G186" s="141">
        <v>2844</v>
      </c>
      <c r="H186" s="141">
        <v>2889</v>
      </c>
      <c r="I186" s="141">
        <v>3044</v>
      </c>
      <c r="J186" s="141">
        <v>3248</v>
      </c>
      <c r="K186" s="141">
        <v>3374</v>
      </c>
      <c r="L186" s="141">
        <v>3386</v>
      </c>
      <c r="M186" s="141">
        <v>3272</v>
      </c>
      <c r="N186" s="141">
        <v>2677</v>
      </c>
      <c r="O186" s="141">
        <v>2156</v>
      </c>
      <c r="P186" s="141">
        <v>2118</v>
      </c>
      <c r="Q186" s="141">
        <v>2306</v>
      </c>
      <c r="R186" s="141">
        <v>2351</v>
      </c>
      <c r="S186" s="141">
        <v>2409</v>
      </c>
      <c r="T186" s="141">
        <v>2634</v>
      </c>
      <c r="U186" s="141">
        <v>2520</v>
      </c>
      <c r="V186" s="141">
        <v>2360</v>
      </c>
      <c r="W186" s="141">
        <v>2570</v>
      </c>
      <c r="X186" s="141">
        <v>2437</v>
      </c>
      <c r="Y186" s="141">
        <v>2640</v>
      </c>
      <c r="Z186" s="141">
        <v>2686</v>
      </c>
      <c r="AA186" s="141">
        <v>2286</v>
      </c>
      <c r="AB186" s="141">
        <v>1900</v>
      </c>
      <c r="AC186" s="141">
        <v>1346</v>
      </c>
      <c r="AD186" s="141">
        <v>1830</v>
      </c>
      <c r="AE186" s="141">
        <v>1789</v>
      </c>
      <c r="AF186" s="141">
        <v>1538</v>
      </c>
      <c r="AG186" s="141">
        <v>1528</v>
      </c>
      <c r="AH186" s="141">
        <v>1362</v>
      </c>
      <c r="AI186" s="141">
        <v>1566</v>
      </c>
      <c r="AJ186" s="141">
        <v>1463</v>
      </c>
      <c r="AK186" s="141">
        <v>1241</v>
      </c>
      <c r="AL186" s="141">
        <v>1492</v>
      </c>
      <c r="AM186" s="141">
        <v>1340</v>
      </c>
      <c r="AN186" s="141">
        <v>1467</v>
      </c>
      <c r="AO186" s="141">
        <v>1480</v>
      </c>
      <c r="AP186" s="141">
        <v>1371</v>
      </c>
      <c r="AQ186" s="141">
        <v>1385</v>
      </c>
      <c r="AR186" s="141">
        <v>1255</v>
      </c>
      <c r="AS186" s="141">
        <v>1282</v>
      </c>
      <c r="AT186" s="141">
        <v>1330</v>
      </c>
      <c r="AU186" s="141">
        <v>1298</v>
      </c>
      <c r="AV186" s="141">
        <v>1254</v>
      </c>
      <c r="AW186" s="141">
        <v>1306</v>
      </c>
      <c r="AX186" s="141">
        <v>1190</v>
      </c>
      <c r="AY186" s="141">
        <v>1245</v>
      </c>
      <c r="AZ186" s="141">
        <v>1334</v>
      </c>
      <c r="BA186" s="141">
        <v>1332</v>
      </c>
      <c r="BB186" s="141">
        <v>1140</v>
      </c>
      <c r="BC186" s="141">
        <v>1166</v>
      </c>
      <c r="BD186" s="51" t="s">
        <v>0</v>
      </c>
      <c r="BE186" s="51" t="s">
        <v>0</v>
      </c>
      <c r="BF186" s="141">
        <v>1182.8219999999999</v>
      </c>
      <c r="BG186" s="141">
        <v>1326.2429999999999</v>
      </c>
      <c r="BH186" s="141">
        <v>1462.798</v>
      </c>
      <c r="BI186" s="141">
        <v>1579.393</v>
      </c>
      <c r="BJ186" s="141">
        <v>1536.7719999999999</v>
      </c>
      <c r="BK186" s="141">
        <v>1472.557</v>
      </c>
      <c r="BL186" s="141">
        <v>1654.829</v>
      </c>
      <c r="BM186" s="141">
        <v>1550.221</v>
      </c>
    </row>
    <row r="187" spans="1:65" x14ac:dyDescent="0.25">
      <c r="A187" s="156"/>
      <c r="B187" s="27" t="s">
        <v>98</v>
      </c>
      <c r="C187" s="141">
        <v>22864</v>
      </c>
      <c r="D187" s="141">
        <v>21275</v>
      </c>
      <c r="E187" s="141">
        <v>23276</v>
      </c>
      <c r="F187" s="141">
        <v>24162</v>
      </c>
      <c r="G187" s="141">
        <v>24647</v>
      </c>
      <c r="H187" s="141">
        <v>24544</v>
      </c>
      <c r="I187" s="141">
        <v>23894</v>
      </c>
      <c r="J187" s="141">
        <v>22464</v>
      </c>
      <c r="K187" s="141">
        <v>21844</v>
      </c>
      <c r="L187" s="141">
        <v>20367</v>
      </c>
      <c r="M187" s="141">
        <v>20808</v>
      </c>
      <c r="N187" s="141">
        <v>19378</v>
      </c>
      <c r="O187" s="141">
        <v>18183</v>
      </c>
      <c r="P187" s="141">
        <v>19836</v>
      </c>
      <c r="Q187" s="141">
        <v>20572</v>
      </c>
      <c r="R187" s="141">
        <v>21223</v>
      </c>
      <c r="S187" s="141">
        <v>23451</v>
      </c>
      <c r="T187" s="141">
        <v>26326</v>
      </c>
      <c r="U187" s="141">
        <v>28734</v>
      </c>
      <c r="V187" s="141">
        <v>26178</v>
      </c>
      <c r="W187" s="141">
        <v>27468</v>
      </c>
      <c r="X187" s="141">
        <v>24882</v>
      </c>
      <c r="Y187" s="141">
        <v>24924</v>
      </c>
      <c r="Z187" s="141">
        <v>19643</v>
      </c>
      <c r="AA187" s="141">
        <v>15828</v>
      </c>
      <c r="AB187" s="141">
        <v>15530</v>
      </c>
      <c r="AC187" s="141">
        <v>13079</v>
      </c>
      <c r="AD187" s="141">
        <v>14455</v>
      </c>
      <c r="AE187" s="141">
        <v>11434</v>
      </c>
      <c r="AF187" s="141">
        <v>12614</v>
      </c>
      <c r="AG187" s="141">
        <v>12694</v>
      </c>
      <c r="AH187" s="141">
        <v>12237</v>
      </c>
      <c r="AI187" s="141">
        <v>14289</v>
      </c>
      <c r="AJ187" s="141">
        <v>15038</v>
      </c>
      <c r="AK187" s="141">
        <v>12035</v>
      </c>
      <c r="AL187" s="141">
        <v>11909</v>
      </c>
      <c r="AM187" s="141">
        <v>10894</v>
      </c>
      <c r="AN187" s="141">
        <v>10772</v>
      </c>
      <c r="AO187" s="141">
        <v>10334</v>
      </c>
      <c r="AP187" s="141">
        <v>9756</v>
      </c>
      <c r="AQ187" s="141">
        <v>9339</v>
      </c>
      <c r="AR187" s="141">
        <v>8357</v>
      </c>
      <c r="AS187" s="141">
        <v>7364</v>
      </c>
      <c r="AT187" s="141">
        <v>7401</v>
      </c>
      <c r="AU187" s="141">
        <v>6531</v>
      </c>
      <c r="AV187" s="141">
        <v>6712</v>
      </c>
      <c r="AW187" s="141">
        <v>6644</v>
      </c>
      <c r="AX187" s="141">
        <v>5141</v>
      </c>
      <c r="AY187" s="141">
        <v>5504</v>
      </c>
      <c r="AZ187" s="141">
        <v>5618</v>
      </c>
      <c r="BA187" s="141">
        <v>6166</v>
      </c>
      <c r="BB187" s="141">
        <v>4694</v>
      </c>
      <c r="BC187" s="141">
        <v>4543</v>
      </c>
      <c r="BD187" s="51" t="s">
        <v>0</v>
      </c>
      <c r="BE187" s="51" t="s">
        <v>0</v>
      </c>
      <c r="BF187" s="141">
        <v>4501</v>
      </c>
      <c r="BG187" s="141">
        <v>5064</v>
      </c>
      <c r="BH187" s="141">
        <v>6616</v>
      </c>
      <c r="BI187" s="141">
        <v>6283</v>
      </c>
      <c r="BJ187" s="141">
        <v>5911</v>
      </c>
      <c r="BK187" s="141">
        <v>6096</v>
      </c>
      <c r="BL187" s="141">
        <v>6319</v>
      </c>
      <c r="BM187" s="141">
        <v>6104</v>
      </c>
    </row>
    <row r="188" spans="1:65" x14ac:dyDescent="0.25">
      <c r="A188" s="156"/>
      <c r="B188" s="27" t="s">
        <v>100</v>
      </c>
      <c r="C188" s="141">
        <v>49192</v>
      </c>
      <c r="D188" s="141">
        <v>15228</v>
      </c>
      <c r="E188" s="141">
        <v>26978</v>
      </c>
      <c r="F188" s="141">
        <v>53372</v>
      </c>
      <c r="G188" s="141">
        <v>49113</v>
      </c>
      <c r="H188" s="141">
        <v>51336</v>
      </c>
      <c r="I188" s="141">
        <v>53763</v>
      </c>
      <c r="J188" s="141">
        <v>58672</v>
      </c>
      <c r="K188" s="141">
        <v>65103</v>
      </c>
      <c r="L188" s="141">
        <v>80560</v>
      </c>
      <c r="M188" s="141">
        <v>73412</v>
      </c>
      <c r="N188" s="141">
        <v>54212</v>
      </c>
      <c r="O188" s="141">
        <v>35213</v>
      </c>
      <c r="P188" s="141">
        <v>39825</v>
      </c>
      <c r="Q188" s="141">
        <v>44268</v>
      </c>
      <c r="R188" s="141">
        <v>39373</v>
      </c>
      <c r="S188" s="141">
        <v>29713</v>
      </c>
      <c r="T188" s="141">
        <v>46077</v>
      </c>
      <c r="U188" s="141">
        <v>41851</v>
      </c>
      <c r="V188" s="141">
        <v>44390</v>
      </c>
      <c r="W188" s="141">
        <v>37602</v>
      </c>
      <c r="X188" s="141">
        <v>48716</v>
      </c>
      <c r="Y188" s="141">
        <v>51379</v>
      </c>
      <c r="Z188" s="141">
        <v>49774</v>
      </c>
      <c r="AA188" s="141">
        <v>41300</v>
      </c>
      <c r="AB188" s="141">
        <v>61680</v>
      </c>
      <c r="AC188" s="141">
        <v>61053</v>
      </c>
      <c r="AD188" s="141">
        <v>63492</v>
      </c>
      <c r="AE188" s="141">
        <v>59076</v>
      </c>
      <c r="AF188" s="141">
        <v>57246</v>
      </c>
      <c r="AG188" s="141">
        <v>61698</v>
      </c>
      <c r="AH188" s="141">
        <v>67351</v>
      </c>
      <c r="AI188" s="141">
        <v>58463</v>
      </c>
      <c r="AJ188" s="141">
        <v>60148</v>
      </c>
      <c r="AK188" s="141">
        <v>54806</v>
      </c>
      <c r="AL188" s="141">
        <v>54676</v>
      </c>
      <c r="AM188" s="141">
        <v>54865</v>
      </c>
      <c r="AN188" s="141">
        <v>60000</v>
      </c>
      <c r="AO188" s="141">
        <v>64963</v>
      </c>
      <c r="AP188" s="141">
        <v>57274</v>
      </c>
      <c r="AQ188" s="141">
        <v>60330</v>
      </c>
      <c r="AR188" s="141">
        <v>49314</v>
      </c>
      <c r="AS188" s="141">
        <v>47125</v>
      </c>
      <c r="AT188" s="141">
        <v>55861</v>
      </c>
      <c r="AU188" s="141">
        <v>52506</v>
      </c>
      <c r="AV188" s="141">
        <v>69162</v>
      </c>
      <c r="AW188" s="141">
        <v>74396</v>
      </c>
      <c r="AX188" s="141">
        <v>56012</v>
      </c>
      <c r="AY188" s="141">
        <v>61110</v>
      </c>
      <c r="AZ188" s="141">
        <v>66167</v>
      </c>
      <c r="BA188" s="141">
        <v>61012</v>
      </c>
      <c r="BB188" s="141">
        <v>63150</v>
      </c>
      <c r="BC188" s="141">
        <v>78720</v>
      </c>
      <c r="BD188" s="141">
        <v>80501</v>
      </c>
      <c r="BE188" s="141">
        <v>82670</v>
      </c>
      <c r="BF188" s="141">
        <v>78196</v>
      </c>
      <c r="BG188" s="141">
        <v>88970</v>
      </c>
      <c r="BH188" s="141">
        <v>89662</v>
      </c>
      <c r="BI188" s="141">
        <v>87186</v>
      </c>
      <c r="BJ188" s="141">
        <v>107186</v>
      </c>
      <c r="BK188" s="141">
        <v>175399</v>
      </c>
      <c r="BL188" s="141">
        <v>230466</v>
      </c>
      <c r="BM188" s="141">
        <v>239091</v>
      </c>
    </row>
    <row r="189" spans="1:65" x14ac:dyDescent="0.25">
      <c r="A189" s="156"/>
      <c r="B189" s="27" t="s">
        <v>101</v>
      </c>
      <c r="C189" s="141">
        <v>82518</v>
      </c>
      <c r="D189" s="141">
        <v>60513</v>
      </c>
      <c r="E189" s="141">
        <v>110456</v>
      </c>
      <c r="F189" s="141">
        <v>155720</v>
      </c>
      <c r="G189" s="141">
        <v>165063</v>
      </c>
      <c r="H189" s="141">
        <v>171767</v>
      </c>
      <c r="I189" s="141">
        <v>210773</v>
      </c>
      <c r="J189" s="141">
        <v>243607</v>
      </c>
      <c r="K189" s="141">
        <v>234727</v>
      </c>
      <c r="L189" s="141">
        <v>247415</v>
      </c>
      <c r="M189" s="141">
        <v>232931</v>
      </c>
      <c r="N189" s="141">
        <v>226780</v>
      </c>
      <c r="O189" s="141">
        <v>137325</v>
      </c>
      <c r="P189" s="141">
        <v>118693</v>
      </c>
      <c r="Q189" s="141">
        <v>166333</v>
      </c>
      <c r="R189" s="141">
        <v>184193</v>
      </c>
      <c r="S189" s="141">
        <v>215724</v>
      </c>
      <c r="T189" s="141">
        <v>218133</v>
      </c>
      <c r="U189" s="141">
        <v>282369</v>
      </c>
      <c r="V189" s="141">
        <v>219506</v>
      </c>
      <c r="W189" s="141">
        <v>196253</v>
      </c>
      <c r="X189" s="141">
        <v>155259</v>
      </c>
      <c r="Y189" s="141">
        <v>198023</v>
      </c>
      <c r="Z189" s="141">
        <v>218126</v>
      </c>
      <c r="AA189" s="141">
        <v>185282</v>
      </c>
      <c r="AB189" s="141">
        <v>205315</v>
      </c>
      <c r="AC189" s="141">
        <v>140143</v>
      </c>
      <c r="AD189" s="141">
        <v>223135</v>
      </c>
      <c r="AE189" s="141">
        <v>193317</v>
      </c>
      <c r="AF189" s="141">
        <v>220764</v>
      </c>
      <c r="AG189" s="141">
        <v>238078</v>
      </c>
      <c r="AH189" s="141">
        <v>225468</v>
      </c>
      <c r="AI189" s="141">
        <v>246028</v>
      </c>
      <c r="AJ189" s="141">
        <v>221549</v>
      </c>
      <c r="AK189" s="141">
        <v>216624</v>
      </c>
      <c r="AL189" s="141">
        <v>210815</v>
      </c>
      <c r="AM189" s="141">
        <v>119610</v>
      </c>
      <c r="AN189" s="141">
        <v>214876</v>
      </c>
      <c r="AO189" s="141">
        <v>201923</v>
      </c>
      <c r="AP189" s="141">
        <v>190680</v>
      </c>
      <c r="AQ189" s="141">
        <v>190670</v>
      </c>
      <c r="AR189" s="141">
        <v>181326</v>
      </c>
      <c r="AS189" s="141">
        <v>193298</v>
      </c>
      <c r="AT189" s="141">
        <v>189987</v>
      </c>
      <c r="AU189" s="141">
        <v>174824</v>
      </c>
      <c r="AV189" s="141">
        <v>170092</v>
      </c>
      <c r="AW189" s="141">
        <v>182071</v>
      </c>
      <c r="AX189" s="141">
        <v>163907</v>
      </c>
      <c r="AY189" s="141">
        <v>174169</v>
      </c>
      <c r="AZ189" s="141">
        <v>170894</v>
      </c>
      <c r="BA189" s="141">
        <v>176597</v>
      </c>
      <c r="BB189" s="141">
        <v>156852</v>
      </c>
      <c r="BC189" s="141">
        <v>161358</v>
      </c>
      <c r="BD189" s="141">
        <v>179296</v>
      </c>
      <c r="BE189" s="141">
        <v>218021</v>
      </c>
      <c r="BF189" s="141">
        <v>178615</v>
      </c>
      <c r="BG189" s="141">
        <v>200027</v>
      </c>
      <c r="BH189" s="141">
        <v>163479</v>
      </c>
      <c r="BI189" s="141">
        <v>170533</v>
      </c>
      <c r="BJ189" s="141">
        <v>173455</v>
      </c>
      <c r="BK189" s="141">
        <v>145549</v>
      </c>
      <c r="BL189" s="141">
        <v>157384</v>
      </c>
      <c r="BM189" s="141">
        <v>145844</v>
      </c>
    </row>
    <row r="190" spans="1:65" x14ac:dyDescent="0.25">
      <c r="A190" s="156"/>
      <c r="B190" s="27" t="s">
        <v>104</v>
      </c>
      <c r="C190" s="141">
        <v>15651</v>
      </c>
      <c r="D190" s="141">
        <v>1257</v>
      </c>
      <c r="E190" s="141">
        <v>16142</v>
      </c>
      <c r="F190" s="141">
        <v>18481</v>
      </c>
      <c r="G190" s="141">
        <v>24659</v>
      </c>
      <c r="H190" s="141">
        <v>45770</v>
      </c>
      <c r="I190" s="141">
        <v>105474</v>
      </c>
      <c r="J190" s="141">
        <v>137964</v>
      </c>
      <c r="K190" s="141">
        <v>162023</v>
      </c>
      <c r="L190" s="141">
        <v>173978</v>
      </c>
      <c r="M190" s="141">
        <v>124084</v>
      </c>
      <c r="N190" s="141">
        <v>120289</v>
      </c>
      <c r="O190" s="141">
        <v>57256</v>
      </c>
      <c r="P190" s="141">
        <v>89339</v>
      </c>
      <c r="Q190" s="141">
        <v>125186</v>
      </c>
      <c r="R190" s="141">
        <v>135921</v>
      </c>
      <c r="S190" s="141">
        <v>150251</v>
      </c>
      <c r="T190" s="141">
        <v>154625</v>
      </c>
      <c r="U190" s="141">
        <v>172218</v>
      </c>
      <c r="V190" s="141">
        <v>134166</v>
      </c>
      <c r="W190" s="141">
        <v>114955</v>
      </c>
      <c r="X190" s="141">
        <v>154841</v>
      </c>
      <c r="Y190" s="141">
        <v>189278</v>
      </c>
      <c r="Z190" s="141">
        <v>197199</v>
      </c>
      <c r="AA190" s="141">
        <v>218965</v>
      </c>
      <c r="AB190" s="141">
        <v>209940</v>
      </c>
      <c r="AC190" s="141">
        <v>139535</v>
      </c>
      <c r="AD190" s="141">
        <v>195814</v>
      </c>
      <c r="AE190" s="141">
        <v>179029</v>
      </c>
      <c r="AF190" s="141">
        <v>178402</v>
      </c>
      <c r="AG190" s="141">
        <v>223520</v>
      </c>
      <c r="AH190" s="141">
        <v>180064</v>
      </c>
      <c r="AI190" s="141">
        <v>227375</v>
      </c>
      <c r="AJ190" s="141">
        <v>226539</v>
      </c>
      <c r="AK190" s="141">
        <v>223749</v>
      </c>
      <c r="AL190" s="141">
        <v>269399</v>
      </c>
      <c r="AM190" s="141">
        <v>248887</v>
      </c>
      <c r="AN190" s="141">
        <v>243027</v>
      </c>
      <c r="AO190" s="141">
        <v>224105</v>
      </c>
      <c r="AP190" s="141">
        <v>263935</v>
      </c>
      <c r="AQ190" s="141">
        <v>262425</v>
      </c>
      <c r="AR190" s="141">
        <v>268973</v>
      </c>
      <c r="AS190" s="141">
        <v>250683</v>
      </c>
      <c r="AT190" s="141">
        <v>239818</v>
      </c>
      <c r="AU190" s="141">
        <v>235603</v>
      </c>
      <c r="AV190" s="141">
        <v>224876</v>
      </c>
      <c r="AW190" s="141">
        <v>219180</v>
      </c>
      <c r="AX190" s="141">
        <v>241215</v>
      </c>
      <c r="AY190" s="141">
        <v>240021</v>
      </c>
      <c r="AZ190" s="141">
        <v>253375</v>
      </c>
      <c r="BA190" s="141">
        <v>266400</v>
      </c>
      <c r="BB190" s="141">
        <v>264972</v>
      </c>
      <c r="BC190" s="141">
        <v>271844</v>
      </c>
      <c r="BD190" s="141">
        <v>271373</v>
      </c>
      <c r="BE190" s="141">
        <v>262716</v>
      </c>
      <c r="BF190" s="141">
        <v>228851</v>
      </c>
      <c r="BG190" s="141">
        <v>259183</v>
      </c>
      <c r="BH190" s="141">
        <v>265469</v>
      </c>
      <c r="BI190" s="141">
        <v>244892</v>
      </c>
      <c r="BJ190" s="141">
        <v>245477</v>
      </c>
      <c r="BK190" s="141">
        <v>238231</v>
      </c>
      <c r="BL190" s="141">
        <v>211629</v>
      </c>
      <c r="BM190" s="141">
        <v>231910</v>
      </c>
    </row>
    <row r="191" spans="1:65" x14ac:dyDescent="0.25">
      <c r="A191" s="156"/>
      <c r="B191" s="27" t="s">
        <v>103</v>
      </c>
      <c r="C191" s="141">
        <v>26034</v>
      </c>
      <c r="D191" s="141">
        <v>34110</v>
      </c>
      <c r="E191" s="141">
        <v>41574</v>
      </c>
      <c r="F191" s="141">
        <v>50694</v>
      </c>
      <c r="G191" s="141">
        <v>52448</v>
      </c>
      <c r="H191" s="141">
        <v>76495</v>
      </c>
      <c r="I191" s="141">
        <v>48848</v>
      </c>
      <c r="J191" s="141">
        <v>40857</v>
      </c>
      <c r="K191" s="141">
        <v>47661</v>
      </c>
      <c r="L191" s="141">
        <v>76493</v>
      </c>
      <c r="M191" s="141">
        <v>61787</v>
      </c>
      <c r="N191" s="141">
        <v>39094</v>
      </c>
      <c r="O191" s="141">
        <v>16265</v>
      </c>
      <c r="P191" s="141">
        <v>49932</v>
      </c>
      <c r="Q191" s="141">
        <v>67717</v>
      </c>
      <c r="R191" s="141">
        <v>67224</v>
      </c>
      <c r="S191" s="141">
        <v>78876</v>
      </c>
      <c r="T191" s="141">
        <v>89717</v>
      </c>
      <c r="U191" s="141">
        <v>99352</v>
      </c>
      <c r="V191" s="141">
        <v>141335</v>
      </c>
      <c r="W191" s="141">
        <v>70163</v>
      </c>
      <c r="X191" s="141">
        <v>71613</v>
      </c>
      <c r="Y191" s="141">
        <v>102526</v>
      </c>
      <c r="Z191" s="141">
        <v>137936</v>
      </c>
      <c r="AA191" s="141">
        <v>186961</v>
      </c>
      <c r="AB191" s="141">
        <v>175165</v>
      </c>
      <c r="AC191" s="141">
        <v>170776</v>
      </c>
      <c r="AD191" s="141">
        <v>226064</v>
      </c>
      <c r="AE191" s="141">
        <v>226533</v>
      </c>
      <c r="AF191" s="141">
        <v>246573</v>
      </c>
      <c r="AG191" s="141">
        <v>285738</v>
      </c>
      <c r="AH191" s="141">
        <v>312580</v>
      </c>
      <c r="AI191" s="141">
        <v>340157</v>
      </c>
      <c r="AJ191" s="141">
        <v>331175</v>
      </c>
      <c r="AK191" s="141">
        <v>313556</v>
      </c>
      <c r="AL191" s="141">
        <v>429246</v>
      </c>
      <c r="AM191" s="141">
        <v>488633</v>
      </c>
      <c r="AN191" s="141">
        <v>568599</v>
      </c>
      <c r="AO191" s="141">
        <v>581485</v>
      </c>
      <c r="AP191" s="141">
        <v>535520</v>
      </c>
      <c r="AQ191" s="141">
        <v>521356</v>
      </c>
      <c r="AR191" s="141">
        <v>687000</v>
      </c>
      <c r="AS191" s="141">
        <v>1353622</v>
      </c>
      <c r="AT191" s="141">
        <v>1396882</v>
      </c>
      <c r="AU191" s="141">
        <v>1392467</v>
      </c>
      <c r="AV191" s="141">
        <v>1592736</v>
      </c>
      <c r="AW191" s="141">
        <v>1480509</v>
      </c>
      <c r="AX191" s="141">
        <v>1617096</v>
      </c>
      <c r="AY191" s="141">
        <v>1921299</v>
      </c>
      <c r="AZ191" s="141">
        <v>2096970</v>
      </c>
      <c r="BA191" s="141">
        <v>2612376</v>
      </c>
      <c r="BB191" s="141">
        <v>2818678</v>
      </c>
      <c r="BC191" s="141">
        <v>3053360</v>
      </c>
      <c r="BD191" s="141">
        <v>3113425</v>
      </c>
      <c r="BE191" s="141">
        <v>3338294</v>
      </c>
      <c r="BF191" s="141">
        <v>3369258</v>
      </c>
      <c r="BG191" s="141">
        <v>3644317</v>
      </c>
      <c r="BH191" s="141">
        <v>3587214</v>
      </c>
      <c r="BI191" s="141">
        <v>3556109</v>
      </c>
      <c r="BJ191" s="141">
        <v>4040989</v>
      </c>
      <c r="BK191" s="141">
        <v>5087361</v>
      </c>
      <c r="BL191" s="141">
        <v>5292609</v>
      </c>
      <c r="BM191" s="141">
        <v>5382239</v>
      </c>
    </row>
    <row r="192" spans="1:65" x14ac:dyDescent="0.25">
      <c r="A192" s="156"/>
      <c r="B192" s="27" t="s">
        <v>102</v>
      </c>
      <c r="C192" s="141">
        <v>76</v>
      </c>
      <c r="D192" s="141">
        <v>46</v>
      </c>
      <c r="E192" s="141">
        <v>42</v>
      </c>
      <c r="F192" s="141">
        <v>45</v>
      </c>
      <c r="G192" s="141">
        <v>37</v>
      </c>
      <c r="H192" s="141">
        <v>39</v>
      </c>
      <c r="I192" s="141">
        <v>45</v>
      </c>
      <c r="J192" s="141">
        <v>81</v>
      </c>
      <c r="K192" s="141">
        <v>87</v>
      </c>
      <c r="L192" s="141">
        <v>83</v>
      </c>
      <c r="M192" s="141">
        <v>166</v>
      </c>
      <c r="N192" s="141">
        <v>251</v>
      </c>
      <c r="O192" s="141">
        <v>253</v>
      </c>
      <c r="P192" s="141">
        <v>154</v>
      </c>
      <c r="Q192" s="141">
        <v>158</v>
      </c>
      <c r="R192" s="141">
        <v>216</v>
      </c>
      <c r="S192" s="141">
        <v>183</v>
      </c>
      <c r="T192" s="141">
        <v>170</v>
      </c>
      <c r="U192" s="141">
        <v>294</v>
      </c>
      <c r="V192" s="141">
        <v>254</v>
      </c>
      <c r="W192" s="141">
        <v>402</v>
      </c>
      <c r="X192" s="141">
        <v>797</v>
      </c>
      <c r="Y192" s="141">
        <v>1118</v>
      </c>
      <c r="Z192" s="141">
        <v>976</v>
      </c>
      <c r="AA192" s="141">
        <v>795</v>
      </c>
      <c r="AB192" s="141">
        <v>567</v>
      </c>
      <c r="AC192" s="141">
        <v>402</v>
      </c>
      <c r="AD192" s="141">
        <v>334</v>
      </c>
      <c r="AE192" s="141">
        <v>165</v>
      </c>
      <c r="AF192" s="141">
        <v>181</v>
      </c>
      <c r="AG192" s="141">
        <v>130</v>
      </c>
      <c r="AH192" s="141">
        <v>278</v>
      </c>
      <c r="AI192" s="141">
        <v>301</v>
      </c>
      <c r="AJ192" s="141">
        <v>401</v>
      </c>
      <c r="AK192" s="141">
        <v>509</v>
      </c>
      <c r="AL192" s="141">
        <v>1030</v>
      </c>
      <c r="AM192" s="141">
        <v>673</v>
      </c>
      <c r="AN192" s="141">
        <v>726</v>
      </c>
      <c r="AO192" s="141">
        <v>778</v>
      </c>
      <c r="AP192" s="141">
        <v>566</v>
      </c>
      <c r="AQ192" s="141">
        <v>693</v>
      </c>
      <c r="AR192" s="141">
        <v>624</v>
      </c>
      <c r="AS192" s="141">
        <v>650</v>
      </c>
      <c r="AT192" s="141">
        <v>562</v>
      </c>
      <c r="AU192" s="141">
        <v>433</v>
      </c>
      <c r="AV192" s="141">
        <v>662</v>
      </c>
      <c r="AW192" s="141">
        <v>761</v>
      </c>
      <c r="AX192" s="141">
        <v>497</v>
      </c>
      <c r="AY192" s="141">
        <v>593</v>
      </c>
      <c r="AZ192" s="141">
        <v>776</v>
      </c>
      <c r="BA192" s="141">
        <v>1043</v>
      </c>
      <c r="BB192" s="141">
        <v>1220</v>
      </c>
      <c r="BC192" s="141">
        <v>776</v>
      </c>
      <c r="BD192" s="141">
        <v>197</v>
      </c>
      <c r="BE192" s="141">
        <v>894</v>
      </c>
      <c r="BF192" s="141">
        <v>490</v>
      </c>
      <c r="BG192" s="141">
        <v>518</v>
      </c>
      <c r="BH192" s="141">
        <v>333</v>
      </c>
      <c r="BI192" s="141">
        <v>76</v>
      </c>
      <c r="BJ192" s="141">
        <v>23</v>
      </c>
      <c r="BK192" s="141">
        <v>145</v>
      </c>
      <c r="BL192" s="141">
        <v>240</v>
      </c>
      <c r="BM192" s="141">
        <v>295</v>
      </c>
    </row>
    <row r="193" spans="1:65" x14ac:dyDescent="0.25">
      <c r="A193" s="156"/>
      <c r="B193" s="27" t="s">
        <v>121</v>
      </c>
      <c r="C193" s="141">
        <v>735</v>
      </c>
      <c r="D193" s="51" t="s">
        <v>0</v>
      </c>
      <c r="E193" s="51" t="s">
        <v>0</v>
      </c>
      <c r="F193" s="51" t="s">
        <v>0</v>
      </c>
      <c r="G193" s="51" t="s">
        <v>0</v>
      </c>
      <c r="H193" s="51" t="s">
        <v>0</v>
      </c>
      <c r="I193" s="51" t="s">
        <v>0</v>
      </c>
      <c r="J193" s="51" t="s">
        <v>0</v>
      </c>
      <c r="K193" s="51" t="s">
        <v>0</v>
      </c>
      <c r="L193" s="51" t="s">
        <v>0</v>
      </c>
      <c r="M193" s="141">
        <v>1773</v>
      </c>
      <c r="N193" s="51" t="s">
        <v>0</v>
      </c>
      <c r="O193" s="141">
        <v>1425</v>
      </c>
      <c r="P193" s="141">
        <v>1529</v>
      </c>
      <c r="Q193" s="141">
        <v>1834</v>
      </c>
      <c r="R193" s="141">
        <v>2064</v>
      </c>
      <c r="S193" s="141">
        <v>2245</v>
      </c>
      <c r="T193" s="141">
        <v>2480</v>
      </c>
      <c r="U193" s="141">
        <v>2512</v>
      </c>
      <c r="V193" s="141">
        <v>2462</v>
      </c>
      <c r="W193" s="141">
        <v>2529</v>
      </c>
      <c r="X193" s="141">
        <v>2524</v>
      </c>
      <c r="Y193" s="141">
        <v>2625</v>
      </c>
      <c r="Z193" s="141">
        <v>2739</v>
      </c>
      <c r="AA193" s="141">
        <v>2750</v>
      </c>
      <c r="AB193" s="141">
        <v>3068</v>
      </c>
      <c r="AC193" s="141">
        <v>3317</v>
      </c>
      <c r="AD193" s="141">
        <v>3598</v>
      </c>
      <c r="AE193" s="23">
        <v>3969</v>
      </c>
      <c r="AF193" s="23">
        <v>4328</v>
      </c>
      <c r="AG193" s="23">
        <v>4423</v>
      </c>
      <c r="AH193" s="23">
        <v>4909</v>
      </c>
      <c r="AI193" s="23">
        <v>5337</v>
      </c>
      <c r="AJ193" s="23">
        <v>5875</v>
      </c>
      <c r="AK193" s="23">
        <v>6241</v>
      </c>
      <c r="AL193" s="23">
        <v>7261</v>
      </c>
      <c r="AM193" s="23">
        <v>8173</v>
      </c>
      <c r="AN193" s="23">
        <v>8463</v>
      </c>
      <c r="AO193" s="23">
        <v>9058</v>
      </c>
      <c r="AP193" s="23">
        <v>9693</v>
      </c>
      <c r="AQ193" s="23">
        <v>10813</v>
      </c>
      <c r="AR193" s="23">
        <v>11754</v>
      </c>
      <c r="AS193" s="23">
        <v>12608</v>
      </c>
      <c r="AT193" s="23">
        <v>13645</v>
      </c>
      <c r="AU193" s="23">
        <v>15736</v>
      </c>
      <c r="AV193" s="23">
        <v>17245</v>
      </c>
      <c r="AW193" s="23">
        <v>18843</v>
      </c>
      <c r="AX193" s="23">
        <v>20658</v>
      </c>
      <c r="AY193" s="23">
        <v>22781</v>
      </c>
      <c r="AZ193" s="23">
        <v>25554</v>
      </c>
      <c r="BA193" s="23">
        <v>28608</v>
      </c>
      <c r="BB193" s="23">
        <v>31321</v>
      </c>
      <c r="BC193" s="23">
        <v>34457</v>
      </c>
      <c r="BD193" s="23">
        <v>37084</v>
      </c>
      <c r="BE193" s="23">
        <v>40766</v>
      </c>
      <c r="BF193" s="23">
        <v>44820</v>
      </c>
      <c r="BG193" s="23">
        <v>48386</v>
      </c>
      <c r="BH193" s="23">
        <v>52704</v>
      </c>
      <c r="BI193" s="23">
        <v>57256</v>
      </c>
      <c r="BJ193" s="23">
        <v>62859</v>
      </c>
      <c r="BK193" s="23">
        <v>66924</v>
      </c>
      <c r="BL193" s="23">
        <v>73559</v>
      </c>
      <c r="BM193" s="23">
        <v>80577</v>
      </c>
    </row>
    <row r="194" spans="1:65" x14ac:dyDescent="0.25">
      <c r="A194" s="156"/>
      <c r="B194" s="27" t="s">
        <v>122</v>
      </c>
      <c r="C194" s="51" t="s">
        <v>0</v>
      </c>
      <c r="D194" s="141">
        <v>24996.316999999999</v>
      </c>
      <c r="E194" s="141">
        <v>21760.504000000001</v>
      </c>
      <c r="F194" s="141">
        <v>21701.863000000001</v>
      </c>
      <c r="G194" s="141">
        <v>21226.731</v>
      </c>
      <c r="H194" s="141">
        <v>24080.992999999999</v>
      </c>
      <c r="I194" s="141">
        <v>23691.768</v>
      </c>
      <c r="J194" s="141">
        <v>22696.013999999999</v>
      </c>
      <c r="K194" s="141">
        <v>21702.322</v>
      </c>
      <c r="L194" s="141">
        <v>21113.87</v>
      </c>
      <c r="M194" s="141">
        <v>20942.956999999999</v>
      </c>
      <c r="N194" s="141">
        <v>16915.594000000001</v>
      </c>
      <c r="O194" s="141">
        <v>15232.366</v>
      </c>
      <c r="P194" s="141">
        <v>17348.294999999998</v>
      </c>
      <c r="Q194" s="141">
        <v>21486.48</v>
      </c>
      <c r="R194" s="141">
        <v>23950.404999999999</v>
      </c>
      <c r="S194" s="141">
        <v>26335.522000000001</v>
      </c>
      <c r="T194" s="141">
        <v>26802.401000000002</v>
      </c>
      <c r="U194" s="141">
        <v>29237.542000000001</v>
      </c>
      <c r="V194" s="141">
        <v>29811.899000000001</v>
      </c>
      <c r="W194" s="141">
        <v>27941.960999999999</v>
      </c>
      <c r="X194" s="141">
        <v>28015.148000000001</v>
      </c>
      <c r="Y194" s="141">
        <v>31856.11</v>
      </c>
      <c r="Z194" s="141">
        <v>36053.864999999998</v>
      </c>
      <c r="AA194" s="141">
        <v>37975.464999999997</v>
      </c>
      <c r="AB194" s="141">
        <v>34976.824000000001</v>
      </c>
      <c r="AC194" s="141">
        <v>33139.623</v>
      </c>
      <c r="AD194" s="141">
        <v>32287.651000000002</v>
      </c>
      <c r="AE194" s="141">
        <v>29907.111000000001</v>
      </c>
      <c r="AF194" s="141">
        <v>30536.628000000001</v>
      </c>
      <c r="AG194" s="141">
        <v>32418.524000000001</v>
      </c>
      <c r="AH194" s="141">
        <v>33091.824999999997</v>
      </c>
      <c r="AI194" s="141">
        <v>31846.768</v>
      </c>
      <c r="AJ194" s="141">
        <v>28102.162</v>
      </c>
      <c r="AK194" s="141">
        <v>30611.647000000001</v>
      </c>
      <c r="AL194" s="141">
        <v>34403.142999999996</v>
      </c>
      <c r="AM194" s="141">
        <v>34707.849000000002</v>
      </c>
      <c r="AN194" s="141">
        <v>33004.790999999997</v>
      </c>
      <c r="AO194" s="141">
        <v>22299.022000000001</v>
      </c>
      <c r="AP194" s="141">
        <v>30557.550999999999</v>
      </c>
      <c r="AQ194" s="141">
        <v>32587</v>
      </c>
      <c r="AR194" s="141">
        <v>33607</v>
      </c>
      <c r="AS194" s="141">
        <v>34547</v>
      </c>
      <c r="AT194" s="141">
        <v>35691</v>
      </c>
      <c r="AU194" s="141">
        <v>37457</v>
      </c>
      <c r="AV194" s="141">
        <v>37267</v>
      </c>
      <c r="AW194" s="141">
        <v>38015</v>
      </c>
      <c r="AX194" s="141">
        <v>38926</v>
      </c>
      <c r="AY194" s="141">
        <v>38759</v>
      </c>
      <c r="AZ194" s="141">
        <v>39496</v>
      </c>
      <c r="BA194" s="141">
        <v>37399</v>
      </c>
      <c r="BB194" s="141">
        <v>33500</v>
      </c>
      <c r="BC194" s="141">
        <v>33678</v>
      </c>
      <c r="BD194" s="141">
        <v>28753</v>
      </c>
      <c r="BE194" s="141">
        <v>25393</v>
      </c>
      <c r="BF194" s="141">
        <v>24729</v>
      </c>
      <c r="BG194" s="141">
        <v>24434</v>
      </c>
      <c r="BH194" s="141">
        <v>28530</v>
      </c>
      <c r="BI194" s="141">
        <v>28876</v>
      </c>
      <c r="BJ194" s="141">
        <v>25487</v>
      </c>
      <c r="BK194" s="141">
        <v>23684</v>
      </c>
      <c r="BL194" s="141">
        <v>22702</v>
      </c>
      <c r="BM194" s="141">
        <v>21481</v>
      </c>
    </row>
    <row r="195" spans="1:65" x14ac:dyDescent="0.25">
      <c r="A195" s="156"/>
      <c r="B195" s="27" t="s">
        <v>201</v>
      </c>
      <c r="C195" s="51" t="s">
        <v>0</v>
      </c>
      <c r="D195" s="141">
        <v>8300.14</v>
      </c>
      <c r="E195" s="141">
        <v>9613.7890000000007</v>
      </c>
      <c r="F195" s="141">
        <v>11158.134</v>
      </c>
      <c r="G195" s="141">
        <v>11145.927</v>
      </c>
      <c r="H195" s="141">
        <v>12239.357</v>
      </c>
      <c r="I195" s="141">
        <v>12877.922</v>
      </c>
      <c r="J195" s="141">
        <v>13297.573</v>
      </c>
      <c r="K195" s="141">
        <v>13392.739</v>
      </c>
      <c r="L195" s="141">
        <v>13877.878000000001</v>
      </c>
      <c r="M195" s="141">
        <v>13014.683999999999</v>
      </c>
      <c r="N195" s="141">
        <v>10799.073</v>
      </c>
      <c r="O195" s="141">
        <v>9104.9210000000003</v>
      </c>
      <c r="P195" s="141">
        <v>9993.0969999999998</v>
      </c>
      <c r="Q195" s="141">
        <v>12577.429</v>
      </c>
      <c r="R195" s="141">
        <v>13554.977000000001</v>
      </c>
      <c r="S195" s="141">
        <v>14274.672</v>
      </c>
      <c r="T195" s="141">
        <v>14404.605</v>
      </c>
      <c r="U195" s="141">
        <v>14668.109</v>
      </c>
      <c r="V195" s="141">
        <v>15366.772999999999</v>
      </c>
      <c r="W195" s="141">
        <v>15023.154</v>
      </c>
      <c r="X195" s="141">
        <v>15681.034</v>
      </c>
      <c r="Y195" s="141">
        <v>16898.067999999999</v>
      </c>
      <c r="Z195" s="141">
        <v>21342.724999999999</v>
      </c>
      <c r="AA195" s="141">
        <v>20222.458999999999</v>
      </c>
      <c r="AB195" s="141">
        <v>20701.624</v>
      </c>
      <c r="AC195" s="141">
        <v>21046.822</v>
      </c>
      <c r="AD195" s="141">
        <v>21138.295999999998</v>
      </c>
      <c r="AE195" s="141">
        <v>21180.932000000001</v>
      </c>
      <c r="AF195" s="141">
        <v>21598.059000000001</v>
      </c>
      <c r="AG195" s="141">
        <v>22907.034</v>
      </c>
      <c r="AH195" s="141">
        <v>22827.231</v>
      </c>
      <c r="AI195" s="141">
        <v>22696.037</v>
      </c>
      <c r="AJ195" s="141">
        <v>25461</v>
      </c>
      <c r="AK195" s="141">
        <v>26136</v>
      </c>
      <c r="AL195" s="141">
        <v>27685</v>
      </c>
      <c r="AM195" s="141">
        <v>29615</v>
      </c>
      <c r="AN195" s="141">
        <v>31536</v>
      </c>
      <c r="AO195" s="141">
        <v>30543</v>
      </c>
      <c r="AP195" s="141">
        <v>30482</v>
      </c>
      <c r="AQ195" s="141">
        <v>34359</v>
      </c>
      <c r="AR195" s="141">
        <v>32614</v>
      </c>
      <c r="AS195" s="141">
        <v>32603</v>
      </c>
      <c r="AT195" s="141">
        <v>36336</v>
      </c>
      <c r="AU195" s="141">
        <v>39582</v>
      </c>
      <c r="AV195" s="141">
        <v>42947</v>
      </c>
      <c r="AW195" s="141">
        <v>42313</v>
      </c>
      <c r="AX195" s="141">
        <v>45184</v>
      </c>
      <c r="AY195" s="141">
        <v>44213</v>
      </c>
      <c r="AZ195" s="141">
        <v>46883</v>
      </c>
      <c r="BA195" s="141">
        <v>46784</v>
      </c>
      <c r="BB195" s="141">
        <v>48399</v>
      </c>
      <c r="BC195" s="141">
        <v>49946</v>
      </c>
      <c r="BD195" s="141">
        <v>51227</v>
      </c>
      <c r="BE195" s="141">
        <v>61868</v>
      </c>
      <c r="BF195" s="141">
        <v>65357</v>
      </c>
      <c r="BG195" s="141">
        <v>65000</v>
      </c>
      <c r="BH195" s="141">
        <v>70864</v>
      </c>
      <c r="BI195" s="141">
        <v>71363</v>
      </c>
      <c r="BJ195" s="141">
        <v>68864</v>
      </c>
      <c r="BK195" s="141">
        <v>71978</v>
      </c>
      <c r="BL195" s="141">
        <v>72812.764999999999</v>
      </c>
      <c r="BM195" s="141">
        <v>66472.471999999994</v>
      </c>
    </row>
    <row r="196" spans="1:65" x14ac:dyDescent="0.25">
      <c r="A196" s="156"/>
      <c r="B196" s="27" t="s">
        <v>91</v>
      </c>
      <c r="C196" s="51" t="s">
        <v>0</v>
      </c>
      <c r="D196" s="51" t="s">
        <v>0</v>
      </c>
      <c r="E196" s="51" t="s">
        <v>0</v>
      </c>
      <c r="F196" s="51" t="s">
        <v>0</v>
      </c>
      <c r="G196" s="141">
        <v>32531</v>
      </c>
      <c r="H196" s="141">
        <v>40076</v>
      </c>
      <c r="I196" s="141">
        <v>43305</v>
      </c>
      <c r="J196" s="141">
        <v>44161</v>
      </c>
      <c r="K196" s="141">
        <v>49059</v>
      </c>
      <c r="L196" s="141">
        <v>62461</v>
      </c>
      <c r="M196" s="141">
        <v>63073</v>
      </c>
      <c r="N196" s="141">
        <v>62085</v>
      </c>
      <c r="O196" s="141">
        <v>59628</v>
      </c>
      <c r="P196" s="141">
        <v>65445</v>
      </c>
      <c r="Q196" s="141">
        <v>74212</v>
      </c>
      <c r="R196" s="141">
        <v>64663</v>
      </c>
      <c r="S196" s="141">
        <v>67165</v>
      </c>
      <c r="T196" s="141">
        <v>78155</v>
      </c>
      <c r="U196" s="141">
        <v>81923</v>
      </c>
      <c r="V196" s="141">
        <v>89372</v>
      </c>
      <c r="W196" s="141">
        <v>93632</v>
      </c>
      <c r="X196" s="141">
        <v>106327</v>
      </c>
      <c r="Y196" s="141">
        <v>113427</v>
      </c>
      <c r="Z196" s="141">
        <v>112041</v>
      </c>
      <c r="AA196" s="141">
        <v>111947</v>
      </c>
      <c r="AB196" s="141">
        <v>113317</v>
      </c>
      <c r="AC196" s="141">
        <v>120906</v>
      </c>
      <c r="AD196" s="141">
        <v>134079</v>
      </c>
      <c r="AE196" s="141">
        <v>150251</v>
      </c>
      <c r="AF196" s="141">
        <v>160580</v>
      </c>
      <c r="AG196" s="141">
        <v>173080</v>
      </c>
      <c r="AH196" s="141">
        <v>209270</v>
      </c>
      <c r="AI196" s="141">
        <v>236975</v>
      </c>
      <c r="AJ196" s="141">
        <v>253354</v>
      </c>
      <c r="AK196" s="141">
        <v>273697</v>
      </c>
      <c r="AL196" s="141">
        <v>308097</v>
      </c>
      <c r="AM196" s="141">
        <v>320429</v>
      </c>
      <c r="AN196" s="141">
        <v>365796</v>
      </c>
      <c r="AO196" s="141">
        <v>378886</v>
      </c>
      <c r="AP196" s="141">
        <v>437657</v>
      </c>
      <c r="AQ196" s="141">
        <v>483101</v>
      </c>
      <c r="AR196" s="141">
        <v>549795</v>
      </c>
      <c r="AS196" s="141">
        <v>548151</v>
      </c>
      <c r="AT196" s="141">
        <v>617960</v>
      </c>
      <c r="AU196" s="141">
        <v>687787</v>
      </c>
      <c r="AV196" s="141">
        <v>771118</v>
      </c>
      <c r="AW196" s="141">
        <v>812415</v>
      </c>
      <c r="AX196" s="141">
        <v>917374</v>
      </c>
      <c r="AY196" s="141">
        <v>999910</v>
      </c>
      <c r="AZ196" s="141">
        <v>1133084</v>
      </c>
      <c r="BA196" s="141">
        <v>1233824</v>
      </c>
      <c r="BB196" s="141">
        <v>1342231</v>
      </c>
      <c r="BC196" s="141">
        <v>1568519</v>
      </c>
      <c r="BD196" s="141">
        <v>1766504</v>
      </c>
      <c r="BE196" s="141">
        <v>2053241</v>
      </c>
      <c r="BF196" s="141">
        <v>2400930</v>
      </c>
      <c r="BG196" s="141">
        <v>2580426</v>
      </c>
      <c r="BH196" s="141">
        <v>2829110</v>
      </c>
      <c r="BI196" s="141">
        <v>3359973</v>
      </c>
      <c r="BJ196" s="141">
        <v>3818548</v>
      </c>
      <c r="BK196" s="141">
        <v>4256545</v>
      </c>
      <c r="BL196" s="141">
        <v>4746508</v>
      </c>
      <c r="BM196" s="141">
        <v>4771652</v>
      </c>
    </row>
    <row r="197" spans="1:65" x14ac:dyDescent="0.25">
      <c r="A197" s="156"/>
      <c r="B197" s="27" t="s">
        <v>92</v>
      </c>
      <c r="C197" s="51" t="s">
        <v>0</v>
      </c>
      <c r="D197" s="51" t="s">
        <v>0</v>
      </c>
      <c r="E197" s="51" t="s">
        <v>0</v>
      </c>
      <c r="F197" s="51" t="s">
        <v>0</v>
      </c>
      <c r="G197" s="141">
        <v>4802</v>
      </c>
      <c r="H197" s="141">
        <v>5476</v>
      </c>
      <c r="I197" s="141">
        <v>5344</v>
      </c>
      <c r="J197" s="141">
        <v>5137</v>
      </c>
      <c r="K197" s="141">
        <v>5550</v>
      </c>
      <c r="L197" s="141">
        <v>6299</v>
      </c>
      <c r="M197" s="141">
        <v>6261</v>
      </c>
      <c r="N197" s="141">
        <v>6287</v>
      </c>
      <c r="O197" s="141">
        <v>5296</v>
      </c>
      <c r="P197" s="141">
        <v>6607</v>
      </c>
      <c r="Q197" s="141">
        <v>6973</v>
      </c>
      <c r="R197" s="141">
        <v>6828</v>
      </c>
      <c r="S197" s="141">
        <v>7828</v>
      </c>
      <c r="T197" s="141">
        <v>8489</v>
      </c>
      <c r="U197" s="141">
        <v>8425</v>
      </c>
      <c r="V197" s="141">
        <v>10015</v>
      </c>
      <c r="W197" s="141">
        <v>10141</v>
      </c>
      <c r="X197" s="141">
        <v>11257</v>
      </c>
      <c r="Y197" s="141">
        <v>11145</v>
      </c>
      <c r="Z197" s="141">
        <v>10996</v>
      </c>
      <c r="AA197" s="141">
        <v>12264</v>
      </c>
      <c r="AB197" s="141">
        <v>12407</v>
      </c>
      <c r="AC197" s="141">
        <v>12915</v>
      </c>
      <c r="AD197" s="141">
        <v>14790</v>
      </c>
      <c r="AE197" s="141">
        <v>16872</v>
      </c>
      <c r="AF197" s="141">
        <v>16169</v>
      </c>
      <c r="AG197" s="141">
        <v>18466</v>
      </c>
      <c r="AH197" s="141">
        <v>19326</v>
      </c>
      <c r="AI197" s="141">
        <v>19590</v>
      </c>
      <c r="AJ197" s="141">
        <v>19898</v>
      </c>
      <c r="AK197" s="141">
        <v>20093</v>
      </c>
      <c r="AL197" s="141">
        <v>22320</v>
      </c>
      <c r="AM197" s="141">
        <v>20995</v>
      </c>
      <c r="AN197" s="141">
        <v>22421</v>
      </c>
      <c r="AO197" s="141">
        <v>22686</v>
      </c>
      <c r="AP197" s="141">
        <v>25921</v>
      </c>
      <c r="AQ197" s="141">
        <v>26126</v>
      </c>
      <c r="AR197" s="141">
        <v>33389</v>
      </c>
      <c r="AS197" s="141">
        <v>26136</v>
      </c>
      <c r="AT197" s="141">
        <v>27573</v>
      </c>
      <c r="AU197" s="141">
        <v>29509</v>
      </c>
      <c r="AV197" s="141">
        <v>30702</v>
      </c>
      <c r="AW197" s="141">
        <v>27521</v>
      </c>
      <c r="AX197" s="141">
        <v>27611</v>
      </c>
      <c r="AY197" s="141">
        <v>29407</v>
      </c>
      <c r="AZ197" s="141">
        <v>31549</v>
      </c>
      <c r="BA197" s="141">
        <v>33059</v>
      </c>
      <c r="BB197" s="141">
        <v>34953</v>
      </c>
      <c r="BC197" s="141">
        <v>35723</v>
      </c>
      <c r="BD197" s="141">
        <v>37043</v>
      </c>
      <c r="BE197" s="141">
        <v>41053</v>
      </c>
      <c r="BF197" s="141">
        <v>50762</v>
      </c>
      <c r="BG197" s="141">
        <v>52693</v>
      </c>
      <c r="BH197" s="141">
        <v>61631</v>
      </c>
      <c r="BI197" s="141">
        <v>73772</v>
      </c>
      <c r="BJ197" s="141">
        <v>80734</v>
      </c>
      <c r="BK197" s="141">
        <v>75719</v>
      </c>
      <c r="BL197" s="141">
        <v>79041</v>
      </c>
      <c r="BM197" s="141">
        <v>76553</v>
      </c>
    </row>
    <row r="198" spans="1:65" x14ac:dyDescent="0.25">
      <c r="A198" s="156"/>
      <c r="B198" s="91" t="s">
        <v>93</v>
      </c>
      <c r="C198" s="163" t="s">
        <v>0</v>
      </c>
      <c r="D198" s="163" t="s">
        <v>0</v>
      </c>
      <c r="E198" s="163" t="s">
        <v>0</v>
      </c>
      <c r="F198" s="163" t="s">
        <v>0</v>
      </c>
      <c r="G198" s="164">
        <v>5525</v>
      </c>
      <c r="H198" s="164">
        <v>7999</v>
      </c>
      <c r="I198" s="164">
        <v>9574</v>
      </c>
      <c r="J198" s="164">
        <v>11712</v>
      </c>
      <c r="K198" s="164">
        <v>12525</v>
      </c>
      <c r="L198" s="164">
        <v>16031</v>
      </c>
      <c r="M198" s="164">
        <v>18331</v>
      </c>
      <c r="N198" s="164">
        <v>19523</v>
      </c>
      <c r="O198" s="164">
        <v>20702</v>
      </c>
      <c r="P198" s="164">
        <v>24497</v>
      </c>
      <c r="Q198" s="164">
        <v>27236</v>
      </c>
      <c r="R198" s="164">
        <v>23792</v>
      </c>
      <c r="S198" s="164">
        <v>25688</v>
      </c>
      <c r="T198" s="164">
        <v>33746</v>
      </c>
      <c r="U198" s="164">
        <v>33620</v>
      </c>
      <c r="V198" s="164">
        <v>39472</v>
      </c>
      <c r="W198" s="164">
        <v>41935</v>
      </c>
      <c r="X198" s="164">
        <v>50572</v>
      </c>
      <c r="Y198" s="164">
        <v>53469</v>
      </c>
      <c r="Z198" s="164">
        <v>54780</v>
      </c>
      <c r="AA198" s="164">
        <v>57293</v>
      </c>
      <c r="AB198" s="164">
        <v>59814</v>
      </c>
      <c r="AC198" s="164">
        <v>71673</v>
      </c>
      <c r="AD198" s="164">
        <v>86188</v>
      </c>
      <c r="AE198" s="164">
        <v>99762</v>
      </c>
      <c r="AF198" s="164">
        <v>106321</v>
      </c>
      <c r="AG198" s="164">
        <v>111252</v>
      </c>
      <c r="AH198" s="164">
        <v>132708</v>
      </c>
      <c r="AI198" s="164">
        <v>154413</v>
      </c>
      <c r="AJ198" s="164">
        <v>179564</v>
      </c>
      <c r="AK198" s="164">
        <v>193491</v>
      </c>
      <c r="AL198" s="164">
        <v>220229</v>
      </c>
      <c r="AM198" s="164">
        <v>240088</v>
      </c>
      <c r="AN198" s="164">
        <v>272523</v>
      </c>
      <c r="AO198" s="164">
        <v>273735</v>
      </c>
      <c r="AP198" s="164">
        <v>300856</v>
      </c>
      <c r="AQ198" s="164">
        <v>293423</v>
      </c>
      <c r="AR198" s="164">
        <v>318845</v>
      </c>
      <c r="AS198" s="164">
        <v>327916</v>
      </c>
      <c r="AT198" s="164">
        <v>532081</v>
      </c>
      <c r="AU198" s="164">
        <v>364091</v>
      </c>
      <c r="AV198" s="164">
        <v>388684</v>
      </c>
      <c r="AW198" s="164">
        <v>408496</v>
      </c>
      <c r="AX198" s="164">
        <v>440292</v>
      </c>
      <c r="AY198" s="164">
        <v>465815</v>
      </c>
      <c r="AZ198" s="164">
        <v>505847</v>
      </c>
      <c r="BA198" s="164">
        <v>524985</v>
      </c>
      <c r="BB198" s="164">
        <v>560262</v>
      </c>
      <c r="BC198" s="164">
        <v>592772</v>
      </c>
      <c r="BD198" s="164">
        <v>645323</v>
      </c>
      <c r="BE198" s="164">
        <v>728965</v>
      </c>
      <c r="BF198" s="164">
        <v>887912</v>
      </c>
      <c r="BG198" s="164">
        <v>987995</v>
      </c>
      <c r="BH198" s="164">
        <v>1057144</v>
      </c>
      <c r="BI198" s="164">
        <v>1278419</v>
      </c>
      <c r="BJ198" s="164">
        <v>1433050</v>
      </c>
      <c r="BK198" s="164">
        <v>1505560</v>
      </c>
      <c r="BL198" s="164">
        <v>1719438</v>
      </c>
      <c r="BM198" s="164">
        <v>1801927</v>
      </c>
    </row>
    <row r="199" spans="1:65" x14ac:dyDescent="0.25">
      <c r="A199" s="156"/>
      <c r="B199" s="230" t="s">
        <v>206</v>
      </c>
      <c r="C199" s="230"/>
      <c r="D199" s="230"/>
      <c r="E199" s="230"/>
      <c r="F199" s="230"/>
      <c r="G199" s="230"/>
      <c r="H199" s="230"/>
      <c r="I199" s="230"/>
      <c r="J199" s="230"/>
      <c r="K199" s="230"/>
      <c r="L199" s="157"/>
      <c r="P199" s="22"/>
      <c r="Q199" s="22"/>
      <c r="R199" s="22"/>
      <c r="S199" s="22"/>
      <c r="T199" s="22"/>
      <c r="U199" s="22"/>
      <c r="V199" s="22"/>
      <c r="X199" s="28"/>
      <c r="Y199" s="22"/>
      <c r="Z199" s="22"/>
      <c r="AA199" s="22"/>
      <c r="AB199" s="22"/>
      <c r="AC199" s="22"/>
      <c r="AD199" s="22"/>
      <c r="AE199" s="22"/>
      <c r="AF199" s="22"/>
      <c r="AG199" s="12"/>
      <c r="AH199" s="12"/>
      <c r="AI199" s="12"/>
      <c r="AJ199" s="12"/>
      <c r="AK199" s="12"/>
      <c r="AL199" s="12"/>
      <c r="AM199" s="12"/>
      <c r="AN199" s="12"/>
      <c r="AO199" s="22"/>
      <c r="AP199" s="34"/>
      <c r="AQ199" s="32"/>
      <c r="AR199" s="32"/>
      <c r="AS199" s="32"/>
      <c r="AT199" s="32"/>
      <c r="AU199" s="32"/>
      <c r="AV199" s="32"/>
      <c r="AW199" s="3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</row>
    <row r="200" spans="1:65" x14ac:dyDescent="0.25">
      <c r="A200" s="156"/>
      <c r="B200" s="231"/>
      <c r="C200" s="231"/>
      <c r="D200" s="231"/>
      <c r="E200" s="231"/>
      <c r="F200" s="231"/>
      <c r="G200" s="231"/>
      <c r="H200" s="231"/>
      <c r="I200" s="231"/>
      <c r="J200" s="231"/>
      <c r="K200" s="231"/>
      <c r="L200" s="158"/>
      <c r="M200" s="139"/>
      <c r="N200" s="139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8"/>
      <c r="AY200" s="108"/>
      <c r="AZ200" s="108"/>
      <c r="BA200" s="108"/>
      <c r="BB200" s="108"/>
      <c r="BC200" s="108"/>
      <c r="BD200" s="108"/>
      <c r="BE200" s="108"/>
      <c r="BF200" s="108"/>
      <c r="BG200" s="108"/>
      <c r="BH200" s="108"/>
      <c r="BI200" s="108"/>
      <c r="BJ200" s="12"/>
      <c r="BK200" s="12"/>
      <c r="BL200" s="12"/>
      <c r="BM200" s="12"/>
    </row>
    <row r="201" spans="1:65" x14ac:dyDescent="0.25">
      <c r="A201" s="156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29"/>
      <c r="X201" s="22"/>
      <c r="Y201" s="22"/>
      <c r="Z201" s="22"/>
      <c r="AA201" s="22"/>
      <c r="AB201" s="22"/>
      <c r="AC201" s="22"/>
      <c r="AD201" s="2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34"/>
      <c r="AQ201" s="22"/>
      <c r="AR201" s="22"/>
      <c r="AS201" s="22"/>
      <c r="AT201" s="22"/>
      <c r="AU201" s="22"/>
      <c r="AV201" s="22"/>
      <c r="AW201" s="22"/>
      <c r="AX201" s="12"/>
      <c r="AY201" s="47"/>
      <c r="AZ201" s="47"/>
      <c r="BA201" s="47"/>
      <c r="BB201" s="47"/>
      <c r="BC201" s="47"/>
      <c r="BD201" s="49"/>
      <c r="BE201" s="49"/>
      <c r="BF201" s="49"/>
      <c r="BG201" s="49"/>
      <c r="BH201" s="49"/>
      <c r="BI201" s="49"/>
      <c r="BJ201" s="49"/>
      <c r="BK201" s="12"/>
      <c r="BL201" s="12"/>
      <c r="BM201" s="12"/>
    </row>
    <row r="202" spans="1:65" x14ac:dyDescent="0.25">
      <c r="A202" s="156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29"/>
      <c r="X202" s="22"/>
      <c r="Y202" s="22"/>
      <c r="Z202" s="22"/>
      <c r="AA202" s="22"/>
      <c r="AB202" s="22"/>
      <c r="AC202" s="22"/>
      <c r="AD202" s="2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34"/>
      <c r="AQ202" s="22"/>
      <c r="AR202" s="22"/>
      <c r="AS202" s="22"/>
      <c r="AT202" s="22"/>
      <c r="AU202" s="22"/>
      <c r="AV202" s="22"/>
      <c r="AW202" s="22"/>
      <c r="AX202" s="12"/>
      <c r="AY202" s="47"/>
      <c r="AZ202" s="47"/>
      <c r="BA202" s="47"/>
      <c r="BB202" s="47"/>
      <c r="BC202" s="47"/>
      <c r="BD202" s="49"/>
      <c r="BE202" s="49"/>
      <c r="BF202" s="49"/>
      <c r="BG202" s="49"/>
      <c r="BH202" s="49"/>
      <c r="BI202" s="49"/>
      <c r="BJ202" s="49"/>
      <c r="BK202" s="12"/>
      <c r="BL202" s="12"/>
      <c r="BM202" s="12"/>
    </row>
    <row r="203" spans="1:65" x14ac:dyDescent="0.25">
      <c r="A203" s="156"/>
      <c r="B203" s="43" t="s">
        <v>254</v>
      </c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22"/>
      <c r="X203" s="8"/>
      <c r="Y203" s="8"/>
      <c r="Z203" s="8"/>
      <c r="AA203" s="8"/>
      <c r="AB203" s="8"/>
      <c r="AC203" s="8"/>
      <c r="AD203" s="8"/>
      <c r="AE203" s="8"/>
      <c r="AF203" s="153"/>
      <c r="AG203" s="8"/>
      <c r="AH203" s="8"/>
      <c r="AI203" s="8"/>
      <c r="AJ203" s="8"/>
      <c r="AK203" s="8"/>
      <c r="AL203" s="8"/>
      <c r="AM203" s="8"/>
      <c r="AN203" s="8"/>
      <c r="AO203" s="153"/>
      <c r="AP203" s="8"/>
      <c r="AQ203" s="8"/>
      <c r="AR203" s="8"/>
      <c r="AS203" s="8"/>
      <c r="AT203" s="8"/>
      <c r="AU203" s="8"/>
      <c r="AV203" s="8"/>
      <c r="AW203" s="8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</row>
    <row r="204" spans="1:65" x14ac:dyDescent="0.25">
      <c r="A204" s="156"/>
      <c r="B204" s="9"/>
      <c r="C204" s="10">
        <v>1920</v>
      </c>
      <c r="D204" s="10">
        <v>1921</v>
      </c>
      <c r="E204" s="10">
        <v>1922</v>
      </c>
      <c r="F204" s="10">
        <v>1923</v>
      </c>
      <c r="G204" s="10">
        <v>1924</v>
      </c>
      <c r="H204" s="10">
        <v>1925</v>
      </c>
      <c r="I204" s="10">
        <v>1926</v>
      </c>
      <c r="J204" s="10">
        <v>1927</v>
      </c>
      <c r="K204" s="10">
        <v>1928</v>
      </c>
      <c r="L204" s="10">
        <v>1929</v>
      </c>
      <c r="M204" s="10">
        <v>1930</v>
      </c>
      <c r="N204" s="10">
        <v>1931</v>
      </c>
      <c r="O204" s="10">
        <v>1932</v>
      </c>
      <c r="P204" s="10">
        <v>1933</v>
      </c>
      <c r="Q204" s="10">
        <v>1934</v>
      </c>
      <c r="R204" s="10">
        <v>1935</v>
      </c>
      <c r="S204" s="10">
        <v>1936</v>
      </c>
      <c r="T204" s="10">
        <v>1937</v>
      </c>
      <c r="U204" s="10">
        <v>1938</v>
      </c>
      <c r="V204" s="10">
        <v>1939</v>
      </c>
      <c r="W204" s="10">
        <v>1940</v>
      </c>
      <c r="X204" s="10">
        <v>1941</v>
      </c>
      <c r="Y204" s="10">
        <v>1942</v>
      </c>
      <c r="Z204" s="10">
        <v>1943</v>
      </c>
      <c r="AA204" s="10">
        <v>1944</v>
      </c>
      <c r="AB204" s="10">
        <v>1945</v>
      </c>
      <c r="AC204" s="10">
        <v>1946</v>
      </c>
      <c r="AD204" s="10">
        <v>1947</v>
      </c>
      <c r="AE204" s="10">
        <v>1948</v>
      </c>
      <c r="AF204" s="10">
        <v>1949</v>
      </c>
      <c r="AG204" s="10">
        <v>1950</v>
      </c>
      <c r="AH204" s="10">
        <v>1951</v>
      </c>
      <c r="AI204" s="10">
        <v>1952</v>
      </c>
      <c r="AJ204" s="10">
        <v>1953</v>
      </c>
      <c r="AK204" s="10">
        <v>1954</v>
      </c>
      <c r="AL204" s="10">
        <v>1955</v>
      </c>
      <c r="AM204" s="10">
        <v>1956</v>
      </c>
      <c r="AN204" s="10">
        <v>1957</v>
      </c>
      <c r="AO204" s="10">
        <v>1958</v>
      </c>
      <c r="AP204" s="10">
        <v>1959</v>
      </c>
      <c r="AQ204" s="10">
        <v>1960</v>
      </c>
      <c r="AR204" s="10">
        <v>1961</v>
      </c>
      <c r="AS204" s="10">
        <v>1962</v>
      </c>
      <c r="AT204" s="10">
        <v>1963</v>
      </c>
      <c r="AU204" s="10">
        <v>1964</v>
      </c>
      <c r="AV204" s="10">
        <v>1965</v>
      </c>
      <c r="AW204" s="10">
        <v>1966</v>
      </c>
      <c r="AX204" s="10">
        <v>1967</v>
      </c>
      <c r="AY204" s="10">
        <v>1968</v>
      </c>
      <c r="AZ204" s="10">
        <v>1969</v>
      </c>
      <c r="BA204" s="10">
        <v>1970</v>
      </c>
      <c r="BB204" s="10">
        <v>1971</v>
      </c>
      <c r="BC204" s="10">
        <v>1972</v>
      </c>
      <c r="BD204" s="10">
        <v>1973</v>
      </c>
      <c r="BE204" s="10">
        <v>1974</v>
      </c>
      <c r="BF204" s="10">
        <v>1975</v>
      </c>
      <c r="BG204" s="10">
        <v>1976</v>
      </c>
      <c r="BH204" s="10">
        <v>1977</v>
      </c>
      <c r="BI204" s="10">
        <v>1978</v>
      </c>
      <c r="BJ204" s="10">
        <v>1979</v>
      </c>
      <c r="BK204" s="10">
        <v>1980</v>
      </c>
      <c r="BL204" s="10">
        <v>1981</v>
      </c>
      <c r="BM204" s="10">
        <v>1982</v>
      </c>
    </row>
    <row r="205" spans="1:65" x14ac:dyDescent="0.25">
      <c r="A205" s="156"/>
      <c r="B205" s="7" t="s">
        <v>120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</row>
    <row r="206" spans="1:65" x14ac:dyDescent="0.25">
      <c r="A206" s="156"/>
      <c r="B206" s="155" t="s">
        <v>147</v>
      </c>
      <c r="C206" s="29" t="s">
        <v>0</v>
      </c>
      <c r="D206" s="23">
        <f t="shared" ref="D206:AI206" si="13">((D180/C180)-1)*100</f>
        <v>-1.3698630136986245</v>
      </c>
      <c r="E206" s="23">
        <f t="shared" si="13"/>
        <v>36.111111111111114</v>
      </c>
      <c r="F206" s="23">
        <f t="shared" si="13"/>
        <v>13.265306122448962</v>
      </c>
      <c r="G206" s="23">
        <f t="shared" si="13"/>
        <v>4.954954954954971</v>
      </c>
      <c r="H206" s="23">
        <f t="shared" si="13"/>
        <v>2.5751072961373245</v>
      </c>
      <c r="I206" s="23">
        <f t="shared" si="13"/>
        <v>13.389121338912148</v>
      </c>
      <c r="J206" s="23">
        <f t="shared" si="13"/>
        <v>-9.225092250922506</v>
      </c>
      <c r="K206" s="23">
        <f t="shared" si="13"/>
        <v>4.471544715447151</v>
      </c>
      <c r="L206" s="23">
        <f t="shared" si="13"/>
        <v>6.2256809338521402</v>
      </c>
      <c r="M206" s="23">
        <f t="shared" si="13"/>
        <v>5.1282051282051322</v>
      </c>
      <c r="N206" s="23">
        <f t="shared" si="13"/>
        <v>19.163763066202112</v>
      </c>
      <c r="O206" s="23">
        <f t="shared" si="13"/>
        <v>-27.485380116959067</v>
      </c>
      <c r="P206" s="23">
        <f t="shared" si="13"/>
        <v>-7.6612903225806495</v>
      </c>
      <c r="Q206" s="23">
        <f t="shared" si="13"/>
        <v>49.344978165938883</v>
      </c>
      <c r="R206" s="23">
        <f t="shared" si="13"/>
        <v>-2.6315789473684403</v>
      </c>
      <c r="S206" s="23">
        <f t="shared" si="13"/>
        <v>15.01501501501501</v>
      </c>
      <c r="T206" s="23">
        <f t="shared" si="13"/>
        <v>4.6997389033942572</v>
      </c>
      <c r="U206" s="23">
        <f t="shared" si="13"/>
        <v>2.9925187032418865</v>
      </c>
      <c r="V206" s="23">
        <f t="shared" si="13"/>
        <v>6.0532687651331685</v>
      </c>
      <c r="W206" s="23">
        <f t="shared" si="13"/>
        <v>5.2511415525114291</v>
      </c>
      <c r="X206" s="23">
        <f t="shared" si="13"/>
        <v>15.184381778741862</v>
      </c>
      <c r="Y206" s="23">
        <f t="shared" si="13"/>
        <v>14.124293785310726</v>
      </c>
      <c r="Z206" s="23">
        <f t="shared" si="13"/>
        <v>5.4455445544554504</v>
      </c>
      <c r="AA206" s="23">
        <f t="shared" si="13"/>
        <v>7.6682316118935834</v>
      </c>
      <c r="AB206" s="23">
        <f t="shared" si="13"/>
        <v>9.011627906976738</v>
      </c>
      <c r="AC206" s="23">
        <f t="shared" si="13"/>
        <v>2.0000000000000018</v>
      </c>
      <c r="AD206" s="23">
        <f t="shared" si="13"/>
        <v>-2.7450980392156765</v>
      </c>
      <c r="AE206" s="23">
        <f t="shared" si="13"/>
        <v>7.9301075268817023</v>
      </c>
      <c r="AF206" s="23">
        <f t="shared" si="13"/>
        <v>8.8418430884184431</v>
      </c>
      <c r="AG206" s="23">
        <f t="shared" si="13"/>
        <v>14.416475972540033</v>
      </c>
      <c r="AH206" s="23">
        <f t="shared" si="13"/>
        <v>11.099999999999998</v>
      </c>
      <c r="AI206" s="23">
        <f t="shared" si="13"/>
        <v>7.4707470747074733</v>
      </c>
      <c r="AJ206" s="23">
        <f t="shared" ref="AJ206:BM206" si="14">((AJ180/AI180)-1)*100</f>
        <v>-2.0938023450586263</v>
      </c>
      <c r="AK206" s="23">
        <f t="shared" si="14"/>
        <v>7.2711719418306231</v>
      </c>
      <c r="AL206" s="23">
        <f t="shared" si="14"/>
        <v>10.446570972886748</v>
      </c>
      <c r="AM206" s="23">
        <f t="shared" si="14"/>
        <v>10.902527075812273</v>
      </c>
      <c r="AN206" s="23">
        <f t="shared" si="14"/>
        <v>11.848958333333348</v>
      </c>
      <c r="AO206" s="23">
        <f t="shared" si="14"/>
        <v>5.9953434225843871</v>
      </c>
      <c r="AP206" s="23">
        <f t="shared" si="14"/>
        <v>7.5782537067545341</v>
      </c>
      <c r="AQ206" s="23">
        <f t="shared" si="14"/>
        <v>9.0862685043389355</v>
      </c>
      <c r="AR206" s="23">
        <f t="shared" si="14"/>
        <v>5.5217594759008115</v>
      </c>
      <c r="AS206" s="23">
        <f t="shared" si="14"/>
        <v>4.5232815964523221</v>
      </c>
      <c r="AT206" s="23">
        <f t="shared" si="14"/>
        <v>9.5036062791684408</v>
      </c>
      <c r="AU206" s="23">
        <f t="shared" si="14"/>
        <v>16.07903913211932</v>
      </c>
      <c r="AV206" s="23">
        <f t="shared" si="14"/>
        <v>8.6448598130840928</v>
      </c>
      <c r="AW206" s="23">
        <f t="shared" si="14"/>
        <v>9.2165898617511566</v>
      </c>
      <c r="AX206" s="23">
        <f t="shared" si="14"/>
        <v>6.3853727144866257</v>
      </c>
      <c r="AY206" s="23">
        <f t="shared" si="14"/>
        <v>9.7831835007932355</v>
      </c>
      <c r="AZ206" s="23">
        <f t="shared" si="14"/>
        <v>8.6946050096339267</v>
      </c>
      <c r="BA206" s="23">
        <f t="shared" si="14"/>
        <v>8.3979614447152517</v>
      </c>
      <c r="BB206" s="23">
        <f t="shared" si="14"/>
        <v>3.2297628781684518</v>
      </c>
      <c r="BC206" s="23">
        <f t="shared" si="14"/>
        <v>8.5940594059405804</v>
      </c>
      <c r="BD206" s="23">
        <f t="shared" si="14"/>
        <v>9.153902261123271</v>
      </c>
      <c r="BE206" s="23">
        <f t="shared" si="14"/>
        <v>6.164383561643838</v>
      </c>
      <c r="BF206" s="23">
        <f t="shared" si="14"/>
        <v>4.0755310778914255</v>
      </c>
      <c r="BG206" s="23">
        <f t="shared" si="14"/>
        <v>3.1599637133353564</v>
      </c>
      <c r="BH206" s="23">
        <f t="shared" si="14"/>
        <v>3.4588890517367687</v>
      </c>
      <c r="BI206" s="23">
        <f t="shared" si="14"/>
        <v>9.2222694432639187</v>
      </c>
      <c r="BJ206" s="23">
        <f t="shared" si="14"/>
        <v>8.7678339818417772</v>
      </c>
      <c r="BK206" s="23">
        <f t="shared" si="14"/>
        <v>15.967088003815878</v>
      </c>
      <c r="BL206" s="23">
        <f t="shared" si="14"/>
        <v>7.3933161953727566</v>
      </c>
      <c r="BM206" s="23">
        <f t="shared" si="14"/>
        <v>-3.9735733435465437</v>
      </c>
    </row>
    <row r="207" spans="1:65" x14ac:dyDescent="0.25">
      <c r="A207" s="156"/>
      <c r="B207" s="68" t="s">
        <v>197</v>
      </c>
      <c r="C207" s="29" t="s">
        <v>0</v>
      </c>
      <c r="D207" s="23">
        <f t="shared" ref="D207:AI207" si="15">((D181/C181)-1)*100</f>
        <v>-6.1864406779660985</v>
      </c>
      <c r="E207" s="23">
        <f t="shared" si="15"/>
        <v>15.429087624209581</v>
      </c>
      <c r="F207" s="23">
        <f t="shared" si="15"/>
        <v>8.937235874158711</v>
      </c>
      <c r="G207" s="23">
        <f t="shared" si="15"/>
        <v>18.556034482758619</v>
      </c>
      <c r="H207" s="23">
        <f t="shared" si="15"/>
        <v>-0.97558019753984926</v>
      </c>
      <c r="I207" s="23">
        <f t="shared" si="15"/>
        <v>17.451964263859999</v>
      </c>
      <c r="J207" s="23">
        <f t="shared" si="15"/>
        <v>-4.1106595811190916</v>
      </c>
      <c r="K207" s="23">
        <f t="shared" si="15"/>
        <v>-9.1333876663949987</v>
      </c>
      <c r="L207" s="23">
        <f t="shared" si="15"/>
        <v>8.2157378617555565</v>
      </c>
      <c r="M207" s="23">
        <f t="shared" si="15"/>
        <v>19.129185545364138</v>
      </c>
      <c r="N207" s="23">
        <f t="shared" si="15"/>
        <v>21.806586270871996</v>
      </c>
      <c r="O207" s="23">
        <f t="shared" si="15"/>
        <v>-12.842754602745465</v>
      </c>
      <c r="P207" s="23">
        <f t="shared" si="15"/>
        <v>-18.103613994617461</v>
      </c>
      <c r="Q207" s="23">
        <f t="shared" si="15"/>
        <v>0.42357736155049786</v>
      </c>
      <c r="R207" s="23">
        <f t="shared" si="15"/>
        <v>41.418895588196222</v>
      </c>
      <c r="S207" s="23">
        <f t="shared" si="15"/>
        <v>15.563418903588854</v>
      </c>
      <c r="T207" s="23">
        <f t="shared" si="15"/>
        <v>-9.3682349193553662</v>
      </c>
      <c r="U207" s="23">
        <f t="shared" si="15"/>
        <v>8.80516452972293</v>
      </c>
      <c r="V207" s="23">
        <f t="shared" si="15"/>
        <v>9.1928827593481302</v>
      </c>
      <c r="W207" s="23">
        <f t="shared" si="15"/>
        <v>-11.794182904925055</v>
      </c>
      <c r="X207" s="23">
        <f t="shared" si="15"/>
        <v>14.18710107975838</v>
      </c>
      <c r="Y207" s="23">
        <f t="shared" si="15"/>
        <v>25.803164403310053</v>
      </c>
      <c r="Z207" s="23">
        <f t="shared" si="15"/>
        <v>-3.9674465920650936</v>
      </c>
      <c r="AA207" s="23">
        <f t="shared" si="15"/>
        <v>-2.4565355455880677</v>
      </c>
      <c r="AB207" s="23">
        <f t="shared" si="15"/>
        <v>-5.3435269821407676</v>
      </c>
      <c r="AC207" s="23">
        <f t="shared" si="15"/>
        <v>-1.406592579854693</v>
      </c>
      <c r="AD207" s="23">
        <f t="shared" si="15"/>
        <v>31.676482050247866</v>
      </c>
      <c r="AE207" s="23">
        <f t="shared" si="15"/>
        <v>-0.68587985719460454</v>
      </c>
      <c r="AF207" s="23">
        <f t="shared" si="15"/>
        <v>11.385588743406938</v>
      </c>
      <c r="AG207" s="23">
        <f t="shared" si="15"/>
        <v>-0.47016254565048765</v>
      </c>
      <c r="AH207" s="23">
        <f t="shared" si="15"/>
        <v>25.158698680221004</v>
      </c>
      <c r="AI207" s="23">
        <f t="shared" si="15"/>
        <v>3.8526755609223473</v>
      </c>
      <c r="AJ207" s="23">
        <f t="shared" ref="AJ207:BM207" si="16">((AJ181/AI181)-1)*100</f>
        <v>6.9437072923822285</v>
      </c>
      <c r="AK207" s="23">
        <f t="shared" si="16"/>
        <v>12.06414158966529</v>
      </c>
      <c r="AL207" s="23">
        <f t="shared" si="16"/>
        <v>11.075513272563597</v>
      </c>
      <c r="AM207" s="23">
        <f t="shared" si="16"/>
        <v>-19.159030293812496</v>
      </c>
      <c r="AN207" s="23">
        <f t="shared" si="16"/>
        <v>36.804236899784847</v>
      </c>
      <c r="AO207" s="23">
        <f t="shared" si="16"/>
        <v>10.314341846758346</v>
      </c>
      <c r="AP207" s="23">
        <f t="shared" si="16"/>
        <v>12.555654496883339</v>
      </c>
      <c r="AQ207" s="23">
        <f t="shared" si="16"/>
        <v>18.51265822784811</v>
      </c>
      <c r="AR207" s="23">
        <f t="shared" si="16"/>
        <v>-7.3431241655540713</v>
      </c>
      <c r="AS207" s="23">
        <f t="shared" si="16"/>
        <v>2.8097982708933822</v>
      </c>
      <c r="AT207" s="23">
        <f t="shared" si="16"/>
        <v>13.384723195515068</v>
      </c>
      <c r="AU207" s="23">
        <f t="shared" si="16"/>
        <v>12.17552533992583</v>
      </c>
      <c r="AV207" s="23">
        <f t="shared" si="16"/>
        <v>9.2561983471074463</v>
      </c>
      <c r="AW207" s="23">
        <f t="shared" si="16"/>
        <v>1.4120020171457304</v>
      </c>
      <c r="AX207" s="23">
        <f t="shared" si="16"/>
        <v>15.713575335653896</v>
      </c>
      <c r="AY207" s="23">
        <f t="shared" si="16"/>
        <v>-5.629565964761496</v>
      </c>
      <c r="AZ207" s="23">
        <f t="shared" si="16"/>
        <v>9.0163934426229488</v>
      </c>
      <c r="BA207" s="23">
        <f t="shared" si="16"/>
        <v>-7.7694235588972482</v>
      </c>
      <c r="BB207" s="23">
        <f t="shared" si="16"/>
        <v>8.3786231884057862</v>
      </c>
      <c r="BC207" s="23">
        <f t="shared" si="16"/>
        <v>-1.4208106978687796</v>
      </c>
      <c r="BD207" s="23">
        <f t="shared" si="16"/>
        <v>9.8770665536244131</v>
      </c>
      <c r="BE207" s="23">
        <f t="shared" si="16"/>
        <v>2.19907407407407</v>
      </c>
      <c r="BF207" s="23">
        <f t="shared" si="16"/>
        <v>-3.812759531898835</v>
      </c>
      <c r="BG207" s="23">
        <f t="shared" si="16"/>
        <v>-3.9246467817899422E-2</v>
      </c>
      <c r="BH207" s="23">
        <f t="shared" si="16"/>
        <v>-0.23557126030624431</v>
      </c>
      <c r="BI207" s="23">
        <f t="shared" si="16"/>
        <v>12.12121212121211</v>
      </c>
      <c r="BJ207" s="23">
        <f t="shared" si="16"/>
        <v>1.123201123201123</v>
      </c>
      <c r="BK207" s="23">
        <f t="shared" si="16"/>
        <v>-9.6494272821936793</v>
      </c>
      <c r="BL207" s="23">
        <f t="shared" si="16"/>
        <v>-9.0664617748751457</v>
      </c>
      <c r="BM207" s="23">
        <f t="shared" si="16"/>
        <v>13.096746937051119</v>
      </c>
    </row>
    <row r="208" spans="1:65" x14ac:dyDescent="0.25">
      <c r="A208" s="156"/>
      <c r="B208" s="34" t="s">
        <v>202</v>
      </c>
      <c r="C208" s="29" t="s">
        <v>0</v>
      </c>
      <c r="D208" s="29" t="s">
        <v>0</v>
      </c>
      <c r="E208" s="29" t="s">
        <v>0</v>
      </c>
      <c r="F208" s="29" t="s">
        <v>0</v>
      </c>
      <c r="G208" s="29" t="s">
        <v>0</v>
      </c>
      <c r="H208" s="23">
        <f t="shared" ref="H208:AM208" si="17">((H182/G182)-1)*100</f>
        <v>3.2111720524545584</v>
      </c>
      <c r="I208" s="23">
        <f t="shared" si="17"/>
        <v>26.55347403508701</v>
      </c>
      <c r="J208" s="23">
        <f t="shared" si="17"/>
        <v>5.4291384348063465</v>
      </c>
      <c r="K208" s="23">
        <f t="shared" si="17"/>
        <v>-5.1694686257151012</v>
      </c>
      <c r="L208" s="23">
        <f t="shared" si="17"/>
        <v>5.9812425167597771</v>
      </c>
      <c r="M208" s="23">
        <f t="shared" si="17"/>
        <v>0.12837620413479467</v>
      </c>
      <c r="N208" s="23">
        <f t="shared" si="17"/>
        <v>-24.081952635248438</v>
      </c>
      <c r="O208" s="23">
        <f t="shared" si="17"/>
        <v>-22.372726488434026</v>
      </c>
      <c r="P208" s="23">
        <f t="shared" si="17"/>
        <v>24.771055809962171</v>
      </c>
      <c r="Q208" s="23">
        <f t="shared" si="17"/>
        <v>27.1327457312589</v>
      </c>
      <c r="R208" s="23">
        <f t="shared" si="17"/>
        <v>22.479594820327886</v>
      </c>
      <c r="S208" s="23">
        <f t="shared" si="17"/>
        <v>19.851566885221207</v>
      </c>
      <c r="T208" s="23">
        <f t="shared" si="17"/>
        <v>22.157703649208372</v>
      </c>
      <c r="U208" s="23">
        <f t="shared" si="17"/>
        <v>7.4475111994779741</v>
      </c>
      <c r="V208" s="23">
        <f t="shared" si="17"/>
        <v>23.612878804477511</v>
      </c>
      <c r="W208" s="23">
        <f t="shared" si="17"/>
        <v>11.683294859185068</v>
      </c>
      <c r="X208" s="23">
        <f t="shared" si="17"/>
        <v>2.4573147631148151</v>
      </c>
      <c r="Y208" s="23">
        <f t="shared" si="17"/>
        <v>19.671762780093061</v>
      </c>
      <c r="Z208" s="23">
        <f t="shared" si="17"/>
        <v>17.999088262972119</v>
      </c>
      <c r="AA208" s="23">
        <f t="shared" si="17"/>
        <v>25.621263487339153</v>
      </c>
      <c r="AB208" s="23">
        <f t="shared" si="17"/>
        <v>4.6513386085514252</v>
      </c>
      <c r="AC208" s="23">
        <f t="shared" si="17"/>
        <v>23.366433601755276</v>
      </c>
      <c r="AD208" s="23">
        <f t="shared" si="17"/>
        <v>-23.373090894800942</v>
      </c>
      <c r="AE208" s="23">
        <f t="shared" si="17"/>
        <v>4.2941622143729763</v>
      </c>
      <c r="AF208" s="23">
        <f t="shared" si="17"/>
        <v>20.374041358870155</v>
      </c>
      <c r="AG208" s="23">
        <f t="shared" si="17"/>
        <v>22.346025513227929</v>
      </c>
      <c r="AH208" s="23">
        <f t="shared" si="17"/>
        <v>35.398866755466194</v>
      </c>
      <c r="AI208" s="23">
        <f t="shared" si="17"/>
        <v>-14.61630383414424</v>
      </c>
      <c r="AJ208" s="23">
        <f t="shared" si="17"/>
        <v>-1.1249074170971096</v>
      </c>
      <c r="AK208" s="23">
        <f t="shared" si="17"/>
        <v>15.939101354295438</v>
      </c>
      <c r="AL208" s="23">
        <f t="shared" si="17"/>
        <v>0.46734291589045629</v>
      </c>
      <c r="AM208" s="23">
        <f t="shared" si="17"/>
        <v>10.665571344893987</v>
      </c>
      <c r="AN208" s="23">
        <f t="shared" ref="AN208:BM208" si="18">((AN182/AM182)-1)*100</f>
        <v>3.1973531079896755</v>
      </c>
      <c r="AO208" s="23">
        <f t="shared" si="18"/>
        <v>-2.8866342195143835</v>
      </c>
      <c r="AP208" s="23">
        <f t="shared" si="18"/>
        <v>8.2094053442114845</v>
      </c>
      <c r="AQ208" s="23">
        <f t="shared" si="18"/>
        <v>7.7449627170648849</v>
      </c>
      <c r="AR208" s="23">
        <f t="shared" si="18"/>
        <v>0.23390426473315351</v>
      </c>
      <c r="AS208" s="23">
        <f t="shared" si="18"/>
        <v>0.53123291232022307</v>
      </c>
      <c r="AT208" s="23">
        <f t="shared" si="18"/>
        <v>-1.0490479717862322</v>
      </c>
      <c r="AU208" s="23">
        <f t="shared" si="18"/>
        <v>19.628616929992539</v>
      </c>
      <c r="AV208" s="23">
        <f t="shared" si="18"/>
        <v>8.0785798481219917</v>
      </c>
      <c r="AW208" s="23">
        <f t="shared" si="18"/>
        <v>6.1758044076733576</v>
      </c>
      <c r="AX208" s="23">
        <f t="shared" si="18"/>
        <v>5.0678821489754666</v>
      </c>
      <c r="AY208" s="23">
        <f t="shared" si="18"/>
        <v>3.402503035763238</v>
      </c>
      <c r="AZ208" s="23">
        <f t="shared" si="18"/>
        <v>9.3957316235835577</v>
      </c>
      <c r="BA208" s="23">
        <f t="shared" si="18"/>
        <v>5.3312873609987044</v>
      </c>
      <c r="BB208" s="23">
        <f t="shared" si="18"/>
        <v>-12.77707345772744</v>
      </c>
      <c r="BC208" s="23">
        <f t="shared" si="18"/>
        <v>17.320396674642137</v>
      </c>
      <c r="BD208" s="23">
        <f t="shared" si="18"/>
        <v>17.134251636480478</v>
      </c>
      <c r="BE208" s="23">
        <f t="shared" si="18"/>
        <v>13.314373940033919</v>
      </c>
      <c r="BF208" s="23">
        <f t="shared" si="18"/>
        <v>0.17392269038079</v>
      </c>
      <c r="BG208" s="23">
        <f t="shared" si="18"/>
        <v>-1.5433568552751131</v>
      </c>
      <c r="BH208" s="23">
        <f t="shared" si="18"/>
        <v>11.175317188646394</v>
      </c>
      <c r="BI208" s="23">
        <f t="shared" si="18"/>
        <v>4.921064298289024</v>
      </c>
      <c r="BJ208" s="23">
        <f t="shared" si="18"/>
        <v>12.629299216764188</v>
      </c>
      <c r="BK208" s="23">
        <f t="shared" si="18"/>
        <v>6.3729927512938156</v>
      </c>
      <c r="BL208" s="23">
        <f t="shared" si="18"/>
        <v>7.2720354733437631</v>
      </c>
      <c r="BM208" s="23">
        <f t="shared" si="18"/>
        <v>-2.7042503499212889</v>
      </c>
    </row>
    <row r="209" spans="1:65" x14ac:dyDescent="0.25">
      <c r="A209" s="156"/>
      <c r="B209" s="27" t="s">
        <v>97</v>
      </c>
      <c r="C209" s="29" t="s">
        <v>0</v>
      </c>
      <c r="D209" s="23">
        <f t="shared" ref="D209:G210" si="19">((D183/C183)-1)*100</f>
        <v>13.349693251533745</v>
      </c>
      <c r="E209" s="23">
        <f t="shared" si="19"/>
        <v>-3.5381808059876896</v>
      </c>
      <c r="F209" s="23">
        <f t="shared" si="19"/>
        <v>-6.6946679919202339</v>
      </c>
      <c r="G209" s="23">
        <f t="shared" si="19"/>
        <v>1.7628260197244172</v>
      </c>
      <c r="H209" s="23">
        <f t="shared" ref="H209:AM209" si="20">((H183/G183)-1)*100</f>
        <v>34.162895927601802</v>
      </c>
      <c r="I209" s="23">
        <f t="shared" si="20"/>
        <v>2.4514862449976027</v>
      </c>
      <c r="J209" s="23">
        <f t="shared" si="20"/>
        <v>-3.0610490111779853</v>
      </c>
      <c r="K209" s="23">
        <f t="shared" si="20"/>
        <v>-4.0371018018702909</v>
      </c>
      <c r="L209" s="23">
        <f t="shared" si="20"/>
        <v>2.1153541435588563</v>
      </c>
      <c r="M209" s="23">
        <f t="shared" si="20"/>
        <v>4.6887526831665305</v>
      </c>
      <c r="N209" s="23">
        <f t="shared" si="20"/>
        <v>-13.599308300395252</v>
      </c>
      <c r="O209" s="23">
        <f t="shared" si="20"/>
        <v>3.8227305218012875</v>
      </c>
      <c r="P209" s="23">
        <f t="shared" si="20"/>
        <v>13.799845781009035</v>
      </c>
      <c r="Q209" s="23">
        <f t="shared" si="20"/>
        <v>31.294920504319634</v>
      </c>
      <c r="R209" s="23">
        <f t="shared" si="20"/>
        <v>-2.2726016035388485</v>
      </c>
      <c r="S209" s="23">
        <f t="shared" si="20"/>
        <v>5.1356040888687726</v>
      </c>
      <c r="T209" s="23">
        <f t="shared" si="20"/>
        <v>3.8227643734864092</v>
      </c>
      <c r="U209" s="23">
        <f t="shared" si="20"/>
        <v>-0.75160688368235418</v>
      </c>
      <c r="V209" s="23">
        <f t="shared" si="20"/>
        <v>1.779216935638317</v>
      </c>
      <c r="W209" s="23">
        <f t="shared" si="20"/>
        <v>-1.4795682739510485</v>
      </c>
      <c r="X209" s="23">
        <f t="shared" si="20"/>
        <v>11.293794923434852</v>
      </c>
      <c r="Y209" s="23">
        <f t="shared" si="20"/>
        <v>7.5160288910035344</v>
      </c>
      <c r="Z209" s="23">
        <f t="shared" si="20"/>
        <v>6.2448310384353167</v>
      </c>
      <c r="AA209" s="23">
        <f t="shared" si="20"/>
        <v>9.2523045407989066</v>
      </c>
      <c r="AB209" s="23">
        <f t="shared" si="20"/>
        <v>0.18750000000000711</v>
      </c>
      <c r="AC209" s="23">
        <f t="shared" si="20"/>
        <v>-1.1353711790393017</v>
      </c>
      <c r="AD209" s="23">
        <f t="shared" si="20"/>
        <v>0.76728924785460784</v>
      </c>
      <c r="AE209" s="23">
        <f t="shared" si="20"/>
        <v>3.0057108506165164E-2</v>
      </c>
      <c r="AF209" s="23">
        <f t="shared" si="20"/>
        <v>-10.828575721153843</v>
      </c>
      <c r="AG209" s="23">
        <f t="shared" si="20"/>
        <v>18.402763152352474</v>
      </c>
      <c r="AH209" s="23">
        <f t="shared" si="20"/>
        <v>-0.19921736036997428</v>
      </c>
      <c r="AI209" s="23">
        <f t="shared" si="20"/>
        <v>6.3365889593878455</v>
      </c>
      <c r="AJ209" s="23">
        <f t="shared" si="20"/>
        <v>-15.307000391083303</v>
      </c>
      <c r="AK209" s="23">
        <f t="shared" si="20"/>
        <v>23.437912290886054</v>
      </c>
      <c r="AL209" s="23">
        <f t="shared" si="20"/>
        <v>14.843791750836344</v>
      </c>
      <c r="AM209" s="23">
        <f t="shared" si="20"/>
        <v>15.086226954182912</v>
      </c>
      <c r="AN209" s="23">
        <f t="shared" ref="AN209:BM209" si="21">((AN183/AM183)-1)*100</f>
        <v>-2.1793803928545463</v>
      </c>
      <c r="AO209" s="23">
        <f t="shared" si="21"/>
        <v>2.0650772130551331</v>
      </c>
      <c r="AP209" s="23">
        <f t="shared" si="21"/>
        <v>6.3533718877063494</v>
      </c>
      <c r="AQ209" s="23">
        <f t="shared" si="21"/>
        <v>-1.7097466985514731</v>
      </c>
      <c r="AR209" s="23">
        <f t="shared" si="21"/>
        <v>0.60901434205531402</v>
      </c>
      <c r="AS209" s="23">
        <f t="shared" si="21"/>
        <v>3.5557232743151479</v>
      </c>
      <c r="AT209" s="23">
        <f t="shared" si="21"/>
        <v>1.7223940980485519</v>
      </c>
      <c r="AU209" s="23">
        <f t="shared" si="21"/>
        <v>15.755958473461028</v>
      </c>
      <c r="AV209" s="23">
        <f t="shared" si="21"/>
        <v>6.0474575414795506</v>
      </c>
      <c r="AW209" s="23">
        <f t="shared" si="21"/>
        <v>11.696425380867858</v>
      </c>
      <c r="AX209" s="23">
        <f t="shared" si="21"/>
        <v>166.41339411874486</v>
      </c>
      <c r="AY209" s="23">
        <f t="shared" si="21"/>
        <v>21.784266829448917</v>
      </c>
      <c r="AZ209" s="23">
        <f t="shared" si="21"/>
        <v>-24.42410626979288</v>
      </c>
      <c r="BA209" s="23">
        <f t="shared" si="21"/>
        <v>-13.012344766249662</v>
      </c>
      <c r="BB209" s="23">
        <f t="shared" si="21"/>
        <v>20.000449965127707</v>
      </c>
      <c r="BC209" s="23">
        <f t="shared" si="21"/>
        <v>7.1904574419995093</v>
      </c>
      <c r="BD209" s="23">
        <f t="shared" si="21"/>
        <v>-8.7648380351212918E-2</v>
      </c>
      <c r="BE209" s="23">
        <f t="shared" si="21"/>
        <v>29.022864978943996</v>
      </c>
      <c r="BF209" s="23">
        <f t="shared" si="21"/>
        <v>-42.13787457806496</v>
      </c>
      <c r="BG209" s="23">
        <f t="shared" si="21"/>
        <v>9.4279155929933633</v>
      </c>
      <c r="BH209" s="23">
        <f t="shared" si="21"/>
        <v>36.93308443970362</v>
      </c>
      <c r="BI209" s="23">
        <f t="shared" si="21"/>
        <v>-0.7090842067924652</v>
      </c>
      <c r="BJ209" s="23">
        <f t="shared" si="21"/>
        <v>7.5666777577360289</v>
      </c>
      <c r="BK209" s="23">
        <f t="shared" si="21"/>
        <v>2.9793011829282179E-2</v>
      </c>
      <c r="BL209" s="23">
        <f t="shared" si="21"/>
        <v>-5.7242509614742971</v>
      </c>
      <c r="BM209" s="23">
        <f t="shared" si="21"/>
        <v>-29.85463962019853</v>
      </c>
    </row>
    <row r="210" spans="1:65" x14ac:dyDescent="0.25">
      <c r="A210" s="156"/>
      <c r="B210" s="27" t="s">
        <v>198</v>
      </c>
      <c r="C210" s="29" t="s">
        <v>0</v>
      </c>
      <c r="D210" s="23">
        <f t="shared" si="19"/>
        <v>11.111111111111116</v>
      </c>
      <c r="E210" s="23">
        <f t="shared" si="19"/>
        <v>39.999999999999993</v>
      </c>
      <c r="F210" s="23">
        <f t="shared" si="19"/>
        <v>28.57142857142858</v>
      </c>
      <c r="G210" s="23">
        <f t="shared" si="19"/>
        <v>18.878888888888888</v>
      </c>
      <c r="H210" s="23">
        <f t="shared" ref="H210:AM210" si="22">((H184/G184)-1)*100</f>
        <v>2.8404258302100249</v>
      </c>
      <c r="I210" s="23">
        <f t="shared" si="22"/>
        <v>37.617013541761324</v>
      </c>
      <c r="J210" s="23">
        <f t="shared" si="22"/>
        <v>4.2028794082684007</v>
      </c>
      <c r="K210" s="23">
        <f t="shared" si="22"/>
        <v>29.387643867565782</v>
      </c>
      <c r="L210" s="23">
        <f t="shared" si="22"/>
        <v>-22.648209920990624</v>
      </c>
      <c r="M210" s="23">
        <f t="shared" si="22"/>
        <v>43.826464702753377</v>
      </c>
      <c r="N210" s="23">
        <f t="shared" si="22"/>
        <v>-30.683544303797472</v>
      </c>
      <c r="O210" s="23">
        <f t="shared" si="22"/>
        <v>-12.502937720329022</v>
      </c>
      <c r="P210" s="23">
        <f t="shared" si="22"/>
        <v>25.467691704597417</v>
      </c>
      <c r="Q210" s="23">
        <f t="shared" si="22"/>
        <v>39.314829922526371</v>
      </c>
      <c r="R210" s="23">
        <f t="shared" si="22"/>
        <v>4.5140417473066963</v>
      </c>
      <c r="S210" s="23">
        <f t="shared" si="22"/>
        <v>13.640716706867838</v>
      </c>
      <c r="T210" s="23">
        <f t="shared" si="22"/>
        <v>20.531299610459541</v>
      </c>
      <c r="U210" s="23">
        <f t="shared" si="22"/>
        <v>8.4190859692538034</v>
      </c>
      <c r="V210" s="23">
        <f t="shared" si="22"/>
        <v>9.6520592005094663</v>
      </c>
      <c r="W210" s="23">
        <f t="shared" si="22"/>
        <v>18.353083575737461</v>
      </c>
      <c r="X210" s="23">
        <f t="shared" si="22"/>
        <v>10.819147532330442</v>
      </c>
      <c r="Y210" s="23">
        <f t="shared" si="22"/>
        <v>4.2683789053778343</v>
      </c>
      <c r="Z210" s="23">
        <f t="shared" si="22"/>
        <v>6.4747816311417683</v>
      </c>
      <c r="AA210" s="23">
        <f t="shared" si="22"/>
        <v>4.541051467261048</v>
      </c>
      <c r="AB210" s="23">
        <f t="shared" si="22"/>
        <v>29.582581205734026</v>
      </c>
      <c r="AC210" s="23">
        <f t="shared" si="22"/>
        <v>8.7193406555340793</v>
      </c>
      <c r="AD210" s="23">
        <f t="shared" si="22"/>
        <v>13.664459864496736</v>
      </c>
      <c r="AE210" s="23">
        <f t="shared" si="22"/>
        <v>8.1383067652703431</v>
      </c>
      <c r="AF210" s="23">
        <f t="shared" si="22"/>
        <v>8.9981882531779522</v>
      </c>
      <c r="AG210" s="23">
        <f t="shared" si="22"/>
        <v>17.851242898360688</v>
      </c>
      <c r="AH210" s="23">
        <f t="shared" si="22"/>
        <v>10.654364834556596</v>
      </c>
      <c r="AI210" s="23">
        <f t="shared" si="22"/>
        <v>6.7912266555857803</v>
      </c>
      <c r="AJ210" s="23">
        <f t="shared" si="22"/>
        <v>1.946636139807989</v>
      </c>
      <c r="AK210" s="23">
        <f t="shared" si="22"/>
        <v>5.5653168553817967</v>
      </c>
      <c r="AL210" s="23">
        <f t="shared" si="22"/>
        <v>18.194373213116897</v>
      </c>
      <c r="AM210" s="23">
        <f t="shared" si="22"/>
        <v>6.7608594338844474</v>
      </c>
      <c r="AN210" s="23">
        <f t="shared" ref="AN210:BM210" si="23">((AN184/AM184)-1)*100</f>
        <v>13.109275776274787</v>
      </c>
      <c r="AO210" s="23">
        <f t="shared" si="23"/>
        <v>-0.90174579988001602</v>
      </c>
      <c r="AP210" s="23">
        <f t="shared" si="23"/>
        <v>5.6939364897221401</v>
      </c>
      <c r="AQ210" s="23">
        <f t="shared" si="23"/>
        <v>16.9891127992843</v>
      </c>
      <c r="AR210" s="23">
        <f t="shared" si="23"/>
        <v>-3.3069615433718558</v>
      </c>
      <c r="AS210" s="23">
        <f t="shared" si="23"/>
        <v>9.4615104409448989</v>
      </c>
      <c r="AT210" s="23">
        <f t="shared" si="23"/>
        <v>12.664220962054017</v>
      </c>
      <c r="AU210" s="23">
        <f t="shared" si="23"/>
        <v>17.902041047022998</v>
      </c>
      <c r="AV210" s="23">
        <f t="shared" si="23"/>
        <v>-3.2343369717530712</v>
      </c>
      <c r="AW210" s="23">
        <f t="shared" si="23"/>
        <v>15.000478737162815</v>
      </c>
      <c r="AX210" s="23">
        <f t="shared" si="23"/>
        <v>14.826789618312519</v>
      </c>
      <c r="AY210" s="23">
        <f t="shared" si="23"/>
        <v>8.370673908781324</v>
      </c>
      <c r="AZ210" s="23">
        <f t="shared" si="23"/>
        <v>11.072033862338039</v>
      </c>
      <c r="BA210" s="23">
        <f t="shared" si="23"/>
        <v>7.5882911862329649</v>
      </c>
      <c r="BB210" s="23">
        <f t="shared" si="23"/>
        <v>2.5409259439544529</v>
      </c>
      <c r="BC210" s="23">
        <f t="shared" si="23"/>
        <v>16.839261661146978</v>
      </c>
      <c r="BD210" s="23">
        <f t="shared" si="23"/>
        <v>13.263810775760042</v>
      </c>
      <c r="BE210" s="23">
        <f t="shared" si="23"/>
        <v>8.741945002527407</v>
      </c>
      <c r="BF210" s="23">
        <f t="shared" si="23"/>
        <v>9.5898807333855807</v>
      </c>
      <c r="BG210" s="23">
        <f t="shared" si="23"/>
        <v>8.3813153057654688</v>
      </c>
      <c r="BH210" s="23">
        <f t="shared" si="23"/>
        <v>5.1094439820888349</v>
      </c>
      <c r="BI210" s="23">
        <f t="shared" si="23"/>
        <v>6.2646673451229207</v>
      </c>
      <c r="BJ210" s="23">
        <f t="shared" si="23"/>
        <v>7.9831911847987991</v>
      </c>
      <c r="BK210" s="23">
        <f t="shared" si="23"/>
        <v>7.0150347727917284</v>
      </c>
      <c r="BL210" s="23">
        <f t="shared" si="23"/>
        <v>10.684699391917917</v>
      </c>
      <c r="BM210" s="23">
        <f t="shared" si="23"/>
        <v>7.3395271590388944</v>
      </c>
    </row>
    <row r="211" spans="1:65" x14ac:dyDescent="0.25">
      <c r="A211" s="156"/>
      <c r="B211" s="27" t="s">
        <v>199</v>
      </c>
      <c r="C211" s="29" t="s">
        <v>0</v>
      </c>
      <c r="D211" s="29" t="s">
        <v>0</v>
      </c>
      <c r="E211" s="23">
        <f t="shared" ref="E211:G218" si="24">((E185/D185)-1)*100</f>
        <v>23.028916163927615</v>
      </c>
      <c r="F211" s="23">
        <f t="shared" si="24"/>
        <v>12.381167098786317</v>
      </c>
      <c r="G211" s="23">
        <f t="shared" si="24"/>
        <v>-35.950247425438022</v>
      </c>
      <c r="H211" s="23">
        <f t="shared" ref="H211:AM211" si="25">((H185/G185)-1)*100</f>
        <v>98.308623929839229</v>
      </c>
      <c r="I211" s="23">
        <f t="shared" si="25"/>
        <v>4.1091923765399496</v>
      </c>
      <c r="J211" s="23">
        <f t="shared" si="25"/>
        <v>-17.014336645680039</v>
      </c>
      <c r="K211" s="23">
        <f t="shared" si="25"/>
        <v>23.145947592931137</v>
      </c>
      <c r="L211" s="23">
        <f t="shared" si="25"/>
        <v>25.894127398463507</v>
      </c>
      <c r="M211" s="23">
        <f t="shared" si="25"/>
        <v>1.0760190244094137</v>
      </c>
      <c r="N211" s="23">
        <f t="shared" si="25"/>
        <v>-26.216471091494174</v>
      </c>
      <c r="O211" s="23">
        <f t="shared" si="25"/>
        <v>-35.484168500388705</v>
      </c>
      <c r="P211" s="23">
        <f t="shared" si="25"/>
        <v>57.86818618140228</v>
      </c>
      <c r="Q211" s="23">
        <f t="shared" si="25"/>
        <v>38.172244718423755</v>
      </c>
      <c r="R211" s="23">
        <f t="shared" si="25"/>
        <v>8.7029390560190212</v>
      </c>
      <c r="S211" s="23">
        <f t="shared" si="25"/>
        <v>1.8958121586935217</v>
      </c>
      <c r="T211" s="23">
        <f t="shared" si="25"/>
        <v>-4.8639464407983173</v>
      </c>
      <c r="U211" s="23">
        <f t="shared" si="25"/>
        <v>26.960771247056737</v>
      </c>
      <c r="V211" s="23">
        <f t="shared" si="25"/>
        <v>-0.21695313812216677</v>
      </c>
      <c r="W211" s="23">
        <f t="shared" si="25"/>
        <v>4.9635988721962621</v>
      </c>
      <c r="X211" s="23">
        <f t="shared" si="25"/>
        <v>-2.2591961511476355</v>
      </c>
      <c r="Y211" s="23">
        <f t="shared" si="25"/>
        <v>21.48980680093522</v>
      </c>
      <c r="Z211" s="23">
        <f t="shared" si="25"/>
        <v>-4.339140612690473</v>
      </c>
      <c r="AA211" s="23">
        <f t="shared" si="25"/>
        <v>6.6795296387583303</v>
      </c>
      <c r="AB211" s="23">
        <f t="shared" si="25"/>
        <v>28.62168600291146</v>
      </c>
      <c r="AC211" s="23">
        <f t="shared" si="25"/>
        <v>11.966149070985788</v>
      </c>
      <c r="AD211" s="23">
        <f t="shared" si="25"/>
        <v>12.76141976490408</v>
      </c>
      <c r="AE211" s="23">
        <f t="shared" si="25"/>
        <v>-4.9575720121297628E-2</v>
      </c>
      <c r="AF211" s="23">
        <f t="shared" si="25"/>
        <v>25.816621539444149</v>
      </c>
      <c r="AG211" s="23">
        <f t="shared" si="25"/>
        <v>-10.183477568213439</v>
      </c>
      <c r="AH211" s="23">
        <f t="shared" si="25"/>
        <v>16.791880492197066</v>
      </c>
      <c r="AI211" s="23">
        <f t="shared" si="25"/>
        <v>13.9394984632651</v>
      </c>
      <c r="AJ211" s="23">
        <f t="shared" si="25"/>
        <v>18.180729669098294</v>
      </c>
      <c r="AK211" s="23">
        <f t="shared" si="25"/>
        <v>14.799259817171762</v>
      </c>
      <c r="AL211" s="23">
        <f t="shared" si="25"/>
        <v>18.725261476926256</v>
      </c>
      <c r="AM211" s="23">
        <f t="shared" si="25"/>
        <v>-70.486071177112464</v>
      </c>
      <c r="AN211" s="23">
        <f t="shared" ref="AN211:BM211" si="26">((AN185/AM185)-1)*100</f>
        <v>388.9454400296537</v>
      </c>
      <c r="AO211" s="23">
        <f t="shared" si="26"/>
        <v>5.2484101690862817</v>
      </c>
      <c r="AP211" s="23">
        <f t="shared" si="26"/>
        <v>22.648707201054961</v>
      </c>
      <c r="AQ211" s="23">
        <f t="shared" si="26"/>
        <v>12.320670530711331</v>
      </c>
      <c r="AR211" s="23">
        <f t="shared" si="26"/>
        <v>13.493830851507393</v>
      </c>
      <c r="AS211" s="23">
        <f t="shared" si="26"/>
        <v>1.0387011569474636</v>
      </c>
      <c r="AT211" s="23">
        <f t="shared" si="26"/>
        <v>18.435611476726542</v>
      </c>
      <c r="AU211" s="23">
        <f t="shared" si="26"/>
        <v>14.830113823417502</v>
      </c>
      <c r="AV211" s="23">
        <f t="shared" si="26"/>
        <v>5.5097451274362719</v>
      </c>
      <c r="AW211" s="23">
        <f t="shared" si="26"/>
        <v>13.557693874558009</v>
      </c>
      <c r="AX211" s="23">
        <f t="shared" si="26"/>
        <v>9.0465646724386737</v>
      </c>
      <c r="AY211" s="23">
        <f t="shared" si="26"/>
        <v>7.119736522210296</v>
      </c>
      <c r="AZ211" s="23">
        <f t="shared" si="26"/>
        <v>6.4770839885211151</v>
      </c>
      <c r="BA211" s="23">
        <f t="shared" si="26"/>
        <v>11.948184029706699</v>
      </c>
      <c r="BB211" s="23">
        <f t="shared" si="26"/>
        <v>-1.5557813161441447</v>
      </c>
      <c r="BC211" s="23">
        <f t="shared" si="26"/>
        <v>15.95943591136766</v>
      </c>
      <c r="BD211" s="23">
        <f t="shared" si="26"/>
        <v>7.4315459376937509</v>
      </c>
      <c r="BE211" s="23">
        <f t="shared" si="26"/>
        <v>7.9350636499679439</v>
      </c>
      <c r="BF211" s="23">
        <f t="shared" si="26"/>
        <v>2.6246900522213013</v>
      </c>
      <c r="BG211" s="23">
        <f t="shared" si="26"/>
        <v>0.48827821236763214</v>
      </c>
      <c r="BH211" s="23">
        <f t="shared" si="26"/>
        <v>27.883233914945382</v>
      </c>
      <c r="BI211" s="23">
        <f t="shared" si="26"/>
        <v>5.0448509418498544</v>
      </c>
      <c r="BJ211" s="23">
        <f t="shared" si="26"/>
        <v>0</v>
      </c>
      <c r="BK211" s="23">
        <f t="shared" si="26"/>
        <v>0.54536482750229265</v>
      </c>
      <c r="BL211" s="23">
        <f t="shared" si="26"/>
        <v>7.0819607804228912</v>
      </c>
      <c r="BM211" s="23">
        <f t="shared" si="26"/>
        <v>-7.9231393922294497</v>
      </c>
    </row>
    <row r="212" spans="1:65" x14ac:dyDescent="0.25">
      <c r="A212" s="156"/>
      <c r="B212" s="27" t="s">
        <v>99</v>
      </c>
      <c r="C212" s="29" t="s">
        <v>0</v>
      </c>
      <c r="D212" s="23">
        <f t="shared" ref="D212:D218" si="27">((D186/C186)-1)*100</f>
        <v>-3.0932817786370248</v>
      </c>
      <c r="E212" s="23">
        <f t="shared" si="24"/>
        <v>25.785536159600998</v>
      </c>
      <c r="F212" s="23">
        <f t="shared" si="24"/>
        <v>12.014274385408408</v>
      </c>
      <c r="G212" s="23">
        <f t="shared" si="24"/>
        <v>0.67256637168142674</v>
      </c>
      <c r="H212" s="23">
        <f t="shared" ref="H212:BC212" si="28">((H186/G186)-1)*100</f>
        <v>1.5822784810126667</v>
      </c>
      <c r="I212" s="23">
        <f t="shared" si="28"/>
        <v>5.3651782623745259</v>
      </c>
      <c r="J212" s="23">
        <f t="shared" si="28"/>
        <v>6.7017082785808091</v>
      </c>
      <c r="K212" s="23">
        <f t="shared" si="28"/>
        <v>3.8793103448275801</v>
      </c>
      <c r="L212" s="23">
        <f t="shared" si="28"/>
        <v>0.35566093657379838</v>
      </c>
      <c r="M212" s="23">
        <f t="shared" si="28"/>
        <v>-3.3668044890726501</v>
      </c>
      <c r="N212" s="23">
        <f t="shared" si="28"/>
        <v>-18.184596577017121</v>
      </c>
      <c r="O212" s="23">
        <f t="shared" si="28"/>
        <v>-19.462084422861416</v>
      </c>
      <c r="P212" s="23">
        <f t="shared" si="28"/>
        <v>-1.7625231910946226</v>
      </c>
      <c r="Q212" s="23">
        <f t="shared" si="28"/>
        <v>8.876298394712002</v>
      </c>
      <c r="R212" s="23">
        <f t="shared" si="28"/>
        <v>1.9514310494362475</v>
      </c>
      <c r="S212" s="23">
        <f t="shared" si="28"/>
        <v>2.4670353041259085</v>
      </c>
      <c r="T212" s="23">
        <f t="shared" si="28"/>
        <v>9.3399750933997439</v>
      </c>
      <c r="U212" s="23">
        <f t="shared" si="28"/>
        <v>-4.3280182232346203</v>
      </c>
      <c r="V212" s="23">
        <f t="shared" si="28"/>
        <v>-6.3492063492063489</v>
      </c>
      <c r="W212" s="23">
        <f t="shared" si="28"/>
        <v>8.8983050847457612</v>
      </c>
      <c r="X212" s="23">
        <f t="shared" si="28"/>
        <v>-5.1750972762645953</v>
      </c>
      <c r="Y212" s="23">
        <f t="shared" si="28"/>
        <v>8.3299138284776308</v>
      </c>
      <c r="Z212" s="23">
        <f t="shared" si="28"/>
        <v>1.7424242424242342</v>
      </c>
      <c r="AA212" s="23">
        <f t="shared" si="28"/>
        <v>-14.892032762472073</v>
      </c>
      <c r="AB212" s="23">
        <f t="shared" si="28"/>
        <v>-16.885389326334209</v>
      </c>
      <c r="AC212" s="23">
        <f t="shared" si="28"/>
        <v>-29.157894736842106</v>
      </c>
      <c r="AD212" s="23">
        <f t="shared" si="28"/>
        <v>35.958395245170884</v>
      </c>
      <c r="AE212" s="23">
        <f t="shared" si="28"/>
        <v>-2.2404371584699434</v>
      </c>
      <c r="AF212" s="23">
        <f t="shared" si="28"/>
        <v>-14.03018446059251</v>
      </c>
      <c r="AG212" s="23">
        <f t="shared" si="28"/>
        <v>-0.65019505851755532</v>
      </c>
      <c r="AH212" s="23">
        <f t="shared" si="28"/>
        <v>-10.863874345549739</v>
      </c>
      <c r="AI212" s="23">
        <f t="shared" si="28"/>
        <v>14.977973568281943</v>
      </c>
      <c r="AJ212" s="23">
        <f t="shared" si="28"/>
        <v>-6.5772669220945046</v>
      </c>
      <c r="AK212" s="23">
        <f t="shared" si="28"/>
        <v>-15.174299384825696</v>
      </c>
      <c r="AL212" s="23">
        <f t="shared" si="28"/>
        <v>20.225624496373882</v>
      </c>
      <c r="AM212" s="23">
        <f t="shared" si="28"/>
        <v>-10.187667560321712</v>
      </c>
      <c r="AN212" s="23">
        <f t="shared" si="28"/>
        <v>9.4776119402985017</v>
      </c>
      <c r="AO212" s="23">
        <f t="shared" si="28"/>
        <v>0.88616223585549214</v>
      </c>
      <c r="AP212" s="23">
        <f t="shared" si="28"/>
        <v>-7.3648648648648614</v>
      </c>
      <c r="AQ212" s="23">
        <f t="shared" si="28"/>
        <v>1.0211524434719177</v>
      </c>
      <c r="AR212" s="23">
        <f t="shared" si="28"/>
        <v>-9.3862815884476536</v>
      </c>
      <c r="AS212" s="23">
        <f t="shared" si="28"/>
        <v>2.1513944223107595</v>
      </c>
      <c r="AT212" s="23">
        <f t="shared" si="28"/>
        <v>3.7441497659906453</v>
      </c>
      <c r="AU212" s="23">
        <f t="shared" si="28"/>
        <v>-2.4060150375939893</v>
      </c>
      <c r="AV212" s="23">
        <f t="shared" si="28"/>
        <v>-3.3898305084745783</v>
      </c>
      <c r="AW212" s="23">
        <f t="shared" si="28"/>
        <v>4.146730462519943</v>
      </c>
      <c r="AX212" s="23">
        <f t="shared" si="28"/>
        <v>-8.8820826952526808</v>
      </c>
      <c r="AY212" s="23">
        <f t="shared" si="28"/>
        <v>4.6218487394958041</v>
      </c>
      <c r="AZ212" s="23">
        <f t="shared" si="28"/>
        <v>7.1485943775100314</v>
      </c>
      <c r="BA212" s="23">
        <f t="shared" si="28"/>
        <v>-0.14992503748125774</v>
      </c>
      <c r="BB212" s="23">
        <f t="shared" si="28"/>
        <v>-14.414414414414411</v>
      </c>
      <c r="BC212" s="23">
        <f t="shared" si="28"/>
        <v>2.280701754385972</v>
      </c>
      <c r="BD212" s="29" t="s">
        <v>0</v>
      </c>
      <c r="BE212" s="29" t="s">
        <v>0</v>
      </c>
      <c r="BF212" s="29" t="s">
        <v>0</v>
      </c>
      <c r="BG212" s="23">
        <f t="shared" ref="BG212:BM218" si="29">((BG186/BF186)-1)*100</f>
        <v>12.125324013249683</v>
      </c>
      <c r="BH212" s="23">
        <f t="shared" si="29"/>
        <v>10.296378567125331</v>
      </c>
      <c r="BI212" s="23">
        <f t="shared" si="29"/>
        <v>7.9706835803713183</v>
      </c>
      <c r="BJ212" s="23">
        <f t="shared" si="29"/>
        <v>-2.6985683740525679</v>
      </c>
      <c r="BK212" s="23">
        <f t="shared" si="29"/>
        <v>-4.1785638988737333</v>
      </c>
      <c r="BL212" s="23">
        <f t="shared" si="29"/>
        <v>12.37792492922174</v>
      </c>
      <c r="BM212" s="23">
        <f t="shared" si="29"/>
        <v>-6.3213782209521341</v>
      </c>
    </row>
    <row r="213" spans="1:65" x14ac:dyDescent="0.25">
      <c r="A213" s="156"/>
      <c r="B213" s="27" t="s">
        <v>98</v>
      </c>
      <c r="C213" s="29" t="s">
        <v>0</v>
      </c>
      <c r="D213" s="23">
        <f t="shared" si="27"/>
        <v>-6.9497900629811094</v>
      </c>
      <c r="E213" s="23">
        <f t="shared" si="24"/>
        <v>9.4054054054053982</v>
      </c>
      <c r="F213" s="23">
        <f t="shared" si="24"/>
        <v>3.8064959615054184</v>
      </c>
      <c r="G213" s="23">
        <f t="shared" si="24"/>
        <v>2.007284165218115</v>
      </c>
      <c r="H213" s="23">
        <f t="shared" ref="H213:BC213" si="30">((H187/G187)-1)*100</f>
        <v>-0.41790075871303012</v>
      </c>
      <c r="I213" s="23">
        <f t="shared" si="30"/>
        <v>-2.6483050847457612</v>
      </c>
      <c r="J213" s="23">
        <f t="shared" si="30"/>
        <v>-5.984766050054402</v>
      </c>
      <c r="K213" s="23">
        <f t="shared" si="30"/>
        <v>-2.759971509971515</v>
      </c>
      <c r="L213" s="23">
        <f t="shared" si="30"/>
        <v>-6.7615821278154131</v>
      </c>
      <c r="M213" s="23">
        <f t="shared" si="30"/>
        <v>2.1652673442333237</v>
      </c>
      <c r="N213" s="23">
        <f t="shared" si="30"/>
        <v>-6.872356785851597</v>
      </c>
      <c r="O213" s="23">
        <f t="shared" si="30"/>
        <v>-6.1667870781298433</v>
      </c>
      <c r="P213" s="23">
        <f t="shared" si="30"/>
        <v>9.0909090909090828</v>
      </c>
      <c r="Q213" s="23">
        <f t="shared" si="30"/>
        <v>3.7104254890098831</v>
      </c>
      <c r="R213" s="23">
        <f t="shared" si="30"/>
        <v>3.1644954306824902</v>
      </c>
      <c r="S213" s="23">
        <f t="shared" si="30"/>
        <v>10.498044574282627</v>
      </c>
      <c r="T213" s="23">
        <f t="shared" si="30"/>
        <v>12.259605134109419</v>
      </c>
      <c r="U213" s="23">
        <f t="shared" si="30"/>
        <v>9.146851021803549</v>
      </c>
      <c r="V213" s="23">
        <f t="shared" si="30"/>
        <v>-8.8953852578826478</v>
      </c>
      <c r="W213" s="23">
        <f t="shared" si="30"/>
        <v>4.9278019711207932</v>
      </c>
      <c r="X213" s="23">
        <f t="shared" si="30"/>
        <v>-9.414591524683269</v>
      </c>
      <c r="Y213" s="23">
        <f t="shared" si="30"/>
        <v>0.16879672052085848</v>
      </c>
      <c r="Z213" s="23">
        <f t="shared" si="30"/>
        <v>-21.188412774835498</v>
      </c>
      <c r="AA213" s="23">
        <f t="shared" si="30"/>
        <v>-19.42167693325867</v>
      </c>
      <c r="AB213" s="23">
        <f t="shared" si="30"/>
        <v>-1.8827394490775862</v>
      </c>
      <c r="AC213" s="23">
        <f t="shared" si="30"/>
        <v>-15.782356728911784</v>
      </c>
      <c r="AD213" s="23">
        <f t="shared" si="30"/>
        <v>10.520682009327921</v>
      </c>
      <c r="AE213" s="23">
        <f t="shared" si="30"/>
        <v>-20.899342787962638</v>
      </c>
      <c r="AF213" s="23">
        <f t="shared" si="30"/>
        <v>10.320097953472107</v>
      </c>
      <c r="AG213" s="23">
        <f t="shared" si="30"/>
        <v>0.63421595053114732</v>
      </c>
      <c r="AH213" s="23">
        <f t="shared" si="30"/>
        <v>-3.6001260438002225</v>
      </c>
      <c r="AI213" s="23">
        <f t="shared" si="30"/>
        <v>16.768815886246635</v>
      </c>
      <c r="AJ213" s="23">
        <f t="shared" si="30"/>
        <v>5.2417943872909323</v>
      </c>
      <c r="AK213" s="23">
        <f t="shared" si="30"/>
        <v>-19.969410825907698</v>
      </c>
      <c r="AL213" s="23">
        <f t="shared" si="30"/>
        <v>-1.0469464063149192</v>
      </c>
      <c r="AM213" s="23">
        <f t="shared" si="30"/>
        <v>-8.5229658241665955</v>
      </c>
      <c r="AN213" s="23">
        <f t="shared" si="30"/>
        <v>-1.1198825041307092</v>
      </c>
      <c r="AO213" s="23">
        <f t="shared" si="30"/>
        <v>-4.0660972892684777</v>
      </c>
      <c r="AP213" s="23">
        <f t="shared" si="30"/>
        <v>-5.5931875362879797</v>
      </c>
      <c r="AQ213" s="23">
        <f t="shared" si="30"/>
        <v>-4.2742927429274324</v>
      </c>
      <c r="AR213" s="23">
        <f t="shared" si="30"/>
        <v>-10.515044437305921</v>
      </c>
      <c r="AS213" s="23">
        <f t="shared" si="30"/>
        <v>-11.882254397511073</v>
      </c>
      <c r="AT213" s="23">
        <f t="shared" si="30"/>
        <v>0.50244432373709458</v>
      </c>
      <c r="AU213" s="23">
        <f t="shared" si="30"/>
        <v>-11.755168220510736</v>
      </c>
      <c r="AV213" s="23">
        <f t="shared" si="30"/>
        <v>2.7713979482468121</v>
      </c>
      <c r="AW213" s="23">
        <f t="shared" si="30"/>
        <v>-1.0131108462455352</v>
      </c>
      <c r="AX213" s="23">
        <f t="shared" si="30"/>
        <v>-22.621914509331731</v>
      </c>
      <c r="AY213" s="23">
        <f t="shared" si="30"/>
        <v>7.060883096673809</v>
      </c>
      <c r="AZ213" s="23">
        <f t="shared" si="30"/>
        <v>2.0712209302325535</v>
      </c>
      <c r="BA213" s="23">
        <f t="shared" si="30"/>
        <v>9.7543609825560651</v>
      </c>
      <c r="BB213" s="23">
        <f t="shared" si="30"/>
        <v>-23.872851119039893</v>
      </c>
      <c r="BC213" s="23">
        <f t="shared" si="30"/>
        <v>-3.2168726033233952</v>
      </c>
      <c r="BD213" s="29" t="s">
        <v>0</v>
      </c>
      <c r="BE213" s="29" t="s">
        <v>0</v>
      </c>
      <c r="BF213" s="29" t="s">
        <v>0</v>
      </c>
      <c r="BG213" s="23">
        <f t="shared" si="29"/>
        <v>12.50833148189292</v>
      </c>
      <c r="BH213" s="23">
        <f t="shared" si="29"/>
        <v>30.647709320695093</v>
      </c>
      <c r="BI213" s="23">
        <f t="shared" si="29"/>
        <v>-5.0332527206771509</v>
      </c>
      <c r="BJ213" s="23">
        <f t="shared" si="29"/>
        <v>-5.9207385007162161</v>
      </c>
      <c r="BK213" s="23">
        <f t="shared" si="29"/>
        <v>3.1297580781593615</v>
      </c>
      <c r="BL213" s="23">
        <f t="shared" si="29"/>
        <v>3.6581364829396223</v>
      </c>
      <c r="BM213" s="23">
        <f t="shared" si="29"/>
        <v>-3.4024370944769733</v>
      </c>
    </row>
    <row r="214" spans="1:65" x14ac:dyDescent="0.25">
      <c r="A214" s="156"/>
      <c r="B214" s="27" t="s">
        <v>100</v>
      </c>
      <c r="C214" s="29" t="s">
        <v>0</v>
      </c>
      <c r="D214" s="23">
        <f t="shared" si="27"/>
        <v>-69.043746950723701</v>
      </c>
      <c r="E214" s="23">
        <f t="shared" si="24"/>
        <v>77.160493827160508</v>
      </c>
      <c r="F214" s="23">
        <f t="shared" si="24"/>
        <v>97.835273185558606</v>
      </c>
      <c r="G214" s="23">
        <f t="shared" si="24"/>
        <v>-7.9798396162781948</v>
      </c>
      <c r="H214" s="23">
        <f t="shared" ref="H214:BC214" si="31">((H188/G188)-1)*100</f>
        <v>4.5262964999083666</v>
      </c>
      <c r="I214" s="23">
        <f t="shared" si="31"/>
        <v>4.7276764843384722</v>
      </c>
      <c r="J214" s="23">
        <f t="shared" si="31"/>
        <v>9.1308148726819471</v>
      </c>
      <c r="K214" s="23">
        <f t="shared" si="31"/>
        <v>10.960935369511859</v>
      </c>
      <c r="L214" s="23">
        <f t="shared" si="31"/>
        <v>23.742377463404154</v>
      </c>
      <c r="M214" s="23">
        <f t="shared" si="31"/>
        <v>-8.872889771598814</v>
      </c>
      <c r="N214" s="23">
        <f t="shared" si="31"/>
        <v>-26.153762327684849</v>
      </c>
      <c r="O214" s="23">
        <f t="shared" si="31"/>
        <v>-35.045746329225999</v>
      </c>
      <c r="P214" s="23">
        <f t="shared" si="31"/>
        <v>13.097435606168183</v>
      </c>
      <c r="Q214" s="23">
        <f t="shared" si="31"/>
        <v>11.156308851224095</v>
      </c>
      <c r="R214" s="23">
        <f t="shared" si="31"/>
        <v>-11.057648865998015</v>
      </c>
      <c r="S214" s="23">
        <f t="shared" si="31"/>
        <v>-24.534579534198564</v>
      </c>
      <c r="T214" s="23">
        <f t="shared" si="31"/>
        <v>55.073536835728461</v>
      </c>
      <c r="U214" s="23">
        <f t="shared" si="31"/>
        <v>-9.1716040540833816</v>
      </c>
      <c r="V214" s="23">
        <f t="shared" si="31"/>
        <v>6.0667606508804983</v>
      </c>
      <c r="W214" s="23">
        <f t="shared" si="31"/>
        <v>-15.291732372155886</v>
      </c>
      <c r="X214" s="23">
        <f t="shared" si="31"/>
        <v>29.556938460720183</v>
      </c>
      <c r="Y214" s="23">
        <f t="shared" si="31"/>
        <v>5.4663765497988237</v>
      </c>
      <c r="Z214" s="23">
        <f t="shared" si="31"/>
        <v>-3.1238443722143239</v>
      </c>
      <c r="AA214" s="23">
        <f t="shared" si="31"/>
        <v>-17.024952786595414</v>
      </c>
      <c r="AB214" s="23">
        <f t="shared" si="31"/>
        <v>49.346246973365623</v>
      </c>
      <c r="AC214" s="23">
        <f t="shared" si="31"/>
        <v>-1.0165369649805411</v>
      </c>
      <c r="AD214" s="23">
        <f t="shared" si="31"/>
        <v>3.9948896860105165</v>
      </c>
      <c r="AE214" s="23">
        <f t="shared" si="31"/>
        <v>-6.9552069552069611</v>
      </c>
      <c r="AF214" s="23">
        <f t="shared" si="31"/>
        <v>-3.0977046516351803</v>
      </c>
      <c r="AG214" s="23">
        <f t="shared" si="31"/>
        <v>7.7769625825385269</v>
      </c>
      <c r="AH214" s="23">
        <f t="shared" si="31"/>
        <v>9.1623715517520807</v>
      </c>
      <c r="AI214" s="23">
        <f t="shared" si="31"/>
        <v>-13.196537542130038</v>
      </c>
      <c r="AJ214" s="23">
        <f t="shared" si="31"/>
        <v>2.8821647879855528</v>
      </c>
      <c r="AK214" s="23">
        <f t="shared" si="31"/>
        <v>-8.8814258163197444</v>
      </c>
      <c r="AL214" s="23">
        <f t="shared" si="31"/>
        <v>-0.23720030653577862</v>
      </c>
      <c r="AM214" s="23">
        <f t="shared" si="31"/>
        <v>0.34567269002854228</v>
      </c>
      <c r="AN214" s="23">
        <f t="shared" si="31"/>
        <v>9.3593365533582329</v>
      </c>
      <c r="AO214" s="23">
        <f t="shared" si="31"/>
        <v>8.2716666666666772</v>
      </c>
      <c r="AP214" s="23">
        <f t="shared" si="31"/>
        <v>-11.835968166494769</v>
      </c>
      <c r="AQ214" s="23">
        <f t="shared" si="31"/>
        <v>5.3357544435520543</v>
      </c>
      <c r="AR214" s="23">
        <f t="shared" si="31"/>
        <v>-18.259572352063646</v>
      </c>
      <c r="AS214" s="23">
        <f t="shared" si="31"/>
        <v>-4.4389017317597474</v>
      </c>
      <c r="AT214" s="23">
        <f t="shared" si="31"/>
        <v>18.537931034482757</v>
      </c>
      <c r="AU214" s="23">
        <f t="shared" si="31"/>
        <v>-6.0059791267610629</v>
      </c>
      <c r="AV214" s="23">
        <f t="shared" si="31"/>
        <v>31.722088904125243</v>
      </c>
      <c r="AW214" s="23">
        <f t="shared" si="31"/>
        <v>7.5677395101356293</v>
      </c>
      <c r="AX214" s="23">
        <f t="shared" si="31"/>
        <v>-24.711005968062793</v>
      </c>
      <c r="AY214" s="23">
        <f t="shared" si="31"/>
        <v>9.1016210811968747</v>
      </c>
      <c r="AZ214" s="23">
        <f t="shared" si="31"/>
        <v>8.2752413680248651</v>
      </c>
      <c r="BA214" s="23">
        <f t="shared" si="31"/>
        <v>-7.7908927410945017</v>
      </c>
      <c r="BB214" s="23">
        <f t="shared" si="31"/>
        <v>3.50422867632596</v>
      </c>
      <c r="BC214" s="23">
        <f t="shared" si="31"/>
        <v>24.655581947743464</v>
      </c>
      <c r="BD214" s="23">
        <f t="shared" ref="BD214:BF218" si="32">((BD188/BC188)-1)*100</f>
        <v>2.2624491869918772</v>
      </c>
      <c r="BE214" s="23">
        <f t="shared" si="32"/>
        <v>2.6943764673730719</v>
      </c>
      <c r="BF214" s="23">
        <f t="shared" si="32"/>
        <v>-5.4118785532841436</v>
      </c>
      <c r="BG214" s="23">
        <f t="shared" si="29"/>
        <v>13.778198373318329</v>
      </c>
      <c r="BH214" s="23">
        <f t="shared" si="29"/>
        <v>0.77779026638191695</v>
      </c>
      <c r="BI214" s="23">
        <f t="shared" si="29"/>
        <v>-2.761482010216143</v>
      </c>
      <c r="BJ214" s="23">
        <f t="shared" si="29"/>
        <v>22.939462757782202</v>
      </c>
      <c r="BK214" s="23">
        <f t="shared" si="29"/>
        <v>63.639841024014324</v>
      </c>
      <c r="BL214" s="23">
        <f t="shared" si="29"/>
        <v>31.395275913773734</v>
      </c>
      <c r="BM214" s="23">
        <f t="shared" si="29"/>
        <v>3.74241753664315</v>
      </c>
    </row>
    <row r="215" spans="1:65" x14ac:dyDescent="0.25">
      <c r="A215" s="156"/>
      <c r="B215" s="27" t="s">
        <v>101</v>
      </c>
      <c r="C215" s="29" t="s">
        <v>0</v>
      </c>
      <c r="D215" s="23">
        <f t="shared" si="27"/>
        <v>-26.666909038028063</v>
      </c>
      <c r="E215" s="23">
        <f t="shared" si="24"/>
        <v>82.53267892849469</v>
      </c>
      <c r="F215" s="23">
        <f t="shared" si="24"/>
        <v>40.979213442456718</v>
      </c>
      <c r="G215" s="23">
        <f t="shared" si="24"/>
        <v>5.9998715643462708</v>
      </c>
      <c r="H215" s="23">
        <f t="shared" ref="H215:BC215" si="33">((H189/G189)-1)*100</f>
        <v>4.0614795562906369</v>
      </c>
      <c r="I215" s="23">
        <f t="shared" si="33"/>
        <v>22.708669302019601</v>
      </c>
      <c r="J215" s="23">
        <f t="shared" si="33"/>
        <v>15.577896599659358</v>
      </c>
      <c r="K215" s="23">
        <f t="shared" si="33"/>
        <v>-3.6452154494739486</v>
      </c>
      <c r="L215" s="23">
        <f t="shared" si="33"/>
        <v>5.4054284338827641</v>
      </c>
      <c r="M215" s="23">
        <f t="shared" si="33"/>
        <v>-5.8541317220055404</v>
      </c>
      <c r="N215" s="23">
        <f t="shared" si="33"/>
        <v>-2.6406961718277056</v>
      </c>
      <c r="O215" s="23">
        <f t="shared" si="33"/>
        <v>-39.445718317311929</v>
      </c>
      <c r="P215" s="23">
        <f t="shared" si="33"/>
        <v>-13.567813580921174</v>
      </c>
      <c r="Q215" s="23">
        <f t="shared" si="33"/>
        <v>40.137160573917583</v>
      </c>
      <c r="R215" s="23">
        <f t="shared" si="33"/>
        <v>10.737496467928786</v>
      </c>
      <c r="S215" s="23">
        <f t="shared" si="33"/>
        <v>17.118457270363141</v>
      </c>
      <c r="T215" s="23">
        <f t="shared" si="33"/>
        <v>1.1167046781999312</v>
      </c>
      <c r="U215" s="23">
        <f t="shared" si="33"/>
        <v>29.448089009915979</v>
      </c>
      <c r="V215" s="23">
        <f t="shared" si="33"/>
        <v>-22.262712974866218</v>
      </c>
      <c r="W215" s="23">
        <f t="shared" si="33"/>
        <v>-10.5933323007116</v>
      </c>
      <c r="X215" s="23">
        <f t="shared" si="33"/>
        <v>-20.888343108130837</v>
      </c>
      <c r="Y215" s="23">
        <f t="shared" si="33"/>
        <v>27.543652863924152</v>
      </c>
      <c r="Z215" s="23">
        <f t="shared" si="33"/>
        <v>10.151851047605586</v>
      </c>
      <c r="AA215" s="23">
        <f t="shared" si="33"/>
        <v>-15.057352172597493</v>
      </c>
      <c r="AB215" s="23">
        <f t="shared" si="33"/>
        <v>10.812167398883865</v>
      </c>
      <c r="AC215" s="23">
        <f t="shared" si="33"/>
        <v>-31.742444536444005</v>
      </c>
      <c r="AD215" s="23">
        <f t="shared" si="33"/>
        <v>59.219511498968913</v>
      </c>
      <c r="AE215" s="23">
        <f t="shared" si="33"/>
        <v>-13.363210612409526</v>
      </c>
      <c r="AF215" s="23">
        <f t="shared" si="33"/>
        <v>14.19792361768495</v>
      </c>
      <c r="AG215" s="23">
        <f t="shared" si="33"/>
        <v>7.8427642188037883</v>
      </c>
      <c r="AH215" s="23">
        <f t="shared" si="33"/>
        <v>-5.2965834726434231</v>
      </c>
      <c r="AI215" s="23">
        <f t="shared" si="33"/>
        <v>9.118810651622411</v>
      </c>
      <c r="AJ215" s="23">
        <f t="shared" si="33"/>
        <v>-9.9496805241679809</v>
      </c>
      <c r="AK215" s="23">
        <f t="shared" si="33"/>
        <v>-2.2229845316385943</v>
      </c>
      <c r="AL215" s="23">
        <f t="shared" si="33"/>
        <v>-2.6816049929832331</v>
      </c>
      <c r="AM215" s="23">
        <f t="shared" si="33"/>
        <v>-43.263050541944359</v>
      </c>
      <c r="AN215" s="23">
        <f t="shared" si="33"/>
        <v>79.647186690076083</v>
      </c>
      <c r="AO215" s="23">
        <f t="shared" si="33"/>
        <v>-6.028127850481213</v>
      </c>
      <c r="AP215" s="23">
        <f t="shared" si="33"/>
        <v>-5.567964025891059</v>
      </c>
      <c r="AQ215" s="23">
        <f t="shared" si="33"/>
        <v>-5.2443885042996463E-3</v>
      </c>
      <c r="AR215" s="23">
        <f t="shared" si="33"/>
        <v>-4.900613625635919</v>
      </c>
      <c r="AS215" s="23">
        <f t="shared" si="33"/>
        <v>6.6024728941243893</v>
      </c>
      <c r="AT215" s="23">
        <f t="shared" si="33"/>
        <v>-1.7128992540015986</v>
      </c>
      <c r="AU215" s="23">
        <f t="shared" si="33"/>
        <v>-7.9810723891634687</v>
      </c>
      <c r="AV215" s="23">
        <f t="shared" si="33"/>
        <v>-2.7067221891731164</v>
      </c>
      <c r="AW215" s="23">
        <f t="shared" si="33"/>
        <v>7.0426592667497623</v>
      </c>
      <c r="AX215" s="23">
        <f t="shared" si="33"/>
        <v>-9.9763279160327567</v>
      </c>
      <c r="AY215" s="23">
        <f t="shared" si="33"/>
        <v>6.2608674431232414</v>
      </c>
      <c r="AZ215" s="23">
        <f t="shared" si="33"/>
        <v>-1.8803575837261555</v>
      </c>
      <c r="BA215" s="23">
        <f t="shared" si="33"/>
        <v>3.337156365934435</v>
      </c>
      <c r="BB215" s="23">
        <f t="shared" si="33"/>
        <v>-11.180824136310353</v>
      </c>
      <c r="BC215" s="23">
        <f t="shared" si="33"/>
        <v>2.8727717848672674</v>
      </c>
      <c r="BD215" s="23">
        <f t="shared" si="32"/>
        <v>11.116895350710831</v>
      </c>
      <c r="BE215" s="23">
        <f t="shared" si="32"/>
        <v>21.598362484383358</v>
      </c>
      <c r="BF215" s="23">
        <f t="shared" si="32"/>
        <v>-18.074405676517401</v>
      </c>
      <c r="BG215" s="23">
        <f t="shared" si="29"/>
        <v>11.987794978025356</v>
      </c>
      <c r="BH215" s="23">
        <f t="shared" si="29"/>
        <v>-18.271533342998691</v>
      </c>
      <c r="BI215" s="23">
        <f t="shared" si="29"/>
        <v>4.3149272995308241</v>
      </c>
      <c r="BJ215" s="23">
        <f t="shared" si="29"/>
        <v>1.7134513554561304</v>
      </c>
      <c r="BK215" s="23">
        <f t="shared" si="29"/>
        <v>-16.088322619699635</v>
      </c>
      <c r="BL215" s="23">
        <f t="shared" si="29"/>
        <v>8.1312822485898337</v>
      </c>
      <c r="BM215" s="23">
        <f t="shared" si="29"/>
        <v>-7.3323844863518506</v>
      </c>
    </row>
    <row r="216" spans="1:65" x14ac:dyDescent="0.25">
      <c r="A216" s="156"/>
      <c r="B216" s="27" t="s">
        <v>104</v>
      </c>
      <c r="C216" s="29" t="s">
        <v>0</v>
      </c>
      <c r="D216" s="23">
        <f t="shared" si="27"/>
        <v>-91.968564308989841</v>
      </c>
      <c r="E216" s="23">
        <f t="shared" si="24"/>
        <v>1184.1686555290376</v>
      </c>
      <c r="F216" s="23">
        <f t="shared" si="24"/>
        <v>14.490149919464756</v>
      </c>
      <c r="G216" s="23">
        <f t="shared" si="24"/>
        <v>33.428927006114392</v>
      </c>
      <c r="H216" s="23">
        <f t="shared" ref="H216:BC216" si="34">((H190/G190)-1)*100</f>
        <v>85.611744190761982</v>
      </c>
      <c r="I216" s="23">
        <f t="shared" si="34"/>
        <v>130.44352195761414</v>
      </c>
      <c r="J216" s="23">
        <f t="shared" si="34"/>
        <v>30.803799988622792</v>
      </c>
      <c r="K216" s="23">
        <f t="shared" si="34"/>
        <v>17.438607172885678</v>
      </c>
      <c r="L216" s="23">
        <f t="shared" si="34"/>
        <v>7.3785820531652835</v>
      </c>
      <c r="M216" s="23">
        <f t="shared" si="34"/>
        <v>-28.678338640517765</v>
      </c>
      <c r="N216" s="23">
        <f t="shared" si="34"/>
        <v>-3.0584120434544393</v>
      </c>
      <c r="O216" s="23">
        <f t="shared" si="34"/>
        <v>-52.401300202013481</v>
      </c>
      <c r="P216" s="23">
        <f t="shared" si="34"/>
        <v>56.034302081877875</v>
      </c>
      <c r="Q216" s="23">
        <f t="shared" si="34"/>
        <v>40.124693582869739</v>
      </c>
      <c r="R216" s="23">
        <f t="shared" si="34"/>
        <v>8.57524004281629</v>
      </c>
      <c r="S216" s="23">
        <f t="shared" si="34"/>
        <v>10.54288888398407</v>
      </c>
      <c r="T216" s="23">
        <f t="shared" si="34"/>
        <v>2.9111287112897788</v>
      </c>
      <c r="U216" s="23">
        <f t="shared" si="34"/>
        <v>11.377849636216663</v>
      </c>
      <c r="V216" s="23">
        <f t="shared" si="34"/>
        <v>-22.095251367452885</v>
      </c>
      <c r="W216" s="23">
        <f t="shared" si="34"/>
        <v>-14.318828913435599</v>
      </c>
      <c r="X216" s="23">
        <f t="shared" si="34"/>
        <v>34.697055369492411</v>
      </c>
      <c r="Y216" s="23">
        <f t="shared" si="34"/>
        <v>22.240233529879028</v>
      </c>
      <c r="Z216" s="23">
        <f t="shared" si="34"/>
        <v>4.1848497976521237</v>
      </c>
      <c r="AA216" s="23">
        <f t="shared" si="34"/>
        <v>11.037581326477319</v>
      </c>
      <c r="AB216" s="23">
        <f t="shared" si="34"/>
        <v>-4.1216632795195611</v>
      </c>
      <c r="AC216" s="23">
        <f t="shared" si="34"/>
        <v>-33.535772125369157</v>
      </c>
      <c r="AD216" s="23">
        <f t="shared" si="34"/>
        <v>40.33324972229191</v>
      </c>
      <c r="AE216" s="23">
        <f t="shared" si="34"/>
        <v>-8.5719100779311006</v>
      </c>
      <c r="AF216" s="23">
        <f t="shared" si="34"/>
        <v>-0.35022258963631758</v>
      </c>
      <c r="AG216" s="23">
        <f t="shared" si="34"/>
        <v>25.290075223371943</v>
      </c>
      <c r="AH216" s="23">
        <f t="shared" si="34"/>
        <v>-19.441660701503217</v>
      </c>
      <c r="AI216" s="23">
        <f t="shared" si="34"/>
        <v>26.274546827794552</v>
      </c>
      <c r="AJ216" s="23">
        <f t="shared" si="34"/>
        <v>-0.3676745464540998</v>
      </c>
      <c r="AK216" s="23">
        <f t="shared" si="34"/>
        <v>-1.2315760200230397</v>
      </c>
      <c r="AL216" s="23">
        <f t="shared" si="34"/>
        <v>20.402325820450585</v>
      </c>
      <c r="AM216" s="23">
        <f t="shared" si="34"/>
        <v>-7.6139852041024696</v>
      </c>
      <c r="AN216" s="23">
        <f t="shared" si="34"/>
        <v>-2.3544821545520622</v>
      </c>
      <c r="AO216" s="23">
        <f t="shared" si="34"/>
        <v>-7.7859661683681196</v>
      </c>
      <c r="AP216" s="23">
        <f t="shared" si="34"/>
        <v>17.772918944244886</v>
      </c>
      <c r="AQ216" s="23">
        <f t="shared" si="34"/>
        <v>-0.57211055752363071</v>
      </c>
      <c r="AR216" s="23">
        <f t="shared" si="34"/>
        <v>2.4951891016480987</v>
      </c>
      <c r="AS216" s="23">
        <f t="shared" si="34"/>
        <v>-6.7999390273373201</v>
      </c>
      <c r="AT216" s="23">
        <f t="shared" si="34"/>
        <v>-4.3341590774005461</v>
      </c>
      <c r="AU216" s="23">
        <f t="shared" si="34"/>
        <v>-1.7575828336488519</v>
      </c>
      <c r="AV216" s="23">
        <f t="shared" si="34"/>
        <v>-4.5529980518074886</v>
      </c>
      <c r="AW216" s="23">
        <f t="shared" si="34"/>
        <v>-2.5329514932673991</v>
      </c>
      <c r="AX216" s="23">
        <f t="shared" si="34"/>
        <v>10.053380782918154</v>
      </c>
      <c r="AY216" s="23">
        <f t="shared" si="34"/>
        <v>-0.49499409240718606</v>
      </c>
      <c r="AZ216" s="23">
        <f t="shared" si="34"/>
        <v>5.5636798446802471</v>
      </c>
      <c r="BA216" s="23">
        <f t="shared" si="34"/>
        <v>5.1406018746916526</v>
      </c>
      <c r="BB216" s="23">
        <f t="shared" si="34"/>
        <v>-0.53603603603603611</v>
      </c>
      <c r="BC216" s="23">
        <f t="shared" si="34"/>
        <v>2.5934815754117491</v>
      </c>
      <c r="BD216" s="23">
        <f t="shared" si="32"/>
        <v>-0.1732611350627522</v>
      </c>
      <c r="BE216" s="23">
        <f t="shared" si="32"/>
        <v>-3.1900741783449371</v>
      </c>
      <c r="BF216" s="23">
        <f t="shared" si="32"/>
        <v>-12.890345468110054</v>
      </c>
      <c r="BG216" s="23">
        <f t="shared" si="29"/>
        <v>13.254038653971367</v>
      </c>
      <c r="BH216" s="23">
        <f t="shared" si="29"/>
        <v>2.4253133886095846</v>
      </c>
      <c r="BI216" s="23">
        <f t="shared" si="29"/>
        <v>-7.7511875209534846</v>
      </c>
      <c r="BJ216" s="23">
        <f t="shared" si="29"/>
        <v>0.23888081276643991</v>
      </c>
      <c r="BK216" s="23">
        <f t="shared" si="29"/>
        <v>-2.9518040386675715</v>
      </c>
      <c r="BL216" s="23">
        <f t="shared" si="29"/>
        <v>-11.166472877165445</v>
      </c>
      <c r="BM216" s="23">
        <f t="shared" si="29"/>
        <v>9.5832801742672391</v>
      </c>
    </row>
    <row r="217" spans="1:65" x14ac:dyDescent="0.25">
      <c r="A217" s="156"/>
      <c r="B217" s="27" t="s">
        <v>103</v>
      </c>
      <c r="C217" s="29" t="s">
        <v>0</v>
      </c>
      <c r="D217" s="23">
        <f t="shared" si="27"/>
        <v>31.020972574325878</v>
      </c>
      <c r="E217" s="23">
        <f t="shared" si="24"/>
        <v>21.882145998240986</v>
      </c>
      <c r="F217" s="23">
        <f t="shared" si="24"/>
        <v>21.936787415211434</v>
      </c>
      <c r="G217" s="23">
        <f t="shared" si="24"/>
        <v>3.4599755395115839</v>
      </c>
      <c r="H217" s="23">
        <f t="shared" ref="H217:BC217" si="35">((H191/G191)-1)*100</f>
        <v>45.8492220866382</v>
      </c>
      <c r="I217" s="23">
        <f t="shared" si="35"/>
        <v>-36.142231518399889</v>
      </c>
      <c r="J217" s="23">
        <f t="shared" si="35"/>
        <v>-16.358909269570908</v>
      </c>
      <c r="K217" s="23">
        <f t="shared" si="35"/>
        <v>16.653205081136658</v>
      </c>
      <c r="L217" s="23">
        <f t="shared" si="35"/>
        <v>60.493904869809697</v>
      </c>
      <c r="M217" s="23">
        <f t="shared" si="35"/>
        <v>-19.225288588498291</v>
      </c>
      <c r="N217" s="23">
        <f t="shared" si="35"/>
        <v>-36.727790635570592</v>
      </c>
      <c r="O217" s="23">
        <f t="shared" si="35"/>
        <v>-58.395150150918298</v>
      </c>
      <c r="P217" s="23">
        <f t="shared" si="35"/>
        <v>206.99047033507529</v>
      </c>
      <c r="Q217" s="23">
        <f t="shared" si="35"/>
        <v>35.618441079868624</v>
      </c>
      <c r="R217" s="23">
        <f t="shared" si="35"/>
        <v>-0.72802988909727029</v>
      </c>
      <c r="S217" s="23">
        <f t="shared" si="35"/>
        <v>17.333095323098902</v>
      </c>
      <c r="T217" s="23">
        <f t="shared" si="35"/>
        <v>13.744358233176124</v>
      </c>
      <c r="U217" s="23">
        <f t="shared" si="35"/>
        <v>10.739324765652004</v>
      </c>
      <c r="V217" s="23">
        <f t="shared" si="35"/>
        <v>42.256824220951763</v>
      </c>
      <c r="W217" s="23">
        <f t="shared" si="35"/>
        <v>-50.356953337814417</v>
      </c>
      <c r="X217" s="23">
        <f t="shared" si="35"/>
        <v>2.0666163077405431</v>
      </c>
      <c r="Y217" s="23">
        <f t="shared" si="35"/>
        <v>43.166743468364686</v>
      </c>
      <c r="Z217" s="23">
        <f t="shared" si="35"/>
        <v>34.537580711234227</v>
      </c>
      <c r="AA217" s="23">
        <f t="shared" si="35"/>
        <v>35.541845493562228</v>
      </c>
      <c r="AB217" s="23">
        <f t="shared" si="35"/>
        <v>-6.3093372414567694</v>
      </c>
      <c r="AC217" s="23">
        <f t="shared" si="35"/>
        <v>-2.5056375417463528</v>
      </c>
      <c r="AD217" s="23">
        <f t="shared" si="35"/>
        <v>32.374572539466897</v>
      </c>
      <c r="AE217" s="23">
        <f t="shared" si="35"/>
        <v>0.20746337320405317</v>
      </c>
      <c r="AF217" s="23">
        <f t="shared" si="35"/>
        <v>8.8463932407198964</v>
      </c>
      <c r="AG217" s="23">
        <f t="shared" si="35"/>
        <v>15.88373422880851</v>
      </c>
      <c r="AH217" s="23">
        <f t="shared" si="35"/>
        <v>9.3939203046147224</v>
      </c>
      <c r="AI217" s="23">
        <f t="shared" si="35"/>
        <v>8.8223814703435988</v>
      </c>
      <c r="AJ217" s="23">
        <f t="shared" si="35"/>
        <v>-2.6405453952145663</v>
      </c>
      <c r="AK217" s="23">
        <f t="shared" si="35"/>
        <v>-5.3201479580282314</v>
      </c>
      <c r="AL217" s="23">
        <f t="shared" si="35"/>
        <v>36.896120629169914</v>
      </c>
      <c r="AM217" s="23">
        <f t="shared" si="35"/>
        <v>13.835190077484704</v>
      </c>
      <c r="AN217" s="23">
        <f t="shared" si="35"/>
        <v>16.365247537517934</v>
      </c>
      <c r="AO217" s="23">
        <f t="shared" si="35"/>
        <v>2.2662720124375868</v>
      </c>
      <c r="AP217" s="23">
        <f t="shared" si="35"/>
        <v>-7.9047610858405619</v>
      </c>
      <c r="AQ217" s="23">
        <f t="shared" si="35"/>
        <v>-2.6449058858679431</v>
      </c>
      <c r="AR217" s="23">
        <f t="shared" si="35"/>
        <v>31.771764398990321</v>
      </c>
      <c r="AS217" s="23">
        <f t="shared" si="35"/>
        <v>97.03377001455604</v>
      </c>
      <c r="AT217" s="23">
        <f t="shared" si="35"/>
        <v>3.1958700434833398</v>
      </c>
      <c r="AU217" s="23">
        <f t="shared" si="35"/>
        <v>-0.31606105598038781</v>
      </c>
      <c r="AV217" s="23">
        <f t="shared" si="35"/>
        <v>14.382315702993331</v>
      </c>
      <c r="AW217" s="23">
        <f t="shared" si="35"/>
        <v>-7.0461771442348216</v>
      </c>
      <c r="AX217" s="23">
        <f t="shared" si="35"/>
        <v>9.2256784659870306</v>
      </c>
      <c r="AY217" s="23">
        <f t="shared" si="35"/>
        <v>18.811684649519876</v>
      </c>
      <c r="AZ217" s="23">
        <f t="shared" si="35"/>
        <v>9.1433452055093909</v>
      </c>
      <c r="BA217" s="23">
        <f t="shared" si="35"/>
        <v>24.578606274767889</v>
      </c>
      <c r="BB217" s="23">
        <f t="shared" si="35"/>
        <v>7.8971021016882803</v>
      </c>
      <c r="BC217" s="23">
        <f t="shared" si="35"/>
        <v>8.3259599003504547</v>
      </c>
      <c r="BD217" s="23">
        <f t="shared" si="32"/>
        <v>1.9671771425576967</v>
      </c>
      <c r="BE217" s="23">
        <f t="shared" si="32"/>
        <v>7.2225603635867275</v>
      </c>
      <c r="BF217" s="23">
        <f t="shared" si="32"/>
        <v>0.92753963551441831</v>
      </c>
      <c r="BG217" s="23">
        <f t="shared" si="29"/>
        <v>8.163785616892504</v>
      </c>
      <c r="BH217" s="23">
        <f t="shared" si="29"/>
        <v>-1.566905403673724</v>
      </c>
      <c r="BI217" s="23">
        <f t="shared" si="29"/>
        <v>-0.86710745442005743</v>
      </c>
      <c r="BJ217" s="23">
        <f t="shared" si="29"/>
        <v>13.635127607168407</v>
      </c>
      <c r="BK217" s="23">
        <f t="shared" si="29"/>
        <v>25.893958137475749</v>
      </c>
      <c r="BL217" s="23">
        <f t="shared" si="29"/>
        <v>4.0344689515841248</v>
      </c>
      <c r="BM217" s="23">
        <f t="shared" si="29"/>
        <v>1.6934937003659334</v>
      </c>
    </row>
    <row r="218" spans="1:65" x14ac:dyDescent="0.25">
      <c r="A218" s="156"/>
      <c r="B218" s="27" t="s">
        <v>102</v>
      </c>
      <c r="C218" s="29" t="s">
        <v>0</v>
      </c>
      <c r="D218" s="23">
        <f t="shared" si="27"/>
        <v>-39.473684210526315</v>
      </c>
      <c r="E218" s="23">
        <f t="shared" si="24"/>
        <v>-8.6956521739130483</v>
      </c>
      <c r="F218" s="23">
        <f t="shared" si="24"/>
        <v>7.1428571428571397</v>
      </c>
      <c r="G218" s="23">
        <f t="shared" si="24"/>
        <v>-17.777777777777782</v>
      </c>
      <c r="H218" s="23">
        <f t="shared" ref="H218:BC218" si="36">((H192/G192)-1)*100</f>
        <v>5.4054054054053946</v>
      </c>
      <c r="I218" s="23">
        <f t="shared" si="36"/>
        <v>15.384615384615374</v>
      </c>
      <c r="J218" s="23">
        <f t="shared" si="36"/>
        <v>80</v>
      </c>
      <c r="K218" s="23">
        <f t="shared" si="36"/>
        <v>7.4074074074074181</v>
      </c>
      <c r="L218" s="23">
        <f t="shared" si="36"/>
        <v>-4.5977011494252924</v>
      </c>
      <c r="M218" s="23">
        <f t="shared" si="36"/>
        <v>100</v>
      </c>
      <c r="N218" s="23">
        <f t="shared" si="36"/>
        <v>51.204819277108427</v>
      </c>
      <c r="O218" s="23">
        <f t="shared" si="36"/>
        <v>0.79681274900398336</v>
      </c>
      <c r="P218" s="23">
        <f t="shared" si="36"/>
        <v>-39.130434782608688</v>
      </c>
      <c r="Q218" s="23">
        <f t="shared" si="36"/>
        <v>2.5974025974025983</v>
      </c>
      <c r="R218" s="23">
        <f t="shared" si="36"/>
        <v>36.708860759493668</v>
      </c>
      <c r="S218" s="23">
        <f t="shared" si="36"/>
        <v>-15.277777777777779</v>
      </c>
      <c r="T218" s="23">
        <f t="shared" si="36"/>
        <v>-7.1038251366120182</v>
      </c>
      <c r="U218" s="23">
        <f t="shared" si="36"/>
        <v>72.941176470588246</v>
      </c>
      <c r="V218" s="23">
        <f t="shared" si="36"/>
        <v>-13.605442176870753</v>
      </c>
      <c r="W218" s="23">
        <f t="shared" si="36"/>
        <v>58.267716535433081</v>
      </c>
      <c r="X218" s="23">
        <f t="shared" si="36"/>
        <v>98.258706467661682</v>
      </c>
      <c r="Y218" s="23">
        <f t="shared" si="36"/>
        <v>40.276035131744045</v>
      </c>
      <c r="Z218" s="23">
        <f t="shared" si="36"/>
        <v>-12.701252236135963</v>
      </c>
      <c r="AA218" s="23">
        <f t="shared" si="36"/>
        <v>-18.545081967213118</v>
      </c>
      <c r="AB218" s="23">
        <f t="shared" si="36"/>
        <v>-28.679245283018872</v>
      </c>
      <c r="AC218" s="23">
        <f t="shared" si="36"/>
        <v>-29.100529100529105</v>
      </c>
      <c r="AD218" s="23">
        <f t="shared" si="36"/>
        <v>-16.915422885572141</v>
      </c>
      <c r="AE218" s="23">
        <f t="shared" si="36"/>
        <v>-50.598802395209574</v>
      </c>
      <c r="AF218" s="23">
        <f t="shared" si="36"/>
        <v>9.6969696969696919</v>
      </c>
      <c r="AG218" s="23">
        <f t="shared" si="36"/>
        <v>-28.176795580110493</v>
      </c>
      <c r="AH218" s="23">
        <f t="shared" si="36"/>
        <v>113.84615384615384</v>
      </c>
      <c r="AI218" s="23">
        <f t="shared" si="36"/>
        <v>8.2733812949640217</v>
      </c>
      <c r="AJ218" s="23">
        <f t="shared" si="36"/>
        <v>33.222591362126238</v>
      </c>
      <c r="AK218" s="23">
        <f t="shared" si="36"/>
        <v>26.932668329177069</v>
      </c>
      <c r="AL218" s="23">
        <f t="shared" si="36"/>
        <v>102.35756385068764</v>
      </c>
      <c r="AM218" s="23">
        <f t="shared" si="36"/>
        <v>-34.660194174757287</v>
      </c>
      <c r="AN218" s="23">
        <f t="shared" si="36"/>
        <v>7.8751857355126242</v>
      </c>
      <c r="AO218" s="23">
        <f t="shared" si="36"/>
        <v>7.1625344352617137</v>
      </c>
      <c r="AP218" s="23">
        <f t="shared" si="36"/>
        <v>-27.249357326478151</v>
      </c>
      <c r="AQ218" s="23">
        <f t="shared" si="36"/>
        <v>22.438162544169614</v>
      </c>
      <c r="AR218" s="23">
        <f t="shared" si="36"/>
        <v>-9.9567099567099522</v>
      </c>
      <c r="AS218" s="23">
        <f t="shared" si="36"/>
        <v>4.1666666666666741</v>
      </c>
      <c r="AT218" s="23">
        <f t="shared" si="36"/>
        <v>-13.538461538461544</v>
      </c>
      <c r="AU218" s="23">
        <f t="shared" si="36"/>
        <v>-22.953736654804267</v>
      </c>
      <c r="AV218" s="23">
        <f t="shared" si="36"/>
        <v>52.886836027713628</v>
      </c>
      <c r="AW218" s="23">
        <f t="shared" si="36"/>
        <v>14.954682779456196</v>
      </c>
      <c r="AX218" s="23">
        <f t="shared" si="36"/>
        <v>-34.691195795006571</v>
      </c>
      <c r="AY218" s="23">
        <f t="shared" si="36"/>
        <v>19.315895372233392</v>
      </c>
      <c r="AZ218" s="23">
        <f t="shared" si="36"/>
        <v>30.860033726812809</v>
      </c>
      <c r="BA218" s="23">
        <f t="shared" si="36"/>
        <v>34.407216494845372</v>
      </c>
      <c r="BB218" s="23">
        <f t="shared" si="36"/>
        <v>16.970278044103537</v>
      </c>
      <c r="BC218" s="23">
        <f t="shared" si="36"/>
        <v>-36.393442622950822</v>
      </c>
      <c r="BD218" s="23">
        <f t="shared" si="32"/>
        <v>-74.613402061855666</v>
      </c>
      <c r="BE218" s="23">
        <f t="shared" si="32"/>
        <v>353.80710659898477</v>
      </c>
      <c r="BF218" s="23">
        <f t="shared" si="32"/>
        <v>-45.19015659955258</v>
      </c>
      <c r="BG218" s="23">
        <f t="shared" si="29"/>
        <v>5.7142857142857162</v>
      </c>
      <c r="BH218" s="23">
        <f t="shared" si="29"/>
        <v>-35.714285714285708</v>
      </c>
      <c r="BI218" s="23">
        <f t="shared" si="29"/>
        <v>-77.177177177177185</v>
      </c>
      <c r="BJ218" s="23">
        <f t="shared" si="29"/>
        <v>-69.736842105263165</v>
      </c>
      <c r="BK218" s="23">
        <f t="shared" si="29"/>
        <v>530.43478260869563</v>
      </c>
      <c r="BL218" s="23">
        <f t="shared" si="29"/>
        <v>65.517241379310349</v>
      </c>
      <c r="BM218" s="23">
        <f t="shared" si="29"/>
        <v>22.916666666666675</v>
      </c>
    </row>
    <row r="219" spans="1:65" x14ac:dyDescent="0.25">
      <c r="A219" s="156"/>
      <c r="B219" s="27" t="s">
        <v>121</v>
      </c>
      <c r="C219" s="29" t="s">
        <v>0</v>
      </c>
      <c r="D219" s="29" t="s">
        <v>0</v>
      </c>
      <c r="E219" s="29" t="s">
        <v>0</v>
      </c>
      <c r="F219" s="29" t="s">
        <v>0</v>
      </c>
      <c r="G219" s="29" t="s">
        <v>0</v>
      </c>
      <c r="H219" s="29" t="s">
        <v>0</v>
      </c>
      <c r="I219" s="29" t="s">
        <v>0</v>
      </c>
      <c r="J219" s="29" t="s">
        <v>0</v>
      </c>
      <c r="K219" s="29" t="s">
        <v>0</v>
      </c>
      <c r="L219" s="29" t="s">
        <v>0</v>
      </c>
      <c r="M219" s="29" t="s">
        <v>0</v>
      </c>
      <c r="N219" s="29" t="s">
        <v>0</v>
      </c>
      <c r="O219" s="29" t="s">
        <v>0</v>
      </c>
      <c r="P219" s="23">
        <f t="shared" ref="P219:U224" si="37">((P193/O193)-1)*100</f>
        <v>7.2982456140350926</v>
      </c>
      <c r="Q219" s="23">
        <f t="shared" si="37"/>
        <v>19.947678221059519</v>
      </c>
      <c r="R219" s="23">
        <f t="shared" si="37"/>
        <v>12.540894220283526</v>
      </c>
      <c r="S219" s="23">
        <f t="shared" si="37"/>
        <v>8.7693798449612448</v>
      </c>
      <c r="T219" s="23">
        <f t="shared" si="37"/>
        <v>10.467706013363021</v>
      </c>
      <c r="U219" s="23">
        <f t="shared" si="37"/>
        <v>1.2903225806451646</v>
      </c>
      <c r="V219" s="23">
        <f t="shared" ref="V219:AZ219" si="38">((V193/U193)-1)*100</f>
        <v>-1.9904458598726138</v>
      </c>
      <c r="W219" s="23">
        <f t="shared" si="38"/>
        <v>2.7213647441104882</v>
      </c>
      <c r="X219" s="23">
        <f t="shared" si="38"/>
        <v>-0.19770660340054924</v>
      </c>
      <c r="Y219" s="23">
        <f t="shared" si="38"/>
        <v>4.00158478605388</v>
      </c>
      <c r="Z219" s="23">
        <f t="shared" si="38"/>
        <v>4.3428571428571372</v>
      </c>
      <c r="AA219" s="23">
        <f t="shared" si="38"/>
        <v>0.40160642570281624</v>
      </c>
      <c r="AB219" s="23">
        <f t="shared" si="38"/>
        <v>11.563636363636354</v>
      </c>
      <c r="AC219" s="23">
        <f t="shared" si="38"/>
        <v>8.1160365058670081</v>
      </c>
      <c r="AD219" s="23">
        <f t="shared" si="38"/>
        <v>8.4715104009647213</v>
      </c>
      <c r="AE219" s="23">
        <f t="shared" si="38"/>
        <v>10.311284046692615</v>
      </c>
      <c r="AF219" s="23">
        <f t="shared" si="38"/>
        <v>9.0450995212900018</v>
      </c>
      <c r="AG219" s="23">
        <f t="shared" si="38"/>
        <v>2.1950092421441747</v>
      </c>
      <c r="AH219" s="23">
        <f t="shared" si="38"/>
        <v>10.988017182907539</v>
      </c>
      <c r="AI219" s="23">
        <f t="shared" si="38"/>
        <v>8.7186799755551103</v>
      </c>
      <c r="AJ219" s="23">
        <f t="shared" si="38"/>
        <v>10.08056960839423</v>
      </c>
      <c r="AK219" s="23">
        <f t="shared" si="38"/>
        <v>6.2297872340425497</v>
      </c>
      <c r="AL219" s="23">
        <f t="shared" si="38"/>
        <v>16.343534689953533</v>
      </c>
      <c r="AM219" s="23">
        <f t="shared" si="38"/>
        <v>12.560253408621392</v>
      </c>
      <c r="AN219" s="23">
        <f t="shared" si="38"/>
        <v>3.5482686895876636</v>
      </c>
      <c r="AO219" s="23">
        <f t="shared" si="38"/>
        <v>7.030603804797364</v>
      </c>
      <c r="AP219" s="23">
        <f t="shared" si="38"/>
        <v>7.0103775667917922</v>
      </c>
      <c r="AQ219" s="23">
        <f t="shared" si="38"/>
        <v>11.554730217682874</v>
      </c>
      <c r="AR219" s="23">
        <f t="shared" si="38"/>
        <v>8.702487746231391</v>
      </c>
      <c r="AS219" s="23">
        <f t="shared" si="38"/>
        <v>7.2656117066530523</v>
      </c>
      <c r="AT219" s="23">
        <f t="shared" si="38"/>
        <v>8.2249365482233614</v>
      </c>
      <c r="AU219" s="23">
        <f t="shared" si="38"/>
        <v>15.324294613411515</v>
      </c>
      <c r="AV219" s="23">
        <f t="shared" si="38"/>
        <v>9.5894763599389865</v>
      </c>
      <c r="AW219" s="23">
        <f t="shared" si="38"/>
        <v>9.2664540446506294</v>
      </c>
      <c r="AX219" s="23">
        <f t="shared" si="38"/>
        <v>9.6322241681261023</v>
      </c>
      <c r="AY219" s="23">
        <f t="shared" si="38"/>
        <v>10.276890308839182</v>
      </c>
      <c r="AZ219" s="23">
        <f t="shared" si="38"/>
        <v>12.172424388745018</v>
      </c>
      <c r="BA219" s="23">
        <f t="shared" ref="BA219:BM219" si="39">((BA193/AZ193)-1)*100</f>
        <v>11.951162244658375</v>
      </c>
      <c r="BB219" s="23">
        <f t="shared" si="39"/>
        <v>9.483361297539151</v>
      </c>
      <c r="BC219" s="23">
        <f t="shared" si="39"/>
        <v>10.012451709715521</v>
      </c>
      <c r="BD219" s="23">
        <f t="shared" si="39"/>
        <v>7.6239951243578963</v>
      </c>
      <c r="BE219" s="23">
        <f t="shared" si="39"/>
        <v>9.9288102685794364</v>
      </c>
      <c r="BF219" s="23">
        <f t="shared" si="39"/>
        <v>9.9445616445076759</v>
      </c>
      <c r="BG219" s="23">
        <f t="shared" si="39"/>
        <v>7.956269522534587</v>
      </c>
      <c r="BH219" s="23">
        <f t="shared" si="39"/>
        <v>8.9240689455627695</v>
      </c>
      <c r="BI219" s="23">
        <f t="shared" si="39"/>
        <v>8.6369156041287134</v>
      </c>
      <c r="BJ219" s="23">
        <f t="shared" si="39"/>
        <v>9.7858739695403152</v>
      </c>
      <c r="BK219" s="23">
        <f t="shared" si="39"/>
        <v>6.4668543883930729</v>
      </c>
      <c r="BL219" s="23">
        <f t="shared" si="39"/>
        <v>9.9142310680772283</v>
      </c>
      <c r="BM219" s="23">
        <f t="shared" si="39"/>
        <v>9.5406408461235159</v>
      </c>
    </row>
    <row r="220" spans="1:65" x14ac:dyDescent="0.25">
      <c r="A220" s="156"/>
      <c r="B220" s="27" t="s">
        <v>122</v>
      </c>
      <c r="C220" s="29" t="s">
        <v>0</v>
      </c>
      <c r="D220" s="29" t="s">
        <v>0</v>
      </c>
      <c r="E220" s="23">
        <f t="shared" ref="E220:O220" si="40">((E194/D194)-1)*100</f>
        <v>-12.945159080835777</v>
      </c>
      <c r="F220" s="23">
        <f t="shared" si="40"/>
        <v>-0.26948364798903279</v>
      </c>
      <c r="G220" s="23">
        <f t="shared" si="40"/>
        <v>-2.1893604249552334</v>
      </c>
      <c r="H220" s="23">
        <f t="shared" si="40"/>
        <v>13.446545301770673</v>
      </c>
      <c r="I220" s="23">
        <f t="shared" si="40"/>
        <v>-1.6163162374574824</v>
      </c>
      <c r="J220" s="23">
        <f t="shared" si="40"/>
        <v>-4.2029535322142264</v>
      </c>
      <c r="K220" s="23">
        <f t="shared" si="40"/>
        <v>-4.3782665978263857</v>
      </c>
      <c r="L220" s="23">
        <f t="shared" si="40"/>
        <v>-2.7114702288538628</v>
      </c>
      <c r="M220" s="23">
        <f t="shared" si="40"/>
        <v>-0.80948210820659394</v>
      </c>
      <c r="N220" s="23">
        <f t="shared" si="40"/>
        <v>-19.230154557448586</v>
      </c>
      <c r="O220" s="23">
        <f t="shared" si="40"/>
        <v>-9.9507472217647219</v>
      </c>
      <c r="P220" s="23">
        <f t="shared" si="37"/>
        <v>13.891006820608155</v>
      </c>
      <c r="Q220" s="23">
        <f t="shared" si="37"/>
        <v>23.853554484749083</v>
      </c>
      <c r="R220" s="23">
        <f t="shared" si="37"/>
        <v>11.467327361205747</v>
      </c>
      <c r="S220" s="23">
        <f t="shared" si="37"/>
        <v>9.9585664626548045</v>
      </c>
      <c r="T220" s="23">
        <f t="shared" si="37"/>
        <v>1.7728108825790567</v>
      </c>
      <c r="U220" s="23">
        <f t="shared" si="37"/>
        <v>9.0855330460879244</v>
      </c>
      <c r="V220" s="23">
        <f t="shared" ref="V220:AZ220" si="41">((V194/U194)-1)*100</f>
        <v>1.9644503631666366</v>
      </c>
      <c r="W220" s="23">
        <f t="shared" si="41"/>
        <v>-6.2724551696622939</v>
      </c>
      <c r="X220" s="23">
        <f t="shared" si="41"/>
        <v>0.26192506674818095</v>
      </c>
      <c r="Y220" s="23">
        <f t="shared" si="41"/>
        <v>13.710304154024101</v>
      </c>
      <c r="Z220" s="23">
        <f t="shared" si="41"/>
        <v>13.177236643143164</v>
      </c>
      <c r="AA220" s="23">
        <f t="shared" si="41"/>
        <v>5.3298030599493229</v>
      </c>
      <c r="AB220" s="23">
        <f t="shared" si="41"/>
        <v>-7.8962588081541547</v>
      </c>
      <c r="AC220" s="23">
        <f t="shared" si="41"/>
        <v>-5.2526238517253576</v>
      </c>
      <c r="AD220" s="23">
        <f t="shared" si="41"/>
        <v>-2.5708560414220649</v>
      </c>
      <c r="AE220" s="23">
        <f t="shared" si="41"/>
        <v>-7.3729117054690647</v>
      </c>
      <c r="AF220" s="23">
        <f t="shared" si="41"/>
        <v>2.1049074248595812</v>
      </c>
      <c r="AG220" s="23">
        <f t="shared" si="41"/>
        <v>6.1627498622310206</v>
      </c>
      <c r="AH220" s="23">
        <f t="shared" si="41"/>
        <v>2.0769020822786199</v>
      </c>
      <c r="AI220" s="23">
        <f t="shared" si="41"/>
        <v>-3.7624307514015798</v>
      </c>
      <c r="AJ220" s="23">
        <f t="shared" si="41"/>
        <v>-11.758197880551013</v>
      </c>
      <c r="AK220" s="23">
        <f t="shared" si="41"/>
        <v>8.9298645420946556</v>
      </c>
      <c r="AL220" s="23">
        <f t="shared" si="41"/>
        <v>12.385795511100707</v>
      </c>
      <c r="AM220" s="23">
        <f t="shared" si="41"/>
        <v>0.8856923334010558</v>
      </c>
      <c r="AN220" s="23">
        <f t="shared" si="41"/>
        <v>-4.9068382197928866</v>
      </c>
      <c r="AO220" s="23">
        <f t="shared" si="41"/>
        <v>-32.437014977613401</v>
      </c>
      <c r="AP220" s="23">
        <f t="shared" si="41"/>
        <v>37.035386574352898</v>
      </c>
      <c r="AQ220" s="23">
        <f t="shared" si="41"/>
        <v>6.641399371304324</v>
      </c>
      <c r="AR220" s="23">
        <f t="shared" si="41"/>
        <v>3.1300825482554417</v>
      </c>
      <c r="AS220" s="23">
        <f t="shared" si="41"/>
        <v>2.7970363317165958</v>
      </c>
      <c r="AT220" s="23">
        <f t="shared" si="41"/>
        <v>3.311430804411386</v>
      </c>
      <c r="AU220" s="23">
        <f t="shared" si="41"/>
        <v>4.9480261130256942</v>
      </c>
      <c r="AV220" s="23">
        <f t="shared" si="41"/>
        <v>-0.50724831139706827</v>
      </c>
      <c r="AW220" s="23">
        <f t="shared" si="41"/>
        <v>2.0071376821316544</v>
      </c>
      <c r="AX220" s="23">
        <f t="shared" si="41"/>
        <v>2.3964224648165278</v>
      </c>
      <c r="AY220" s="23">
        <f t="shared" si="41"/>
        <v>-0.42901916456866696</v>
      </c>
      <c r="AZ220" s="23">
        <f t="shared" si="41"/>
        <v>1.9014938465904629</v>
      </c>
      <c r="BA220" s="23">
        <f t="shared" ref="BA220:BM220" si="42">((BA194/AZ194)-1)*100</f>
        <v>-5.3093984200931699</v>
      </c>
      <c r="BB220" s="23">
        <f t="shared" si="42"/>
        <v>-10.425412444183003</v>
      </c>
      <c r="BC220" s="23">
        <f t="shared" si="42"/>
        <v>0.53134328358208638</v>
      </c>
      <c r="BD220" s="23">
        <f t="shared" si="42"/>
        <v>-14.623790011283333</v>
      </c>
      <c r="BE220" s="23">
        <f t="shared" si="42"/>
        <v>-11.685737140472297</v>
      </c>
      <c r="BF220" s="23">
        <f t="shared" si="42"/>
        <v>-2.6148938683889233</v>
      </c>
      <c r="BG220" s="23">
        <f t="shared" si="42"/>
        <v>-1.1929313761171123</v>
      </c>
      <c r="BH220" s="23">
        <f t="shared" si="42"/>
        <v>16.763526233936311</v>
      </c>
      <c r="BI220" s="23">
        <f t="shared" si="42"/>
        <v>1.2127584998247398</v>
      </c>
      <c r="BJ220" s="23">
        <f t="shared" si="42"/>
        <v>-11.736390081728775</v>
      </c>
      <c r="BK220" s="23">
        <f t="shared" si="42"/>
        <v>-7.0741946874877337</v>
      </c>
      <c r="BL220" s="23">
        <f t="shared" si="42"/>
        <v>-4.1462590778584723</v>
      </c>
      <c r="BM220" s="23">
        <f t="shared" si="42"/>
        <v>-5.3783807594044557</v>
      </c>
    </row>
    <row r="221" spans="1:65" x14ac:dyDescent="0.25">
      <c r="A221" s="156"/>
      <c r="B221" s="27" t="s">
        <v>201</v>
      </c>
      <c r="C221" s="29" t="s">
        <v>0</v>
      </c>
      <c r="D221" s="29" t="s">
        <v>0</v>
      </c>
      <c r="E221" s="23">
        <f t="shared" ref="E221:O221" si="43">((E195/D195)-1)*100</f>
        <v>15.826829426973532</v>
      </c>
      <c r="F221" s="23">
        <f t="shared" si="43"/>
        <v>16.063853700138409</v>
      </c>
      <c r="G221" s="23">
        <f t="shared" si="43"/>
        <v>-0.10940001258274989</v>
      </c>
      <c r="H221" s="23">
        <f t="shared" si="43"/>
        <v>9.8101306423413739</v>
      </c>
      <c r="I221" s="23">
        <f t="shared" si="43"/>
        <v>5.2173083929163866</v>
      </c>
      <c r="J221" s="23">
        <f t="shared" si="43"/>
        <v>3.2586856792578889</v>
      </c>
      <c r="K221" s="23">
        <f t="shared" si="43"/>
        <v>0.71566442989257073</v>
      </c>
      <c r="L221" s="23">
        <f t="shared" si="43"/>
        <v>3.6224031544257018</v>
      </c>
      <c r="M221" s="23">
        <f t="shared" si="43"/>
        <v>-6.2199278592880098</v>
      </c>
      <c r="N221" s="23">
        <f t="shared" si="43"/>
        <v>-17.023932352103198</v>
      </c>
      <c r="O221" s="23">
        <f t="shared" si="43"/>
        <v>-15.687939140702166</v>
      </c>
      <c r="P221" s="23">
        <f t="shared" si="37"/>
        <v>9.7549006740420765</v>
      </c>
      <c r="Q221" s="23">
        <f t="shared" si="37"/>
        <v>25.861171967008833</v>
      </c>
      <c r="R221" s="23">
        <f t="shared" si="37"/>
        <v>7.7722402567329096</v>
      </c>
      <c r="S221" s="23">
        <f t="shared" si="37"/>
        <v>5.3094520189890471</v>
      </c>
      <c r="T221" s="23">
        <f t="shared" si="37"/>
        <v>0.91023457491701265</v>
      </c>
      <c r="U221" s="23">
        <f t="shared" si="37"/>
        <v>1.8293038927482019</v>
      </c>
      <c r="V221" s="23">
        <f t="shared" ref="V221:AZ221" si="44">((V195/U195)-1)*100</f>
        <v>4.763149769339714</v>
      </c>
      <c r="W221" s="23">
        <f t="shared" si="44"/>
        <v>-2.2361168476946913</v>
      </c>
      <c r="X221" s="23">
        <f t="shared" si="44"/>
        <v>4.3791070769826357</v>
      </c>
      <c r="Y221" s="23">
        <f t="shared" si="44"/>
        <v>7.7611846259628026</v>
      </c>
      <c r="Z221" s="23">
        <f t="shared" si="44"/>
        <v>26.302752480342729</v>
      </c>
      <c r="AA221" s="23">
        <f t="shared" si="44"/>
        <v>-5.2489361128909229</v>
      </c>
      <c r="AB221" s="23">
        <f t="shared" si="44"/>
        <v>2.3694695091234896</v>
      </c>
      <c r="AC221" s="23">
        <f t="shared" si="44"/>
        <v>1.6674923667824304</v>
      </c>
      <c r="AD221" s="23">
        <f t="shared" si="44"/>
        <v>0.43462143595836</v>
      </c>
      <c r="AE221" s="23">
        <f t="shared" si="44"/>
        <v>0.20170026950139253</v>
      </c>
      <c r="AF221" s="23">
        <f t="shared" si="44"/>
        <v>1.9693514902932474</v>
      </c>
      <c r="AG221" s="23">
        <f t="shared" si="44"/>
        <v>6.0606140579577028</v>
      </c>
      <c r="AH221" s="23">
        <f t="shared" si="44"/>
        <v>-0.34837770791277256</v>
      </c>
      <c r="AI221" s="23">
        <f t="shared" si="44"/>
        <v>-0.57472586140648874</v>
      </c>
      <c r="AJ221" s="23">
        <f t="shared" si="44"/>
        <v>12.182580597661175</v>
      </c>
      <c r="AK221" s="23">
        <f t="shared" si="44"/>
        <v>2.6511134676564074</v>
      </c>
      <c r="AL221" s="23">
        <f t="shared" si="44"/>
        <v>5.9266911539638922</v>
      </c>
      <c r="AM221" s="23">
        <f t="shared" si="44"/>
        <v>6.9712840888567884</v>
      </c>
      <c r="AN221" s="23">
        <f t="shared" si="44"/>
        <v>6.486577747762956</v>
      </c>
      <c r="AO221" s="23">
        <f t="shared" si="44"/>
        <v>-3.1487823439878215</v>
      </c>
      <c r="AP221" s="23">
        <f t="shared" si="44"/>
        <v>-0.19971842975476939</v>
      </c>
      <c r="AQ221" s="23">
        <f t="shared" si="44"/>
        <v>12.718981694114561</v>
      </c>
      <c r="AR221" s="23">
        <f t="shared" si="44"/>
        <v>-5.0787275531883891</v>
      </c>
      <c r="AS221" s="23">
        <f t="shared" si="44"/>
        <v>-3.3727846936892902E-2</v>
      </c>
      <c r="AT221" s="23">
        <f t="shared" si="44"/>
        <v>11.449866576695399</v>
      </c>
      <c r="AU221" s="23">
        <f t="shared" si="44"/>
        <v>8.9332892998678979</v>
      </c>
      <c r="AV221" s="23">
        <f t="shared" si="44"/>
        <v>8.5013389924713181</v>
      </c>
      <c r="AW221" s="23">
        <f t="shared" si="44"/>
        <v>-1.4762381540037728</v>
      </c>
      <c r="AX221" s="23">
        <f t="shared" si="44"/>
        <v>6.7851487722449422</v>
      </c>
      <c r="AY221" s="23">
        <f t="shared" si="44"/>
        <v>-2.1489907932011332</v>
      </c>
      <c r="AZ221" s="23">
        <f t="shared" si="44"/>
        <v>6.0389478207766967</v>
      </c>
      <c r="BA221" s="23">
        <f t="shared" ref="BA221:BM221" si="45">((BA195/AZ195)-1)*100</f>
        <v>-0.21116396135059112</v>
      </c>
      <c r="BB221" s="23">
        <f t="shared" si="45"/>
        <v>3.4520348837209225</v>
      </c>
      <c r="BC221" s="23">
        <f t="shared" si="45"/>
        <v>3.1963470319634757</v>
      </c>
      <c r="BD221" s="23">
        <f t="shared" si="45"/>
        <v>2.564769951547663</v>
      </c>
      <c r="BE221" s="23">
        <f t="shared" si="45"/>
        <v>20.772249009311494</v>
      </c>
      <c r="BF221" s="23">
        <f t="shared" si="45"/>
        <v>5.639425874442372</v>
      </c>
      <c r="BG221" s="23">
        <f t="shared" si="45"/>
        <v>-0.54623070214361302</v>
      </c>
      <c r="BH221" s="23">
        <f t="shared" si="45"/>
        <v>9.0215384615384586</v>
      </c>
      <c r="BI221" s="23">
        <f t="shared" si="45"/>
        <v>0.7041657258974876</v>
      </c>
      <c r="BJ221" s="23">
        <f t="shared" si="45"/>
        <v>-3.5018146658632676</v>
      </c>
      <c r="BK221" s="23">
        <f t="shared" si="45"/>
        <v>4.5219563197026025</v>
      </c>
      <c r="BL221" s="23">
        <f t="shared" si="45"/>
        <v>1.159750201450449</v>
      </c>
      <c r="BM221" s="23">
        <f t="shared" si="45"/>
        <v>-8.7076668493498381</v>
      </c>
    </row>
    <row r="222" spans="1:65" x14ac:dyDescent="0.25">
      <c r="A222" s="156"/>
      <c r="B222" s="27" t="s">
        <v>91</v>
      </c>
      <c r="C222" s="29" t="s">
        <v>0</v>
      </c>
      <c r="D222" s="29" t="s">
        <v>0</v>
      </c>
      <c r="E222" s="29" t="s">
        <v>0</v>
      </c>
      <c r="F222" s="29" t="s">
        <v>0</v>
      </c>
      <c r="G222" s="29" t="s">
        <v>0</v>
      </c>
      <c r="H222" s="23">
        <f t="shared" ref="H222:O224" si="46">((H196/G196)-1)*100</f>
        <v>23.193261811810274</v>
      </c>
      <c r="I222" s="23">
        <f t="shared" si="46"/>
        <v>8.0571913364607219</v>
      </c>
      <c r="J222" s="23">
        <f t="shared" si="46"/>
        <v>1.9766770580764259</v>
      </c>
      <c r="K222" s="23">
        <f t="shared" si="46"/>
        <v>11.091234347048307</v>
      </c>
      <c r="L222" s="23">
        <f t="shared" si="46"/>
        <v>27.318127153019823</v>
      </c>
      <c r="M222" s="23">
        <f t="shared" si="46"/>
        <v>0.97981140231504504</v>
      </c>
      <c r="N222" s="23">
        <f t="shared" si="46"/>
        <v>-1.5664388882723146</v>
      </c>
      <c r="O222" s="23">
        <f t="shared" si="46"/>
        <v>-3.9574776516066668</v>
      </c>
      <c r="P222" s="23">
        <f t="shared" si="37"/>
        <v>9.7554840008049926</v>
      </c>
      <c r="Q222" s="23">
        <f t="shared" si="37"/>
        <v>13.39598135839255</v>
      </c>
      <c r="R222" s="23">
        <f t="shared" si="37"/>
        <v>-12.867191289818358</v>
      </c>
      <c r="S222" s="23">
        <f t="shared" si="37"/>
        <v>3.8692915577687392</v>
      </c>
      <c r="T222" s="23">
        <f t="shared" si="37"/>
        <v>16.362688900468992</v>
      </c>
      <c r="U222" s="23">
        <f t="shared" si="37"/>
        <v>4.8211886635531886</v>
      </c>
      <c r="V222" s="23">
        <f t="shared" ref="V222:AZ222" si="47">((V196/U196)-1)*100</f>
        <v>9.0926845940700431</v>
      </c>
      <c r="W222" s="23">
        <f t="shared" si="47"/>
        <v>4.7665935639797707</v>
      </c>
      <c r="X222" s="23">
        <f t="shared" si="47"/>
        <v>13.558398838004093</v>
      </c>
      <c r="Y222" s="23">
        <f t="shared" si="47"/>
        <v>6.6775137077129898</v>
      </c>
      <c r="Z222" s="23">
        <f t="shared" si="47"/>
        <v>-1.221931286201694</v>
      </c>
      <c r="AA222" s="23">
        <f t="shared" si="47"/>
        <v>-8.3897858819537152E-2</v>
      </c>
      <c r="AB222" s="23">
        <f t="shared" si="47"/>
        <v>1.2237934022349961</v>
      </c>
      <c r="AC222" s="23">
        <f t="shared" si="47"/>
        <v>6.6971416468843969</v>
      </c>
      <c r="AD222" s="23">
        <f t="shared" si="47"/>
        <v>10.895240930971163</v>
      </c>
      <c r="AE222" s="23">
        <f t="shared" si="47"/>
        <v>12.061545805085071</v>
      </c>
      <c r="AF222" s="23">
        <f t="shared" si="47"/>
        <v>6.8744966755629022</v>
      </c>
      <c r="AG222" s="23">
        <f t="shared" si="47"/>
        <v>7.7842819778303651</v>
      </c>
      <c r="AH222" s="23">
        <f t="shared" si="47"/>
        <v>20.909406055003465</v>
      </c>
      <c r="AI222" s="23">
        <f t="shared" si="47"/>
        <v>13.238878004491795</v>
      </c>
      <c r="AJ222" s="23">
        <f t="shared" si="47"/>
        <v>6.9116995463656572</v>
      </c>
      <c r="AK222" s="23">
        <f t="shared" si="47"/>
        <v>8.0294765427030956</v>
      </c>
      <c r="AL222" s="23">
        <f t="shared" si="47"/>
        <v>12.568643426855242</v>
      </c>
      <c r="AM222" s="23">
        <f t="shared" si="47"/>
        <v>4.0026355336144182</v>
      </c>
      <c r="AN222" s="23">
        <f t="shared" si="47"/>
        <v>14.158206654204196</v>
      </c>
      <c r="AO222" s="23">
        <f t="shared" si="47"/>
        <v>3.5784973045085211</v>
      </c>
      <c r="AP222" s="23">
        <f t="shared" si="47"/>
        <v>15.511525894332333</v>
      </c>
      <c r="AQ222" s="23">
        <f t="shared" si="47"/>
        <v>10.383473816253375</v>
      </c>
      <c r="AR222" s="23">
        <f t="shared" si="47"/>
        <v>13.805394731122478</v>
      </c>
      <c r="AS222" s="23">
        <f t="shared" si="47"/>
        <v>-0.2990205440209559</v>
      </c>
      <c r="AT222" s="23">
        <f t="shared" si="47"/>
        <v>12.735359417386816</v>
      </c>
      <c r="AU222" s="23">
        <f t="shared" si="47"/>
        <v>11.299598679526191</v>
      </c>
      <c r="AV222" s="23">
        <f t="shared" si="47"/>
        <v>12.115814925260281</v>
      </c>
      <c r="AW222" s="23">
        <f t="shared" si="47"/>
        <v>5.3554708877240564</v>
      </c>
      <c r="AX222" s="23">
        <f t="shared" si="47"/>
        <v>12.919382335382767</v>
      </c>
      <c r="AY222" s="23">
        <f t="shared" si="47"/>
        <v>8.9969848720369292</v>
      </c>
      <c r="AZ222" s="23">
        <f t="shared" si="47"/>
        <v>13.318598673880654</v>
      </c>
      <c r="BA222" s="23">
        <f t="shared" ref="BA222:BM222" si="48">((BA196/AZ196)-1)*100</f>
        <v>8.8907795009019566</v>
      </c>
      <c r="BB222" s="23">
        <f t="shared" si="48"/>
        <v>8.786261249578553</v>
      </c>
      <c r="BC222" s="23">
        <f t="shared" si="48"/>
        <v>16.859095043997652</v>
      </c>
      <c r="BD222" s="23">
        <f t="shared" si="48"/>
        <v>12.622416432316097</v>
      </c>
      <c r="BE222" s="23">
        <f t="shared" si="48"/>
        <v>16.231890785415715</v>
      </c>
      <c r="BF222" s="23">
        <f t="shared" si="48"/>
        <v>16.933667309390366</v>
      </c>
      <c r="BG222" s="23">
        <f t="shared" si="48"/>
        <v>7.4761030100835901</v>
      </c>
      <c r="BH222" s="23">
        <f t="shared" si="48"/>
        <v>9.6373234496939695</v>
      </c>
      <c r="BI222" s="23">
        <f t="shared" si="48"/>
        <v>18.76431103774685</v>
      </c>
      <c r="BJ222" s="23">
        <f t="shared" si="48"/>
        <v>13.648175149026498</v>
      </c>
      <c r="BK222" s="23">
        <f t="shared" si="48"/>
        <v>11.470249948409705</v>
      </c>
      <c r="BL222" s="23">
        <f t="shared" si="48"/>
        <v>11.510814522106539</v>
      </c>
      <c r="BM222" s="23">
        <f t="shared" si="48"/>
        <v>0.52973680861803096</v>
      </c>
    </row>
    <row r="223" spans="1:65" x14ac:dyDescent="0.25">
      <c r="A223" s="156"/>
      <c r="B223" s="27" t="s">
        <v>92</v>
      </c>
      <c r="C223" s="29" t="s">
        <v>0</v>
      </c>
      <c r="D223" s="29" t="s">
        <v>0</v>
      </c>
      <c r="E223" s="29" t="s">
        <v>0</v>
      </c>
      <c r="F223" s="29" t="s">
        <v>0</v>
      </c>
      <c r="G223" s="29" t="s">
        <v>0</v>
      </c>
      <c r="H223" s="23">
        <f t="shared" si="46"/>
        <v>14.03581840899626</v>
      </c>
      <c r="I223" s="23">
        <f t="shared" si="46"/>
        <v>-2.4105186267348477</v>
      </c>
      <c r="J223" s="23">
        <f t="shared" si="46"/>
        <v>-3.8735029940119792</v>
      </c>
      <c r="K223" s="23">
        <f t="shared" si="46"/>
        <v>8.0397118941016199</v>
      </c>
      <c r="L223" s="23">
        <f t="shared" si="46"/>
        <v>13.49549549549549</v>
      </c>
      <c r="M223" s="23">
        <f t="shared" si="46"/>
        <v>-0.60327036037466364</v>
      </c>
      <c r="N223" s="23">
        <f t="shared" si="46"/>
        <v>0.41526912633764734</v>
      </c>
      <c r="O223" s="23">
        <f t="shared" si="46"/>
        <v>-15.762684905360269</v>
      </c>
      <c r="P223" s="23">
        <f t="shared" si="37"/>
        <v>24.754531722054374</v>
      </c>
      <c r="Q223" s="23">
        <f t="shared" si="37"/>
        <v>5.5395792341456085</v>
      </c>
      <c r="R223" s="23">
        <f t="shared" si="37"/>
        <v>-2.079449304460057</v>
      </c>
      <c r="S223" s="23">
        <f t="shared" si="37"/>
        <v>14.645577035735213</v>
      </c>
      <c r="T223" s="23">
        <f t="shared" si="37"/>
        <v>8.4440470107307153</v>
      </c>
      <c r="U223" s="23">
        <f t="shared" si="37"/>
        <v>-0.75391683354929517</v>
      </c>
      <c r="V223" s="23">
        <f t="shared" ref="V223:AZ223" si="49">((V197/U197)-1)*100</f>
        <v>18.872403560830865</v>
      </c>
      <c r="W223" s="23">
        <f t="shared" si="49"/>
        <v>1.2581128307538769</v>
      </c>
      <c r="X223" s="23">
        <f t="shared" si="49"/>
        <v>11.004831870624198</v>
      </c>
      <c r="Y223" s="23">
        <f t="shared" si="49"/>
        <v>-0.99493648396553613</v>
      </c>
      <c r="Z223" s="23">
        <f t="shared" si="49"/>
        <v>-1.3369223867205071</v>
      </c>
      <c r="AA223" s="23">
        <f t="shared" si="49"/>
        <v>11.531465987631861</v>
      </c>
      <c r="AB223" s="23">
        <f t="shared" si="49"/>
        <v>1.1660143509458543</v>
      </c>
      <c r="AC223" s="23">
        <f t="shared" si="49"/>
        <v>4.0944628032562269</v>
      </c>
      <c r="AD223" s="23">
        <f t="shared" si="49"/>
        <v>14.518002322880363</v>
      </c>
      <c r="AE223" s="23">
        <f t="shared" si="49"/>
        <v>14.077079107505064</v>
      </c>
      <c r="AF223" s="23">
        <f t="shared" si="49"/>
        <v>-4.1666666666666625</v>
      </c>
      <c r="AG223" s="23">
        <f t="shared" si="49"/>
        <v>14.206197043725656</v>
      </c>
      <c r="AH223" s="23">
        <f t="shared" si="49"/>
        <v>4.6572078414383267</v>
      </c>
      <c r="AI223" s="23">
        <f t="shared" si="49"/>
        <v>1.3660353927351654</v>
      </c>
      <c r="AJ223" s="23">
        <f t="shared" si="49"/>
        <v>1.5722307299642635</v>
      </c>
      <c r="AK223" s="23">
        <f t="shared" si="49"/>
        <v>0.97999798974770513</v>
      </c>
      <c r="AL223" s="23">
        <f t="shared" si="49"/>
        <v>11.08346190215499</v>
      </c>
      <c r="AM223" s="23">
        <f t="shared" si="49"/>
        <v>-5.9363799283154162</v>
      </c>
      <c r="AN223" s="23">
        <f t="shared" si="49"/>
        <v>6.7920933555608576</v>
      </c>
      <c r="AO223" s="23">
        <f t="shared" si="49"/>
        <v>1.1819276571071846</v>
      </c>
      <c r="AP223" s="23">
        <f t="shared" si="49"/>
        <v>14.259895971083481</v>
      </c>
      <c r="AQ223" s="23">
        <f t="shared" si="49"/>
        <v>0.79086454997878697</v>
      </c>
      <c r="AR223" s="23">
        <f t="shared" si="49"/>
        <v>27.799892827068827</v>
      </c>
      <c r="AS223" s="23">
        <f t="shared" si="49"/>
        <v>-21.722723052502324</v>
      </c>
      <c r="AT223" s="23">
        <f t="shared" si="49"/>
        <v>5.4981634527089041</v>
      </c>
      <c r="AU223" s="23">
        <f t="shared" si="49"/>
        <v>7.0213614768070309</v>
      </c>
      <c r="AV223" s="23">
        <f t="shared" si="49"/>
        <v>4.0428343895082763</v>
      </c>
      <c r="AW223" s="23">
        <f t="shared" si="49"/>
        <v>-10.360888541463098</v>
      </c>
      <c r="AX223" s="23">
        <f t="shared" si="49"/>
        <v>0.32702300061770995</v>
      </c>
      <c r="AY223" s="23">
        <f t="shared" si="49"/>
        <v>6.5046539422693783</v>
      </c>
      <c r="AZ223" s="23">
        <f t="shared" si="49"/>
        <v>7.2839800047607817</v>
      </c>
      <c r="BA223" s="23">
        <f t="shared" ref="BA223:BM223" si="50">((BA197/AZ197)-1)*100</f>
        <v>4.7862055849630769</v>
      </c>
      <c r="BB223" s="23">
        <f t="shared" si="50"/>
        <v>5.7291509120058093</v>
      </c>
      <c r="BC223" s="23">
        <f t="shared" si="50"/>
        <v>2.2029582582324903</v>
      </c>
      <c r="BD223" s="23">
        <f t="shared" si="50"/>
        <v>3.6950983959913808</v>
      </c>
      <c r="BE223" s="23">
        <f t="shared" si="50"/>
        <v>10.825257133601497</v>
      </c>
      <c r="BF223" s="23">
        <f t="shared" si="50"/>
        <v>23.649915962292646</v>
      </c>
      <c r="BG223" s="23">
        <f t="shared" si="50"/>
        <v>3.8040266340963802</v>
      </c>
      <c r="BH223" s="23">
        <f t="shared" si="50"/>
        <v>16.962404873512615</v>
      </c>
      <c r="BI223" s="23">
        <f t="shared" si="50"/>
        <v>19.699501874056892</v>
      </c>
      <c r="BJ223" s="23">
        <f t="shared" si="50"/>
        <v>9.4371848397766023</v>
      </c>
      <c r="BK223" s="23">
        <f t="shared" si="50"/>
        <v>-6.2117571283474167</v>
      </c>
      <c r="BL223" s="23">
        <f t="shared" si="50"/>
        <v>4.3872739999207599</v>
      </c>
      <c r="BM223" s="23">
        <f t="shared" si="50"/>
        <v>-3.1477334547892921</v>
      </c>
    </row>
    <row r="224" spans="1:65" x14ac:dyDescent="0.25">
      <c r="A224" s="156"/>
      <c r="B224" s="91" t="s">
        <v>93</v>
      </c>
      <c r="C224" s="162" t="s">
        <v>0</v>
      </c>
      <c r="D224" s="162" t="s">
        <v>0</v>
      </c>
      <c r="E224" s="162" t="s">
        <v>0</v>
      </c>
      <c r="F224" s="162" t="s">
        <v>0</v>
      </c>
      <c r="G224" s="162" t="s">
        <v>0</v>
      </c>
      <c r="H224" s="150">
        <f t="shared" si="46"/>
        <v>44.778280542986423</v>
      </c>
      <c r="I224" s="150">
        <f t="shared" si="46"/>
        <v>19.689961245155651</v>
      </c>
      <c r="J224" s="150">
        <f t="shared" si="46"/>
        <v>22.331313975349907</v>
      </c>
      <c r="K224" s="150">
        <f t="shared" si="46"/>
        <v>6.9415983606557319</v>
      </c>
      <c r="L224" s="150">
        <f t="shared" si="46"/>
        <v>27.992015968063868</v>
      </c>
      <c r="M224" s="150">
        <f t="shared" si="46"/>
        <v>14.347202295552375</v>
      </c>
      <c r="N224" s="150">
        <f t="shared" si="46"/>
        <v>6.5026457912825242</v>
      </c>
      <c r="O224" s="150">
        <f t="shared" si="46"/>
        <v>6.0390308866465237</v>
      </c>
      <c r="P224" s="150">
        <f t="shared" si="37"/>
        <v>18.33156216790648</v>
      </c>
      <c r="Q224" s="150">
        <f t="shared" si="37"/>
        <v>11.180960933991923</v>
      </c>
      <c r="R224" s="150">
        <f t="shared" si="37"/>
        <v>-12.645028638566602</v>
      </c>
      <c r="S224" s="150">
        <f t="shared" si="37"/>
        <v>7.9690652320107525</v>
      </c>
      <c r="T224" s="150">
        <f t="shared" si="37"/>
        <v>31.368732482092799</v>
      </c>
      <c r="U224" s="150">
        <f t="shared" si="37"/>
        <v>-0.37337758549161881</v>
      </c>
      <c r="V224" s="150">
        <f t="shared" ref="V224:AZ224" si="51">((V198/U198)-1)*100</f>
        <v>17.406305770374786</v>
      </c>
      <c r="W224" s="150">
        <f t="shared" si="51"/>
        <v>6.2398662342926681</v>
      </c>
      <c r="X224" s="150">
        <f t="shared" si="51"/>
        <v>20.596160724931444</v>
      </c>
      <c r="Y224" s="150">
        <f t="shared" si="51"/>
        <v>5.7284663450130502</v>
      </c>
      <c r="Z224" s="150">
        <f t="shared" si="51"/>
        <v>2.4518880098748808</v>
      </c>
      <c r="AA224" s="150">
        <f t="shared" si="51"/>
        <v>4.5874406717780314</v>
      </c>
      <c r="AB224" s="150">
        <f t="shared" si="51"/>
        <v>4.4001885047038947</v>
      </c>
      <c r="AC224" s="150">
        <f t="shared" si="51"/>
        <v>19.826462032300142</v>
      </c>
      <c r="AD224" s="150">
        <f t="shared" si="51"/>
        <v>20.251698687092777</v>
      </c>
      <c r="AE224" s="150">
        <f t="shared" si="51"/>
        <v>15.749292244860079</v>
      </c>
      <c r="AF224" s="150">
        <f t="shared" si="51"/>
        <v>6.5746476614342075</v>
      </c>
      <c r="AG224" s="150">
        <f t="shared" si="51"/>
        <v>4.6378420067531234</v>
      </c>
      <c r="AH224" s="150">
        <f t="shared" si="51"/>
        <v>19.28594542120592</v>
      </c>
      <c r="AI224" s="150">
        <f t="shared" si="51"/>
        <v>16.355457093769775</v>
      </c>
      <c r="AJ224" s="150">
        <f t="shared" si="51"/>
        <v>16.288136361575777</v>
      </c>
      <c r="AK224" s="150">
        <f t="shared" si="51"/>
        <v>7.7560089995767578</v>
      </c>
      <c r="AL224" s="150">
        <f t="shared" si="51"/>
        <v>13.818730586952356</v>
      </c>
      <c r="AM224" s="150">
        <f t="shared" si="51"/>
        <v>9.0174318550236379</v>
      </c>
      <c r="AN224" s="150">
        <f t="shared" si="51"/>
        <v>13.509629802405776</v>
      </c>
      <c r="AO224" s="150">
        <f t="shared" si="51"/>
        <v>0.44473310509571817</v>
      </c>
      <c r="AP224" s="150">
        <f t="shared" si="51"/>
        <v>9.9077575026942135</v>
      </c>
      <c r="AQ224" s="150">
        <f t="shared" si="51"/>
        <v>-2.4706171723349324</v>
      </c>
      <c r="AR224" s="150">
        <f t="shared" si="51"/>
        <v>8.6639424993950609</v>
      </c>
      <c r="AS224" s="150">
        <f t="shared" si="51"/>
        <v>2.8449560131098117</v>
      </c>
      <c r="AT224" s="150">
        <f t="shared" si="51"/>
        <v>62.261371814733039</v>
      </c>
      <c r="AU224" s="150">
        <f t="shared" si="51"/>
        <v>-31.572260614455317</v>
      </c>
      <c r="AV224" s="150">
        <f t="shared" si="51"/>
        <v>6.7546300238127355</v>
      </c>
      <c r="AW224" s="150">
        <f t="shared" si="51"/>
        <v>5.0971997818279213</v>
      </c>
      <c r="AX224" s="150">
        <f t="shared" si="51"/>
        <v>7.7836747483451596</v>
      </c>
      <c r="AY224" s="150">
        <f t="shared" si="51"/>
        <v>5.7968348277960935</v>
      </c>
      <c r="AZ224" s="150">
        <f t="shared" si="51"/>
        <v>8.5939697090046572</v>
      </c>
      <c r="BA224" s="150">
        <f t="shared" ref="BA224:BM224" si="52">((BA198/AZ198)-1)*100</f>
        <v>3.7833574183498087</v>
      </c>
      <c r="BB224" s="150">
        <f t="shared" si="52"/>
        <v>6.719620560587436</v>
      </c>
      <c r="BC224" s="150">
        <f t="shared" si="52"/>
        <v>5.8026423351931866</v>
      </c>
      <c r="BD224" s="150">
        <f t="shared" si="52"/>
        <v>8.8652972812480968</v>
      </c>
      <c r="BE224" s="150">
        <f t="shared" si="52"/>
        <v>12.961261259865209</v>
      </c>
      <c r="BF224" s="150">
        <f t="shared" si="52"/>
        <v>21.804476209420208</v>
      </c>
      <c r="BG224" s="150">
        <f t="shared" si="52"/>
        <v>11.271725125913367</v>
      </c>
      <c r="BH224" s="150">
        <f t="shared" si="52"/>
        <v>6.9989220593221546</v>
      </c>
      <c r="BI224" s="150">
        <f t="shared" si="52"/>
        <v>20.931396290382388</v>
      </c>
      <c r="BJ224" s="150">
        <f t="shared" si="52"/>
        <v>12.09548669098317</v>
      </c>
      <c r="BK224" s="150">
        <f t="shared" si="52"/>
        <v>5.0598374097205356</v>
      </c>
      <c r="BL224" s="150">
        <f t="shared" si="52"/>
        <v>14.205876883020263</v>
      </c>
      <c r="BM224" s="150">
        <f t="shared" si="52"/>
        <v>4.7974396285297871</v>
      </c>
    </row>
    <row r="225" spans="1:65" x14ac:dyDescent="0.25">
      <c r="A225" s="156"/>
      <c r="B225" s="230" t="s">
        <v>96</v>
      </c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P225" s="22"/>
      <c r="Q225" s="22"/>
      <c r="R225" s="22"/>
      <c r="S225" s="22"/>
      <c r="T225" s="22"/>
      <c r="U225" s="22"/>
      <c r="V225" s="22"/>
      <c r="X225" s="28"/>
      <c r="Y225" s="22"/>
      <c r="Z225" s="22"/>
      <c r="AA225" s="22"/>
      <c r="AB225" s="22"/>
      <c r="AC225" s="22"/>
      <c r="AD225" s="22"/>
      <c r="AE225" s="22"/>
      <c r="AF225" s="22"/>
      <c r="AG225" s="12"/>
      <c r="AH225" s="12"/>
      <c r="AI225" s="12"/>
      <c r="AJ225" s="12"/>
      <c r="AK225" s="12"/>
      <c r="AL225" s="12"/>
      <c r="AM225" s="12"/>
      <c r="AN225" s="12"/>
      <c r="AO225" s="22"/>
      <c r="AP225" s="34"/>
      <c r="AQ225" s="32"/>
      <c r="AR225" s="32"/>
      <c r="AS225" s="32"/>
      <c r="AT225" s="32"/>
      <c r="AU225" s="32"/>
      <c r="AV225" s="32"/>
      <c r="AW225" s="3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</row>
    <row r="226" spans="1:65" x14ac:dyDescent="0.25">
      <c r="A226" s="156"/>
      <c r="B226" s="231"/>
      <c r="C226" s="231"/>
      <c r="D226" s="231"/>
      <c r="E226" s="231"/>
      <c r="F226" s="231"/>
      <c r="G226" s="231"/>
      <c r="H226" s="231"/>
      <c r="I226" s="231"/>
      <c r="J226" s="231"/>
      <c r="K226" s="231"/>
      <c r="L226" s="231"/>
      <c r="M226" s="152"/>
      <c r="N226" s="152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8"/>
      <c r="BB226" s="108"/>
      <c r="BC226" s="108"/>
      <c r="BD226" s="108"/>
      <c r="BE226" s="108"/>
      <c r="BF226" s="108"/>
      <c r="BG226" s="108"/>
      <c r="BH226" s="108"/>
      <c r="BI226" s="108"/>
      <c r="BJ226" s="12"/>
      <c r="BK226" s="12"/>
      <c r="BL226" s="12"/>
      <c r="BM226" s="12"/>
    </row>
    <row r="227" spans="1:65" x14ac:dyDescent="0.25">
      <c r="A227" s="156"/>
      <c r="B227" s="202"/>
      <c r="C227" s="202"/>
      <c r="D227" s="202"/>
      <c r="E227" s="202"/>
      <c r="F227" s="202"/>
      <c r="G227" s="202"/>
      <c r="H227" s="202"/>
      <c r="I227" s="202"/>
      <c r="J227" s="202"/>
      <c r="K227" s="202"/>
      <c r="L227" s="202"/>
      <c r="M227" s="203"/>
      <c r="N227" s="203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8"/>
      <c r="BB227" s="108"/>
      <c r="BC227" s="108"/>
      <c r="BD227" s="108"/>
      <c r="BE227" s="108"/>
      <c r="BF227" s="108"/>
      <c r="BG227" s="108"/>
      <c r="BH227" s="108"/>
      <c r="BI227" s="108"/>
      <c r="BJ227" s="12"/>
      <c r="BK227" s="12"/>
      <c r="BL227" s="12"/>
      <c r="BM227" s="12"/>
    </row>
    <row r="228" spans="1:65" x14ac:dyDescent="0.25">
      <c r="A228" s="156"/>
      <c r="B228" s="205"/>
      <c r="C228" s="205"/>
      <c r="D228" s="205"/>
      <c r="E228" s="205"/>
      <c r="F228" s="205"/>
      <c r="G228" s="205"/>
      <c r="H228" s="205"/>
      <c r="I228" s="205"/>
      <c r="J228" s="205"/>
      <c r="K228" s="205"/>
      <c r="L228" s="205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</row>
    <row r="229" spans="1:65" x14ac:dyDescent="0.25">
      <c r="A229" s="80"/>
      <c r="B229" s="8" t="s">
        <v>255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65" x14ac:dyDescent="0.25">
      <c r="B230" s="9"/>
      <c r="C230" s="10">
        <v>1920</v>
      </c>
      <c r="D230" s="10">
        <v>1921</v>
      </c>
      <c r="E230" s="10">
        <v>1922</v>
      </c>
      <c r="F230" s="10">
        <v>1923</v>
      </c>
      <c r="G230" s="10">
        <v>1924</v>
      </c>
      <c r="H230" s="10">
        <v>1925</v>
      </c>
      <c r="I230" s="10">
        <v>1926</v>
      </c>
      <c r="J230" s="10">
        <v>1927</v>
      </c>
      <c r="K230" s="10">
        <v>1928</v>
      </c>
      <c r="L230" s="10">
        <v>1929</v>
      </c>
      <c r="M230" s="10">
        <v>1930</v>
      </c>
      <c r="N230" s="10">
        <v>1931</v>
      </c>
      <c r="O230" s="10">
        <v>1932</v>
      </c>
      <c r="P230" s="10">
        <v>1933</v>
      </c>
      <c r="Q230" s="10">
        <v>1934</v>
      </c>
      <c r="R230" s="10">
        <v>1935</v>
      </c>
      <c r="S230" s="10">
        <v>1936</v>
      </c>
      <c r="T230" s="10">
        <v>1937</v>
      </c>
      <c r="U230" s="10">
        <v>1938</v>
      </c>
      <c r="V230" s="10">
        <v>1939</v>
      </c>
      <c r="W230" s="10">
        <v>1940</v>
      </c>
      <c r="X230" s="10">
        <v>1941</v>
      </c>
      <c r="Y230" s="10">
        <v>1942</v>
      </c>
      <c r="Z230" s="10">
        <v>1943</v>
      </c>
      <c r="AA230" s="10">
        <v>1944</v>
      </c>
      <c r="AB230" s="10">
        <v>1945</v>
      </c>
      <c r="AC230" s="10">
        <v>1946</v>
      </c>
      <c r="AD230" s="10">
        <v>1947</v>
      </c>
      <c r="AE230" s="10">
        <v>1948</v>
      </c>
      <c r="AF230" s="10">
        <v>1949</v>
      </c>
      <c r="AG230" s="10">
        <v>1950</v>
      </c>
      <c r="AH230" s="10">
        <v>1951</v>
      </c>
      <c r="AI230" s="10">
        <v>1952</v>
      </c>
      <c r="AJ230" s="10">
        <v>1953</v>
      </c>
      <c r="AK230" s="10">
        <v>1954</v>
      </c>
      <c r="AL230" s="10">
        <v>1955</v>
      </c>
      <c r="AM230" s="10">
        <v>1956</v>
      </c>
      <c r="AN230" s="10">
        <v>1957</v>
      </c>
      <c r="AO230" s="10">
        <v>1958</v>
      </c>
      <c r="AP230" s="10">
        <v>1959</v>
      </c>
      <c r="AQ230" s="10">
        <v>1960</v>
      </c>
      <c r="AR230" s="10">
        <v>1961</v>
      </c>
      <c r="AS230" s="10">
        <v>1962</v>
      </c>
      <c r="AT230" s="10">
        <v>1963</v>
      </c>
      <c r="AU230" s="10">
        <v>1964</v>
      </c>
      <c r="AV230" s="10">
        <v>1965</v>
      </c>
      <c r="AW230" s="10">
        <v>1966</v>
      </c>
      <c r="AX230" s="10">
        <v>1967</v>
      </c>
      <c r="AY230" s="10">
        <v>1968</v>
      </c>
      <c r="AZ230" s="10">
        <v>1969</v>
      </c>
      <c r="BA230" s="10">
        <v>1970</v>
      </c>
      <c r="BB230" s="10">
        <v>1971</v>
      </c>
      <c r="BC230" s="10">
        <v>1972</v>
      </c>
      <c r="BD230" s="10">
        <v>1973</v>
      </c>
      <c r="BE230" s="10">
        <v>1974</v>
      </c>
      <c r="BF230" s="10">
        <v>1975</v>
      </c>
      <c r="BG230" s="10">
        <v>1976</v>
      </c>
      <c r="BH230" s="10">
        <v>1977</v>
      </c>
      <c r="BI230" s="10">
        <v>1978</v>
      </c>
      <c r="BJ230" s="10">
        <v>1979</v>
      </c>
      <c r="BK230" s="10">
        <v>1980</v>
      </c>
      <c r="BL230" s="10">
        <v>1981</v>
      </c>
      <c r="BM230" s="10">
        <v>1982</v>
      </c>
    </row>
    <row r="231" spans="1:65" ht="18" customHeight="1" x14ac:dyDescent="0.25">
      <c r="B231" s="165" t="s">
        <v>150</v>
      </c>
      <c r="C231" s="170">
        <v>34.930199632407387</v>
      </c>
      <c r="D231" s="170">
        <v>31.889144224107817</v>
      </c>
      <c r="E231" s="170">
        <v>26.759381388720659</v>
      </c>
      <c r="F231" s="170">
        <v>28.663210894637544</v>
      </c>
      <c r="G231" s="170">
        <v>27.473317453439488</v>
      </c>
      <c r="H231" s="170">
        <v>28.821863353463947</v>
      </c>
      <c r="I231" s="170">
        <v>28.29302182404259</v>
      </c>
      <c r="J231" s="170">
        <v>27.631969912265895</v>
      </c>
      <c r="K231" s="170">
        <v>26.521402700481044</v>
      </c>
      <c r="L231" s="170">
        <v>26.442076471067843</v>
      </c>
      <c r="M231" s="170">
        <v>26.494960624009977</v>
      </c>
      <c r="N231" s="170">
        <v>23.077110703512687</v>
      </c>
      <c r="O231" s="170">
        <v>21.529275103858026</v>
      </c>
      <c r="P231" s="170">
        <v>22.843716321424939</v>
      </c>
      <c r="Q231" s="170">
        <v>24.103035810513234</v>
      </c>
      <c r="R231" s="170">
        <v>24.028833483715101</v>
      </c>
      <c r="S231" s="170">
        <v>25.540440883917054</v>
      </c>
      <c r="T231" s="170">
        <v>30.244868402918641</v>
      </c>
      <c r="U231" s="170">
        <v>32.142327902470875</v>
      </c>
      <c r="V231" s="170">
        <v>32.318293420306446</v>
      </c>
      <c r="W231" s="170">
        <v>32.815304845333294</v>
      </c>
      <c r="X231" s="170">
        <v>34.9756101870693</v>
      </c>
      <c r="Y231" s="170">
        <v>38.600122482648622</v>
      </c>
      <c r="Z231" s="170">
        <v>46.630590857916722</v>
      </c>
      <c r="AA231" s="170">
        <v>57.128074592574727</v>
      </c>
      <c r="AB231" s="170">
        <v>63.587654268728578</v>
      </c>
      <c r="AC231" s="170">
        <v>73.189011343110877</v>
      </c>
      <c r="AD231" s="170">
        <v>77.533625419268887</v>
      </c>
      <c r="AE231" s="170">
        <v>83.211761311313325</v>
      </c>
      <c r="AF231" s="170">
        <v>91.162218377628221</v>
      </c>
      <c r="AG231" s="170">
        <v>100.00000000000006</v>
      </c>
      <c r="AH231" s="170">
        <v>124.39946077226945</v>
      </c>
      <c r="AI231" s="170">
        <v>128.89744451309085</v>
      </c>
      <c r="AJ231" s="170">
        <v>126.48330279189781</v>
      </c>
      <c r="AK231" s="170">
        <v>138.0974996152128</v>
      </c>
      <c r="AL231" s="170">
        <v>157.18694523754928</v>
      </c>
      <c r="AM231" s="170">
        <v>164.49742963313366</v>
      </c>
      <c r="AN231" s="170">
        <v>171.64648377392595</v>
      </c>
      <c r="AO231" s="170">
        <v>179.25676721412415</v>
      </c>
      <c r="AP231" s="170">
        <v>181.32076832896584</v>
      </c>
      <c r="AQ231" s="170">
        <v>190.22249380750074</v>
      </c>
      <c r="AR231" s="170">
        <v>192.05588027263926</v>
      </c>
      <c r="AS231" s="170">
        <v>195.51510001818394</v>
      </c>
      <c r="AT231" s="170">
        <v>196.64511180172852</v>
      </c>
      <c r="AU231" s="170">
        <v>204.98183138849117</v>
      </c>
      <c r="AV231" s="170">
        <v>208.72931944616448</v>
      </c>
      <c r="AW231" s="170">
        <v>211.4621030451448</v>
      </c>
      <c r="AX231" s="170">
        <v>217.49267613487757</v>
      </c>
      <c r="AY231" s="170">
        <v>221.70139349195688</v>
      </c>
      <c r="AZ231" s="170">
        <v>227.30336331577891</v>
      </c>
      <c r="BA231" s="170">
        <v>238.67625274463239</v>
      </c>
      <c r="BB231" s="170">
        <v>251.72950722203174</v>
      </c>
      <c r="BC231" s="170">
        <v>264.17422957606215</v>
      </c>
      <c r="BD231" s="170">
        <v>296.09161374737783</v>
      </c>
      <c r="BE231" s="170">
        <v>366.51411797213922</v>
      </c>
      <c r="BF231" s="170">
        <v>421.28791639725631</v>
      </c>
      <c r="BG231" s="170">
        <v>487.95554828397576</v>
      </c>
      <c r="BH231" s="170">
        <v>629.77556600336015</v>
      </c>
      <c r="BI231" s="170">
        <v>739.71734670020339</v>
      </c>
      <c r="BJ231" s="170">
        <v>874.28118173592111</v>
      </c>
      <c r="BK231" s="170">
        <v>1104.6686741725155</v>
      </c>
      <c r="BL231" s="170">
        <v>1413.2441823754752</v>
      </c>
      <c r="BM231" s="170">
        <v>2245.8347650221513</v>
      </c>
    </row>
    <row r="232" spans="1:65" x14ac:dyDescent="0.25">
      <c r="B232" s="165" t="s">
        <v>151</v>
      </c>
      <c r="C232" s="170">
        <v>33.4</v>
      </c>
      <c r="D232" s="170">
        <v>30.911838578759649</v>
      </c>
      <c r="E232" s="170">
        <v>27.131870084193217</v>
      </c>
      <c r="F232" s="170">
        <v>25.639494903728128</v>
      </c>
      <c r="G232" s="170">
        <v>25.969774656781873</v>
      </c>
      <c r="H232" s="170">
        <v>26.043170157460484</v>
      </c>
      <c r="I232" s="170">
        <v>26.422380244299976</v>
      </c>
      <c r="J232" s="170">
        <v>25.871913989210395</v>
      </c>
      <c r="K232" s="170">
        <v>25.052330898299235</v>
      </c>
      <c r="L232" s="170">
        <v>24.50186464320965</v>
      </c>
      <c r="M232" s="170">
        <v>24.489632059763217</v>
      </c>
      <c r="N232" s="170">
        <v>22.932937955536765</v>
      </c>
      <c r="O232" s="170">
        <v>21.208411553461765</v>
      </c>
      <c r="P232" s="170">
        <v>21.843957737638757</v>
      </c>
      <c r="Q232" s="170">
        <v>22.314732688880966</v>
      </c>
      <c r="R232" s="170">
        <v>22.079345213259856</v>
      </c>
      <c r="S232" s="170">
        <v>24.833378678026818</v>
      </c>
      <c r="T232" s="170">
        <v>27.846338365977001</v>
      </c>
      <c r="U232" s="170">
        <v>29.423434452638425</v>
      </c>
      <c r="V232" s="170">
        <v>29.611744433135318</v>
      </c>
      <c r="W232" s="170">
        <v>29.848638388600392</v>
      </c>
      <c r="X232" s="170">
        <v>33.490882953876024</v>
      </c>
      <c r="Y232" s="170">
        <v>37.221962752451084</v>
      </c>
      <c r="Z232" s="170">
        <v>46.371991782289911</v>
      </c>
      <c r="AA232" s="170">
        <v>55.610856045428136</v>
      </c>
      <c r="AB232" s="170">
        <v>61.622040165354584</v>
      </c>
      <c r="AC232" s="170">
        <v>72.607997350047768</v>
      </c>
      <c r="AD232" s="170">
        <v>71.838091994786282</v>
      </c>
      <c r="AE232" s="170">
        <v>79.477922058535199</v>
      </c>
      <c r="AF232" s="170">
        <v>86.880858166818996</v>
      </c>
      <c r="AG232" s="170">
        <v>100</v>
      </c>
      <c r="AH232" s="170">
        <v>119.70781156827672</v>
      </c>
      <c r="AI232" s="170">
        <v>117.08407871198571</v>
      </c>
      <c r="AJ232" s="170">
        <v>117.94871794871804</v>
      </c>
      <c r="AK232" s="170">
        <v>137.11985688729888</v>
      </c>
      <c r="AL232" s="170">
        <v>150.04391248340013</v>
      </c>
      <c r="AM232" s="170">
        <v>152.60438880564246</v>
      </c>
      <c r="AN232" s="170">
        <v>162.07815119793901</v>
      </c>
      <c r="AO232" s="170">
        <v>167.96724673909634</v>
      </c>
      <c r="AP232" s="170">
        <v>168.47934200354482</v>
      </c>
      <c r="AQ232" s="170">
        <v>177.56903294750498</v>
      </c>
      <c r="AR232" s="170">
        <v>177.56903294750495</v>
      </c>
      <c r="AS232" s="170">
        <v>181.66579506309267</v>
      </c>
      <c r="AT232" s="170">
        <v>182.30591414365327</v>
      </c>
      <c r="AU232" s="170">
        <v>192.41979561651047</v>
      </c>
      <c r="AV232" s="170">
        <v>192.8038670648468</v>
      </c>
      <c r="AW232" s="170">
        <v>198.30889115766772</v>
      </c>
      <c r="AX232" s="170">
        <v>201.76553419269482</v>
      </c>
      <c r="AY232" s="170">
        <v>205.86229630828248</v>
      </c>
      <c r="AZ232" s="170">
        <v>215.86917901245016</v>
      </c>
      <c r="BA232" s="170">
        <v>226.00364154454346</v>
      </c>
      <c r="BB232" s="170">
        <v>237.21302870436185</v>
      </c>
      <c r="BC232" s="170">
        <v>250.39295704815441</v>
      </c>
      <c r="BD232" s="170">
        <v>303.90593077875161</v>
      </c>
      <c r="BE232" s="170">
        <v>366.50421623754499</v>
      </c>
      <c r="BF232" s="170">
        <v>407.93777530228033</v>
      </c>
      <c r="BG232" s="170">
        <v>518.90498990504545</v>
      </c>
      <c r="BH232" s="170">
        <v>626.11024545111172</v>
      </c>
      <c r="BI232" s="170">
        <v>727.35251461141104</v>
      </c>
      <c r="BJ232" s="170">
        <v>872.97145247411515</v>
      </c>
      <c r="BK232" s="170">
        <v>1133.5244610911723</v>
      </c>
      <c r="BL232" s="170">
        <v>1458.6717930076923</v>
      </c>
      <c r="BM232" s="170">
        <v>2900.4784657655114</v>
      </c>
    </row>
    <row r="233" spans="1:65" x14ac:dyDescent="0.25">
      <c r="B233" s="166" t="s">
        <v>7</v>
      </c>
      <c r="C233" s="93">
        <v>4.8</v>
      </c>
      <c r="D233" s="93">
        <v>-8.7060922648668608</v>
      </c>
      <c r="E233" s="93">
        <v>-16.086235489220556</v>
      </c>
      <c r="F233" s="93">
        <v>7.1146245059288571</v>
      </c>
      <c r="G233" s="93">
        <v>-4.151291512915134</v>
      </c>
      <c r="H233" s="93">
        <v>4.908565928777664</v>
      </c>
      <c r="I233" s="93">
        <v>-1.834862385321101</v>
      </c>
      <c r="J233" s="93">
        <v>-2.3364485981308358</v>
      </c>
      <c r="K233" s="93">
        <v>-4.0191387559808671</v>
      </c>
      <c r="L233" s="93">
        <v>-0.29910269192422456</v>
      </c>
      <c r="M233" s="93">
        <v>0.20000000000000018</v>
      </c>
      <c r="N233" s="93">
        <v>-12.900000000000011</v>
      </c>
      <c r="O233" s="93">
        <v>-6.7072330654420087</v>
      </c>
      <c r="P233" s="75">
        <v>6.1053668143771667</v>
      </c>
      <c r="Q233" s="73">
        <v>5.5127610208816513</v>
      </c>
      <c r="R233" s="199">
        <v>-0.30785469258510778</v>
      </c>
      <c r="S233" s="73">
        <v>6.290806423151607</v>
      </c>
      <c r="T233" s="73">
        <v>18.419523532829807</v>
      </c>
      <c r="U233" s="73">
        <v>6.2736576475536099</v>
      </c>
      <c r="V233" s="73">
        <v>0.54745729173537594</v>
      </c>
      <c r="W233" s="73">
        <v>1.5378640776698926</v>
      </c>
      <c r="X233" s="73">
        <v>6.5832249674902199</v>
      </c>
      <c r="Y233" s="73">
        <v>10.362970870825094</v>
      </c>
      <c r="Z233" s="73">
        <v>20.804256201202275</v>
      </c>
      <c r="AA233" s="73">
        <v>22.512010981468823</v>
      </c>
      <c r="AB233" s="73">
        <v>11.30718954248362</v>
      </c>
      <c r="AC233" s="73">
        <v>15.099404412381512</v>
      </c>
      <c r="AD233" s="73">
        <v>5.9361562568326143</v>
      </c>
      <c r="AE233" s="73">
        <v>7.3234494857418175</v>
      </c>
      <c r="AF233" s="73">
        <v>9.55448717948717</v>
      </c>
      <c r="AG233" s="73">
        <v>9.6945662135627497</v>
      </c>
      <c r="AH233" s="73">
        <v>24.399460772269379</v>
      </c>
      <c r="AI233" s="73">
        <v>3.6157582298974589</v>
      </c>
      <c r="AJ233" s="73">
        <v>-1.8729166666666131</v>
      </c>
      <c r="AK233" s="73">
        <v>9.1823952782319029</v>
      </c>
      <c r="AL233" s="73">
        <v>13.823165282156635</v>
      </c>
      <c r="AM233" s="73">
        <v>4.6508215962441257</v>
      </c>
      <c r="AN233" s="73">
        <v>4.3459974765175824</v>
      </c>
      <c r="AO233" s="73">
        <v>4.4336960902861433</v>
      </c>
      <c r="AP233" s="73">
        <v>1.1514215875466638</v>
      </c>
      <c r="AQ233" s="73">
        <v>4.9093799682034867</v>
      </c>
      <c r="AR233" s="73">
        <v>0.96381160210938788</v>
      </c>
      <c r="AS233" s="73">
        <v>1.8011527377521874</v>
      </c>
      <c r="AT233" s="73">
        <v>0.57796650153336682</v>
      </c>
      <c r="AU233" s="73">
        <v>4.2394746100621772</v>
      </c>
      <c r="AV233" s="73">
        <v>1.828204983968007</v>
      </c>
      <c r="AW233" s="73">
        <v>1.3092475969506356</v>
      </c>
      <c r="AX233" s="73">
        <v>2.8518457931184571</v>
      </c>
      <c r="AY233" s="73">
        <v>1.9351076237938525</v>
      </c>
      <c r="AZ233" s="73">
        <v>2.526808575980044</v>
      </c>
      <c r="BA233" s="73">
        <v>5.0033968978513643</v>
      </c>
      <c r="BB233" s="73">
        <v>5.4690210388737226</v>
      </c>
      <c r="BC233" s="73">
        <v>4.9436883627050676</v>
      </c>
      <c r="BD233" s="73">
        <v>12.081944640298792</v>
      </c>
      <c r="BE233" s="73">
        <v>23.784025266195187</v>
      </c>
      <c r="BF233" s="73">
        <v>14.944526210387554</v>
      </c>
      <c r="BG233" s="73">
        <v>15.824719696886525</v>
      </c>
      <c r="BH233" s="73">
        <v>29.064126479990215</v>
      </c>
      <c r="BI233" s="73">
        <v>17.457295365482107</v>
      </c>
      <c r="BJ233" s="73">
        <v>18.191250433154238</v>
      </c>
      <c r="BK233" s="73">
        <v>26.351647187367199</v>
      </c>
      <c r="BL233" s="73">
        <v>27.933761083078366</v>
      </c>
      <c r="BM233" s="73">
        <v>58.913427207406023</v>
      </c>
    </row>
    <row r="234" spans="1:65" x14ac:dyDescent="0.25">
      <c r="B234" s="166" t="s">
        <v>124</v>
      </c>
      <c r="C234" s="93">
        <v>-7.4495850935339831</v>
      </c>
      <c r="D234" s="93">
        <v>-12.228222805109201</v>
      </c>
      <c r="E234" s="93">
        <v>-5.5004508566275812</v>
      </c>
      <c r="F234" s="93">
        <v>1.2881679389312728</v>
      </c>
      <c r="G234" s="93">
        <v>0.28261893546868144</v>
      </c>
      <c r="H234" s="93">
        <v>1.4560826679192118</v>
      </c>
      <c r="I234" s="93">
        <v>-2.0833333333333259</v>
      </c>
      <c r="J234" s="93">
        <v>-3.167848699763598</v>
      </c>
      <c r="K234" s="93">
        <v>-2.1972656250000111</v>
      </c>
      <c r="L234" s="93">
        <v>-4.992511233149477E-2</v>
      </c>
      <c r="M234" s="93">
        <v>-6.3565434565434735</v>
      </c>
      <c r="N234" s="93">
        <v>-7.5198668631929149</v>
      </c>
      <c r="O234" s="93">
        <v>2.9966703662597238</v>
      </c>
      <c r="P234" s="75">
        <v>2.1551724137930828</v>
      </c>
      <c r="Q234" s="73">
        <v>2.1551724137930828</v>
      </c>
      <c r="R234" s="73">
        <v>-1.0548523206751148</v>
      </c>
      <c r="S234" s="73">
        <v>12.473347547974445</v>
      </c>
      <c r="T234" s="73">
        <v>12.132701421800984</v>
      </c>
      <c r="U234" s="73">
        <v>5.6635672020287631</v>
      </c>
      <c r="V234" s="73">
        <v>0.64000000000001833</v>
      </c>
      <c r="W234" s="73">
        <v>0.79999999999997851</v>
      </c>
      <c r="X234" s="73">
        <v>12.20238095238091</v>
      </c>
      <c r="Y234" s="73">
        <v>11.140583554376704</v>
      </c>
      <c r="Z234" s="73">
        <v>24.582338902148003</v>
      </c>
      <c r="AA234" s="73">
        <v>19.92337164750959</v>
      </c>
      <c r="AB234" s="73">
        <v>10.80937167199143</v>
      </c>
      <c r="AC234" s="73">
        <v>17.827967323402195</v>
      </c>
      <c r="AD234" s="73">
        <v>-1.0603588907014183</v>
      </c>
      <c r="AE234" s="73">
        <v>10.634789777411392</v>
      </c>
      <c r="AF234" s="73">
        <v>9.31445603576746</v>
      </c>
      <c r="AG234" s="73">
        <v>15.100152219941343</v>
      </c>
      <c r="AH234" s="73">
        <v>19.707811568276725</v>
      </c>
      <c r="AI234" s="73">
        <v>-2.1917808219178214</v>
      </c>
      <c r="AJ234" s="73">
        <v>0.73847720906550229</v>
      </c>
      <c r="AK234" s="73">
        <v>16.253791708796793</v>
      </c>
      <c r="AL234" s="73">
        <v>9.4253712696941818</v>
      </c>
      <c r="AM234" s="73">
        <v>1.7064846416382284</v>
      </c>
      <c r="AN234" s="73">
        <v>6.2080536912751283</v>
      </c>
      <c r="AO234" s="73">
        <v>3.6334913112164191</v>
      </c>
      <c r="AP234" s="73">
        <v>0.30487804878049918</v>
      </c>
      <c r="AQ234" s="73">
        <v>5.3951367781154502</v>
      </c>
      <c r="AR234" s="73">
        <v>-1.1102230246251565E-14</v>
      </c>
      <c r="AS234" s="73">
        <v>2.3071377072819033</v>
      </c>
      <c r="AT234" s="73">
        <v>0.35236081747711534</v>
      </c>
      <c r="AU234" s="73">
        <v>5.5477528089887818</v>
      </c>
      <c r="AV234" s="73">
        <v>0.19960079840317668</v>
      </c>
      <c r="AW234" s="73">
        <v>2.855245683930896</v>
      </c>
      <c r="AX234" s="73">
        <v>1.7430600387346562</v>
      </c>
      <c r="AY234" s="73">
        <v>2.0304568527918621</v>
      </c>
      <c r="AZ234" s="73">
        <v>4.8609594294927172</v>
      </c>
      <c r="BA234" s="73">
        <v>4.694724174361542</v>
      </c>
      <c r="BB234" s="73">
        <v>4.9598259051100824</v>
      </c>
      <c r="BC234" s="73">
        <v>5.556157018769281</v>
      </c>
      <c r="BD234" s="73">
        <v>21.371597013531751</v>
      </c>
      <c r="BE234" s="73">
        <v>20.597915051669702</v>
      </c>
      <c r="BF234" s="73">
        <v>11.305070236321836</v>
      </c>
      <c r="BG234" s="73">
        <v>27.201995333856701</v>
      </c>
      <c r="BH234" s="73">
        <v>20.659900681564803</v>
      </c>
      <c r="BI234" s="73">
        <v>16.170038726543169</v>
      </c>
      <c r="BJ234" s="73">
        <v>20.020407565443165</v>
      </c>
      <c r="BK234" s="73">
        <v>29.846681455460633</v>
      </c>
      <c r="BL234" s="73">
        <v>28.684633025344787</v>
      </c>
      <c r="BM234" s="73">
        <v>98.843802949318828</v>
      </c>
    </row>
    <row r="235" spans="1:65" x14ac:dyDescent="0.25">
      <c r="B235" s="200" t="s">
        <v>238</v>
      </c>
      <c r="C235" s="78">
        <v>36.238532110091739</v>
      </c>
      <c r="D235" s="78">
        <v>33.394495412844037</v>
      </c>
      <c r="E235" s="78">
        <v>27.155963302752294</v>
      </c>
      <c r="F235" s="78">
        <v>28.348623853211009</v>
      </c>
      <c r="G235" s="78">
        <v>26.788990825688071</v>
      </c>
      <c r="H235" s="78">
        <v>28.532110091743117</v>
      </c>
      <c r="I235" s="78">
        <v>28.073394495412845</v>
      </c>
      <c r="J235" s="78">
        <v>26.330275229357795</v>
      </c>
      <c r="K235" s="78">
        <v>26.972477064220179</v>
      </c>
      <c r="L235" s="78">
        <v>27.155963302752294</v>
      </c>
      <c r="M235" s="78">
        <v>27.981651376146786</v>
      </c>
      <c r="N235" s="78">
        <v>24.220183486238533</v>
      </c>
      <c r="O235" s="78">
        <v>21.559633027522938</v>
      </c>
      <c r="P235" s="78">
        <v>22.844036697247709</v>
      </c>
      <c r="Q235" s="78">
        <v>23.302752293577981</v>
      </c>
      <c r="R235" s="78">
        <v>23.853211009174313</v>
      </c>
      <c r="S235" s="78">
        <v>26.422018348623848</v>
      </c>
      <c r="T235" s="78">
        <v>32.935779816513758</v>
      </c>
      <c r="U235" s="78">
        <v>34.678899082568805</v>
      </c>
      <c r="V235" s="78">
        <v>35.045871559633021</v>
      </c>
      <c r="W235" s="78">
        <v>34.678899082568805</v>
      </c>
      <c r="X235" s="78">
        <v>36.788990825688074</v>
      </c>
      <c r="Y235" s="78">
        <v>40.73394495412844</v>
      </c>
      <c r="Z235" s="78">
        <v>50.275229357798167</v>
      </c>
      <c r="AA235" s="78">
        <v>66.788990825688074</v>
      </c>
      <c r="AB235" s="78">
        <v>75.229357798165125</v>
      </c>
      <c r="AC235" s="78">
        <v>88.990825688073386</v>
      </c>
      <c r="AD235" s="78">
        <v>90.825688073394488</v>
      </c>
      <c r="AE235" s="78">
        <v>96.330275229357795</v>
      </c>
      <c r="AF235" s="78">
        <v>100</v>
      </c>
      <c r="AG235" s="78">
        <v>109.1743119266055</v>
      </c>
      <c r="AH235" s="78">
        <v>132.11009174311928</v>
      </c>
      <c r="AI235" s="78">
        <v>148.62385321100916</v>
      </c>
      <c r="AJ235" s="78">
        <v>147.70642201834863</v>
      </c>
      <c r="AK235" s="78">
        <v>157.79816513761466</v>
      </c>
      <c r="AL235" s="78">
        <v>181.65137614678898</v>
      </c>
      <c r="AM235" s="78">
        <v>195.41284403669727</v>
      </c>
      <c r="AN235" s="78">
        <v>208.25688073394494</v>
      </c>
      <c r="AO235" s="78">
        <v>218.348623853211</v>
      </c>
      <c r="AP235" s="78">
        <v>216.51376146788991</v>
      </c>
      <c r="AQ235" s="78">
        <v>226.60550458715596</v>
      </c>
      <c r="AR235" s="78">
        <v>229.35779816513761</v>
      </c>
      <c r="AS235" s="78">
        <v>211.00917431192659</v>
      </c>
      <c r="AT235" s="78">
        <v>234.86238532110093</v>
      </c>
      <c r="AU235" s="78">
        <v>244.03669724770643</v>
      </c>
      <c r="AV235" s="78">
        <v>256.8807339449541</v>
      </c>
      <c r="AW235" s="78">
        <v>258.71559633027522</v>
      </c>
      <c r="AX235" s="78">
        <v>257.79816513761466</v>
      </c>
      <c r="AY235" s="78">
        <v>262.38532110091745</v>
      </c>
      <c r="AZ235" s="78">
        <v>268.8073394495413</v>
      </c>
      <c r="BA235" s="78">
        <v>284.40366972477062</v>
      </c>
      <c r="BB235" s="78">
        <v>290.82568807339447</v>
      </c>
      <c r="BC235" s="78">
        <v>304.58715596330273</v>
      </c>
      <c r="BD235" s="78">
        <v>377.98165137614677</v>
      </c>
      <c r="BE235" s="78">
        <v>467.88990825688074</v>
      </c>
      <c r="BF235" s="78">
        <v>544.03669724770634</v>
      </c>
      <c r="BG235" s="78">
        <v>626.60550458715591</v>
      </c>
      <c r="BH235" s="78">
        <v>830.27522935779814</v>
      </c>
      <c r="BI235" s="78">
        <v>917.43119266055044</v>
      </c>
      <c r="BJ235" s="78">
        <v>1084.3211009174313</v>
      </c>
      <c r="BK235" s="78">
        <v>1370.0613974311925</v>
      </c>
      <c r="BL235" s="78">
        <v>1752.7743481896212</v>
      </c>
      <c r="BM235" s="78">
        <v>2785.3862999385724</v>
      </c>
    </row>
    <row r="236" spans="1:65" x14ac:dyDescent="0.25">
      <c r="B236" s="200" t="s">
        <v>237</v>
      </c>
      <c r="C236" s="3">
        <v>5.3</v>
      </c>
      <c r="D236" s="5">
        <v>-7.8481012658227716</v>
      </c>
      <c r="E236" s="5">
        <v>-18.681318681318682</v>
      </c>
      <c r="F236" s="5">
        <v>4.3918918918918859</v>
      </c>
      <c r="G236" s="5">
        <v>-5.5016181229773586</v>
      </c>
      <c r="H236" s="5">
        <v>6.5068493150684859</v>
      </c>
      <c r="I236" s="5">
        <v>-1.607717041800627</v>
      </c>
      <c r="J236" s="5">
        <v>-6.2091503267973973</v>
      </c>
      <c r="K236" s="5">
        <v>2.4390243902439046</v>
      </c>
      <c r="L236" s="5">
        <v>0.68027210884356037</v>
      </c>
      <c r="M236" s="5">
        <v>3.0405405405405261</v>
      </c>
      <c r="N236" s="5">
        <v>-13.442622950819661</v>
      </c>
      <c r="O236" s="5">
        <v>-10.984848484848476</v>
      </c>
      <c r="P236" s="5">
        <v>5.9574468085106469</v>
      </c>
      <c r="Q236" s="5">
        <v>2.0080321285140368</v>
      </c>
      <c r="R236" s="5">
        <v>2.3622047244094446</v>
      </c>
      <c r="S236" s="5">
        <v>10.769230769230731</v>
      </c>
      <c r="T236" s="5">
        <v>24.652777777777789</v>
      </c>
      <c r="U236" s="5">
        <v>5.2924791086351064</v>
      </c>
      <c r="V236" s="5">
        <v>1.058201058201047</v>
      </c>
      <c r="W236" s="5">
        <v>-1.0471204188481575</v>
      </c>
      <c r="X236" s="5">
        <v>6.0846560846560926</v>
      </c>
      <c r="Y236" s="5">
        <v>10.723192019950112</v>
      </c>
      <c r="Z236" s="5">
        <v>23.423423423423429</v>
      </c>
      <c r="AA236" s="5">
        <v>32.846715328467148</v>
      </c>
      <c r="AB236" s="5">
        <v>12.637362637362614</v>
      </c>
      <c r="AC236" s="5">
        <v>18.292682926829286</v>
      </c>
      <c r="AD236" s="5">
        <v>2.0618556701030855</v>
      </c>
      <c r="AE236" s="5">
        <v>6.0606060606060552</v>
      </c>
      <c r="AF236" s="5">
        <v>3.8095238095238182</v>
      </c>
      <c r="AG236" s="5">
        <v>9.174311926605494</v>
      </c>
      <c r="AH236" s="5">
        <v>21.008403361344552</v>
      </c>
      <c r="AI236" s="5">
        <v>12.499999999999979</v>
      </c>
      <c r="AJ236" s="5">
        <v>-0.61728395061727559</v>
      </c>
      <c r="AK236" s="5">
        <v>6.8322981366459423</v>
      </c>
      <c r="AL236" s="5">
        <v>15.116279069767447</v>
      </c>
      <c r="AM236" s="5">
        <v>7.5757575757575912</v>
      </c>
      <c r="AN236" s="5">
        <v>6.572769953051627</v>
      </c>
      <c r="AO236" s="5">
        <v>4.8458149779735615</v>
      </c>
      <c r="AP236" s="5">
        <v>-0.84033613445377853</v>
      </c>
      <c r="AQ236" s="5">
        <v>4.6610169491525522</v>
      </c>
      <c r="AR236" s="5">
        <v>1.2145748987854255</v>
      </c>
      <c r="AS236" s="5">
        <v>-8.0000000000000071</v>
      </c>
      <c r="AT236" s="5">
        <v>11.30434782608698</v>
      </c>
      <c r="AU236" s="5">
        <v>3.90625</v>
      </c>
      <c r="AV236" s="5">
        <v>5.2631578947368363</v>
      </c>
      <c r="AW236" s="5">
        <v>0.71428571428571175</v>
      </c>
      <c r="AX236" s="5">
        <v>-0.35460992907802025</v>
      </c>
      <c r="AY236" s="5">
        <v>1.7793594306049876</v>
      </c>
      <c r="AZ236" s="5">
        <v>2.4475524475524368</v>
      </c>
      <c r="BA236" s="5">
        <v>5.8020477815699412</v>
      </c>
      <c r="BB236" s="5">
        <v>2.2580645161290214</v>
      </c>
      <c r="BC236" s="5">
        <v>4.7318611987381631</v>
      </c>
      <c r="BD236" s="5">
        <v>24.096385542168687</v>
      </c>
      <c r="BE236" s="5">
        <v>23.786407766990301</v>
      </c>
      <c r="BF236" s="5">
        <v>16.274509803921553</v>
      </c>
      <c r="BG236" s="5">
        <v>15.177065767284992</v>
      </c>
      <c r="BH236" s="5">
        <v>32.50366032210836</v>
      </c>
      <c r="BI236" s="5">
        <v>10.497237569060779</v>
      </c>
      <c r="BJ236" s="5">
        <v>18.191000000000024</v>
      </c>
      <c r="BK236" s="5">
        <v>26.351999999999975</v>
      </c>
      <c r="BL236" s="5">
        <v>27.933999999999948</v>
      </c>
      <c r="BM236" s="5">
        <v>58.912999999999997</v>
      </c>
    </row>
    <row r="237" spans="1:65" x14ac:dyDescent="0.25">
      <c r="B237" s="200" t="s">
        <v>239</v>
      </c>
      <c r="C237" s="92" t="s">
        <v>0</v>
      </c>
      <c r="D237" s="92" t="s">
        <v>0</v>
      </c>
      <c r="E237" s="92" t="s">
        <v>0</v>
      </c>
      <c r="F237" s="92" t="s">
        <v>0</v>
      </c>
      <c r="G237" s="92" t="s">
        <v>0</v>
      </c>
      <c r="H237" s="92" t="s">
        <v>0</v>
      </c>
      <c r="I237" s="92" t="s">
        <v>0</v>
      </c>
      <c r="J237" s="92" t="s">
        <v>0</v>
      </c>
      <c r="K237" s="92" t="s">
        <v>0</v>
      </c>
      <c r="L237" s="92" t="s">
        <v>0</v>
      </c>
      <c r="M237" s="92" t="s">
        <v>0</v>
      </c>
      <c r="N237" s="92" t="s">
        <v>0</v>
      </c>
      <c r="O237" s="92" t="s">
        <v>0</v>
      </c>
      <c r="P237" s="92" t="s">
        <v>0</v>
      </c>
      <c r="Q237" s="24">
        <v>17.817689402038329</v>
      </c>
      <c r="R237" s="24">
        <v>19.154016107191204</v>
      </c>
      <c r="S237" s="24">
        <v>20.347801297127774</v>
      </c>
      <c r="T237" s="24">
        <v>24.00042762454563</v>
      </c>
      <c r="U237" s="24">
        <v>27.314517853324766</v>
      </c>
      <c r="V237" s="24">
        <v>27.777777777777761</v>
      </c>
      <c r="W237" s="24">
        <v>28.703703703703692</v>
      </c>
      <c r="X237" s="24">
        <v>29.629629629629612</v>
      </c>
      <c r="Y237" s="24">
        <v>34.259259259259238</v>
      </c>
      <c r="Z237" s="24">
        <v>44.444444444444422</v>
      </c>
      <c r="AA237" s="24">
        <v>56.481481481481445</v>
      </c>
      <c r="AB237" s="24">
        <v>60.185185185185155</v>
      </c>
      <c r="AC237" s="24">
        <v>74.999999999999957</v>
      </c>
      <c r="AD237" s="24">
        <v>84.259259259259224</v>
      </c>
      <c r="AE237" s="24">
        <v>89.814814814814781</v>
      </c>
      <c r="AF237" s="24">
        <v>94.444444444444414</v>
      </c>
      <c r="AG237" s="24">
        <v>100</v>
      </c>
      <c r="AH237" s="24">
        <v>112.96296296296295</v>
      </c>
      <c r="AI237" s="24">
        <v>128.7037037037037</v>
      </c>
      <c r="AJ237" s="24">
        <v>126.85185185185186</v>
      </c>
      <c r="AK237" s="24">
        <v>133.33333333333334</v>
      </c>
      <c r="AL237" s="24">
        <v>154.62962962962962</v>
      </c>
      <c r="AM237" s="24">
        <v>162.03703703703701</v>
      </c>
      <c r="AN237" s="24">
        <v>171.29629629629628</v>
      </c>
      <c r="AO237" s="24">
        <v>190.74074074074073</v>
      </c>
      <c r="AP237" s="24">
        <v>195.37037037037038</v>
      </c>
      <c r="AQ237" s="24">
        <v>205.55555555555557</v>
      </c>
      <c r="AR237" s="24">
        <v>209.25925925925927</v>
      </c>
      <c r="AS237" s="24">
        <v>211.11111111111111</v>
      </c>
      <c r="AT237" s="24">
        <v>212.96296296296299</v>
      </c>
      <c r="AU237" s="24">
        <v>217.59259259259264</v>
      </c>
      <c r="AV237" s="24">
        <v>225.00000000000009</v>
      </c>
      <c r="AW237" s="24">
        <v>235.18518518518525</v>
      </c>
      <c r="AX237" s="24">
        <v>241.6666666666668</v>
      </c>
      <c r="AY237" s="24">
        <v>245.37037037037047</v>
      </c>
      <c r="AZ237" s="24">
        <v>252.77777777777786</v>
      </c>
      <c r="BA237" s="24">
        <v>267.59259259259267</v>
      </c>
      <c r="BB237" s="24">
        <v>275.92592592592604</v>
      </c>
      <c r="BC237" s="24">
        <v>292.59259259259272</v>
      </c>
      <c r="BD237" s="24">
        <v>342.59259259259272</v>
      </c>
      <c r="BE237" s="24">
        <v>454.62962962962985</v>
      </c>
      <c r="BF237" s="24">
        <v>519.44444444444468</v>
      </c>
      <c r="BG237" s="24">
        <v>593.51851851851882</v>
      </c>
      <c r="BH237" s="24">
        <v>784.25925925925981</v>
      </c>
      <c r="BI237" s="24">
        <v>925.92592592592644</v>
      </c>
      <c r="BJ237" s="24">
        <v>1094.363429936614</v>
      </c>
      <c r="BK237" s="24">
        <v>1382.7462199410807</v>
      </c>
      <c r="BL237" s="24">
        <v>1768.9992454047197</v>
      </c>
      <c r="BM237" s="24">
        <v>2811.1773281457909</v>
      </c>
    </row>
    <row r="238" spans="1:65" x14ac:dyDescent="0.25">
      <c r="B238" s="200" t="s">
        <v>240</v>
      </c>
      <c r="C238" s="92" t="s">
        <v>0</v>
      </c>
      <c r="D238" s="92" t="s">
        <v>0</v>
      </c>
      <c r="E238" s="92" t="s">
        <v>0</v>
      </c>
      <c r="F238" s="92" t="s">
        <v>0</v>
      </c>
      <c r="G238" s="92" t="s">
        <v>0</v>
      </c>
      <c r="H238" s="92" t="s">
        <v>0</v>
      </c>
      <c r="I238" s="92" t="s">
        <v>0</v>
      </c>
      <c r="J238" s="92" t="s">
        <v>0</v>
      </c>
      <c r="K238" s="92" t="s">
        <v>0</v>
      </c>
      <c r="L238" s="92" t="s">
        <v>0</v>
      </c>
      <c r="M238" s="92" t="s">
        <v>0</v>
      </c>
      <c r="N238" s="92" t="s">
        <v>0</v>
      </c>
      <c r="O238" s="92" t="s">
        <v>0</v>
      </c>
      <c r="P238" s="92" t="s">
        <v>0</v>
      </c>
      <c r="Q238" s="92" t="s">
        <v>0</v>
      </c>
      <c r="R238" s="5">
        <f>((R237/Q237)-1)*100</f>
        <v>7.4999999999999956</v>
      </c>
      <c r="S238" s="5">
        <f t="shared" ref="S238:BM238" si="53">((S237/R237)-1)*100</f>
        <v>6.2325581395348939</v>
      </c>
      <c r="T238" s="5">
        <f t="shared" si="53"/>
        <v>17.950963222416803</v>
      </c>
      <c r="U238" s="5">
        <f t="shared" si="53"/>
        <v>13.8084632516704</v>
      </c>
      <c r="V238" s="5">
        <f t="shared" si="53"/>
        <v>1.6960208741030547</v>
      </c>
      <c r="W238" s="5">
        <f t="shared" si="53"/>
        <v>3.3333333333333437</v>
      </c>
      <c r="X238" s="5">
        <f t="shared" si="53"/>
        <v>3.2258064516128782</v>
      </c>
      <c r="Y238" s="5">
        <f t="shared" si="53"/>
        <v>15.625</v>
      </c>
      <c r="Z238" s="5">
        <f t="shared" si="53"/>
        <v>29.729729729729737</v>
      </c>
      <c r="AA238" s="5">
        <f t="shared" si="53"/>
        <v>27.083333333333325</v>
      </c>
      <c r="AB238" s="5">
        <f t="shared" si="53"/>
        <v>6.5573770491803351</v>
      </c>
      <c r="AC238" s="5">
        <f t="shared" si="53"/>
        <v>24.615384615384617</v>
      </c>
      <c r="AD238" s="5">
        <f t="shared" si="53"/>
        <v>12.345679012345689</v>
      </c>
      <c r="AE238" s="5">
        <f t="shared" si="53"/>
        <v>6.5934065934065922</v>
      </c>
      <c r="AF238" s="5">
        <f t="shared" si="53"/>
        <v>5.1546391752577359</v>
      </c>
      <c r="AG238" s="5">
        <f t="shared" si="53"/>
        <v>5.8823529411764941</v>
      </c>
      <c r="AH238" s="5">
        <f t="shared" si="53"/>
        <v>12.962962962962955</v>
      </c>
      <c r="AI238" s="5">
        <f t="shared" si="53"/>
        <v>13.934426229508201</v>
      </c>
      <c r="AJ238" s="5">
        <f t="shared" si="53"/>
        <v>-1.4388489208633004</v>
      </c>
      <c r="AK238" s="5">
        <f t="shared" si="53"/>
        <v>5.1094890510948954</v>
      </c>
      <c r="AL238" s="5">
        <f t="shared" si="53"/>
        <v>15.972222222222211</v>
      </c>
      <c r="AM238" s="5">
        <f t="shared" si="53"/>
        <v>4.7904191616766401</v>
      </c>
      <c r="AN238" s="5">
        <f t="shared" si="53"/>
        <v>5.7142857142857162</v>
      </c>
      <c r="AO238" s="5">
        <f t="shared" si="53"/>
        <v>11.351351351351369</v>
      </c>
      <c r="AP238" s="5">
        <f t="shared" si="53"/>
        <v>2.4271844660194164</v>
      </c>
      <c r="AQ238" s="5">
        <f t="shared" si="53"/>
        <v>5.2132701421800931</v>
      </c>
      <c r="AR238" s="5">
        <f t="shared" si="53"/>
        <v>1.8018018018018056</v>
      </c>
      <c r="AS238" s="5">
        <f t="shared" si="53"/>
        <v>0.88495575221239076</v>
      </c>
      <c r="AT238" s="5">
        <f t="shared" si="53"/>
        <v>0.87719298245614308</v>
      </c>
      <c r="AU238" s="5">
        <f t="shared" si="53"/>
        <v>2.1739130434782705</v>
      </c>
      <c r="AV238" s="5">
        <f t="shared" si="53"/>
        <v>3.4042553191489633</v>
      </c>
      <c r="AW238" s="5">
        <f t="shared" si="53"/>
        <v>4.5267489711934061</v>
      </c>
      <c r="AX238" s="5">
        <f t="shared" si="53"/>
        <v>2.7559055118110631</v>
      </c>
      <c r="AY238" s="5">
        <f t="shared" si="53"/>
        <v>1.5325670498084198</v>
      </c>
      <c r="AZ238" s="5">
        <f t="shared" si="53"/>
        <v>3.0188679245283012</v>
      </c>
      <c r="BA238" s="5">
        <f t="shared" si="53"/>
        <v>5.8608058608058622</v>
      </c>
      <c r="BB238" s="5">
        <f t="shared" si="53"/>
        <v>3.114186851211076</v>
      </c>
      <c r="BC238" s="5">
        <f t="shared" si="53"/>
        <v>6.0402684563758413</v>
      </c>
      <c r="BD238" s="5">
        <f t="shared" si="53"/>
        <v>17.088607594936711</v>
      </c>
      <c r="BE238" s="5">
        <f t="shared" si="53"/>
        <v>32.702702702702723</v>
      </c>
      <c r="BF238" s="5">
        <f t="shared" si="53"/>
        <v>14.256619144602855</v>
      </c>
      <c r="BG238" s="5">
        <f t="shared" si="53"/>
        <v>14.260249554367199</v>
      </c>
      <c r="BH238" s="5">
        <f t="shared" si="53"/>
        <v>32.137285491419675</v>
      </c>
      <c r="BI238" s="5">
        <f t="shared" si="53"/>
        <v>18.063754427390766</v>
      </c>
      <c r="BJ238" s="5">
        <f t="shared" si="53"/>
        <v>18.191250433154238</v>
      </c>
      <c r="BK238" s="5">
        <f t="shared" si="53"/>
        <v>26.351647187367178</v>
      </c>
      <c r="BL238" s="5">
        <f t="shared" si="53"/>
        <v>27.933761083078391</v>
      </c>
      <c r="BM238" s="5">
        <f t="shared" si="53"/>
        <v>58.913427207406023</v>
      </c>
    </row>
    <row r="239" spans="1:65" x14ac:dyDescent="0.25">
      <c r="B239" s="166" t="s">
        <v>25</v>
      </c>
      <c r="C239" s="93">
        <v>2.0099999999999998</v>
      </c>
      <c r="D239" s="93">
        <v>2.04</v>
      </c>
      <c r="E239" s="93">
        <v>2.0499999999999998</v>
      </c>
      <c r="F239" s="93">
        <v>2.06</v>
      </c>
      <c r="G239" s="93">
        <v>2.0699999999999998</v>
      </c>
      <c r="H239" s="93">
        <v>2.0483333333333333</v>
      </c>
      <c r="I239" s="93">
        <v>2.1308333333333334</v>
      </c>
      <c r="J239" s="93">
        <v>2.2883333333333336</v>
      </c>
      <c r="K239" s="93">
        <v>2.1541666666666668</v>
      </c>
      <c r="L239" s="93">
        <v>2.1458333333333335</v>
      </c>
      <c r="M239" s="93">
        <v>2.2483333333333331</v>
      </c>
      <c r="N239" s="93">
        <v>2.6933333333333334</v>
      </c>
      <c r="O239" s="93">
        <v>3.1625000000000001</v>
      </c>
      <c r="P239" s="75">
        <v>3.5258333333333343</v>
      </c>
      <c r="Q239" s="73">
        <v>3.600000000000001</v>
      </c>
      <c r="R239" s="73">
        <v>3.600000000000001</v>
      </c>
      <c r="S239" s="73">
        <v>3.600000000000001</v>
      </c>
      <c r="T239" s="73">
        <v>3.600000000000001</v>
      </c>
      <c r="U239" s="73">
        <v>4.5174999999999992</v>
      </c>
      <c r="V239" s="73">
        <v>5.4041666666666677</v>
      </c>
      <c r="W239" s="73">
        <v>4.857499999999999</v>
      </c>
      <c r="X239" s="73">
        <v>4.8516666666666675</v>
      </c>
      <c r="Y239" s="73">
        <v>4.8500000000000005</v>
      </c>
      <c r="Z239" s="73">
        <v>4.8549999999999995</v>
      </c>
      <c r="AA239" s="73">
        <v>4.8533333333333344</v>
      </c>
      <c r="AB239" s="73">
        <v>4.854166666666667</v>
      </c>
      <c r="AC239" s="73">
        <v>4.8583333333333334</v>
      </c>
      <c r="AD239" s="73">
        <v>4.8600000000000003</v>
      </c>
      <c r="AE239" s="73">
        <v>5.6641666666666666</v>
      </c>
      <c r="AF239" s="73">
        <v>7.9918333333333331</v>
      </c>
      <c r="AG239" s="73">
        <v>8.6416666666666675</v>
      </c>
      <c r="AH239" s="73">
        <v>8.6283333333333321</v>
      </c>
      <c r="AI239" s="73">
        <v>8.6083333333333307</v>
      </c>
      <c r="AJ239" s="73">
        <v>8.6083333333333325</v>
      </c>
      <c r="AK239" s="73">
        <v>11.661666666666664</v>
      </c>
      <c r="AL239" s="73">
        <v>12.5</v>
      </c>
      <c r="AM239" s="73">
        <v>12.5</v>
      </c>
      <c r="AN239" s="73">
        <v>12.5</v>
      </c>
      <c r="AO239" s="73">
        <v>12.5</v>
      </c>
      <c r="AP239" s="73">
        <v>12.5</v>
      </c>
      <c r="AQ239" s="73">
        <v>12.5</v>
      </c>
      <c r="AR239" s="73">
        <v>12.5</v>
      </c>
      <c r="AS239" s="73">
        <v>12.5</v>
      </c>
      <c r="AT239" s="73">
        <v>12.5</v>
      </c>
      <c r="AU239" s="73">
        <v>12.5</v>
      </c>
      <c r="AV239" s="73">
        <v>12.5</v>
      </c>
      <c r="AW239" s="73">
        <v>12.5</v>
      </c>
      <c r="AX239" s="73">
        <v>12.5</v>
      </c>
      <c r="AY239" s="73">
        <v>12.5</v>
      </c>
      <c r="AZ239" s="73">
        <v>12.5</v>
      </c>
      <c r="BA239" s="73">
        <v>12.5</v>
      </c>
      <c r="BB239" s="73">
        <v>12.5</v>
      </c>
      <c r="BC239" s="73">
        <v>12.5</v>
      </c>
      <c r="BD239" s="73">
        <v>12.5</v>
      </c>
      <c r="BE239" s="73">
        <v>12.5</v>
      </c>
      <c r="BF239" s="73">
        <v>12.5</v>
      </c>
      <c r="BG239" s="73">
        <v>15.4</v>
      </c>
      <c r="BH239" s="73">
        <v>22.566666666666666</v>
      </c>
      <c r="BI239" s="73">
        <v>22.7</v>
      </c>
      <c r="BJ239" s="73">
        <v>22.766666666666669</v>
      </c>
      <c r="BK239" s="73">
        <v>22.941666666666666</v>
      </c>
      <c r="BL239" s="73">
        <v>24.483333333333334</v>
      </c>
      <c r="BM239" s="73">
        <v>54.316666666666663</v>
      </c>
    </row>
    <row r="240" spans="1:65" x14ac:dyDescent="0.25">
      <c r="B240" s="166" t="s">
        <v>26</v>
      </c>
      <c r="C240" s="93">
        <v>2</v>
      </c>
      <c r="D240" s="93">
        <v>2.04</v>
      </c>
      <c r="E240" s="93">
        <v>2.0449999999999999</v>
      </c>
      <c r="F240" s="93">
        <v>2.0549999999999997</v>
      </c>
      <c r="G240" s="93">
        <v>2.0649999999999999</v>
      </c>
      <c r="H240" s="93">
        <v>2.0699999999999998</v>
      </c>
      <c r="I240" s="93">
        <v>2.3199999999999998</v>
      </c>
      <c r="J240" s="93">
        <v>2.19</v>
      </c>
      <c r="K240" s="93">
        <v>2.16</v>
      </c>
      <c r="L240" s="93">
        <v>2.16</v>
      </c>
      <c r="M240" s="93">
        <v>2.5</v>
      </c>
      <c r="N240" s="93">
        <v>2.57</v>
      </c>
      <c r="O240" s="93">
        <v>3.09</v>
      </c>
      <c r="P240" s="75">
        <v>3.6</v>
      </c>
      <c r="Q240" s="73">
        <v>3.6</v>
      </c>
      <c r="R240" s="73">
        <v>3.6</v>
      </c>
      <c r="S240" s="73">
        <v>3.6</v>
      </c>
      <c r="T240" s="73">
        <v>3.6</v>
      </c>
      <c r="U240" s="73">
        <v>4.91</v>
      </c>
      <c r="V240" s="73">
        <v>4.8499999999999996</v>
      </c>
      <c r="W240" s="73">
        <v>4.8600000000000003</v>
      </c>
      <c r="X240" s="73">
        <v>4.8499999999999996</v>
      </c>
      <c r="Y240" s="73">
        <v>4.8499999999999996</v>
      </c>
      <c r="Z240" s="73">
        <v>4.8600000000000003</v>
      </c>
      <c r="AA240" s="73">
        <v>4.8499999999999996</v>
      </c>
      <c r="AB240" s="73">
        <v>4.8499999999999996</v>
      </c>
      <c r="AC240" s="73">
        <v>4.8600000000000003</v>
      </c>
      <c r="AD240" s="73">
        <v>4.8600000000000003</v>
      </c>
      <c r="AE240" s="73">
        <v>6.88</v>
      </c>
      <c r="AF240" s="73">
        <v>8.64</v>
      </c>
      <c r="AG240" s="73">
        <v>8.65</v>
      </c>
      <c r="AH240" s="73">
        <v>8.6</v>
      </c>
      <c r="AI240" s="73">
        <v>8.6</v>
      </c>
      <c r="AJ240" s="73">
        <v>8.61</v>
      </c>
      <c r="AK240" s="73">
        <v>12.49</v>
      </c>
      <c r="AL240" s="73">
        <v>12.49</v>
      </c>
      <c r="AM240" s="73">
        <v>12.49</v>
      </c>
      <c r="AN240" s="73">
        <v>12.49</v>
      </c>
      <c r="AO240" s="73">
        <v>12.49</v>
      </c>
      <c r="AP240" s="73">
        <v>12.49</v>
      </c>
      <c r="AQ240" s="73">
        <v>12.49</v>
      </c>
      <c r="AR240" s="73">
        <v>12.49</v>
      </c>
      <c r="AS240" s="73">
        <v>12.49</v>
      </c>
      <c r="AT240" s="73">
        <v>12.49</v>
      </c>
      <c r="AU240" s="73">
        <v>12.49</v>
      </c>
      <c r="AV240" s="73">
        <v>12.49</v>
      </c>
      <c r="AW240" s="73">
        <v>12.49</v>
      </c>
      <c r="AX240" s="73">
        <v>12.49</v>
      </c>
      <c r="AY240" s="73">
        <v>12.5</v>
      </c>
      <c r="AZ240" s="73">
        <v>12.5</v>
      </c>
      <c r="BA240" s="73">
        <v>12.5</v>
      </c>
      <c r="BB240" s="73">
        <v>12.5</v>
      </c>
      <c r="BC240" s="73">
        <v>12.5</v>
      </c>
      <c r="BD240" s="73">
        <v>12.5</v>
      </c>
      <c r="BE240" s="73">
        <v>12.5</v>
      </c>
      <c r="BF240" s="73">
        <v>12.5</v>
      </c>
      <c r="BG240" s="73">
        <v>20.299999999999997</v>
      </c>
      <c r="BH240" s="73">
        <v>22.700000000000003</v>
      </c>
      <c r="BI240" s="73">
        <v>22.700000000000003</v>
      </c>
      <c r="BJ240" s="73">
        <v>22.8</v>
      </c>
      <c r="BK240" s="73">
        <v>23.2</v>
      </c>
      <c r="BL240" s="73">
        <v>26</v>
      </c>
      <c r="BM240" s="73">
        <v>80.5</v>
      </c>
    </row>
    <row r="241" spans="1:92" x14ac:dyDescent="0.25">
      <c r="B241" s="166" t="s">
        <v>164</v>
      </c>
      <c r="C241" s="13">
        <v>142.70165359481527</v>
      </c>
      <c r="D241" s="13">
        <v>145.88106891085928</v>
      </c>
      <c r="E241" s="13">
        <v>122.91350810475939</v>
      </c>
      <c r="F241" s="13">
        <v>125.85900528833773</v>
      </c>
      <c r="G241" s="13">
        <v>123.49166675710732</v>
      </c>
      <c r="H241" s="13">
        <v>124.11690701236193</v>
      </c>
      <c r="I241" s="13">
        <v>120.79999286152096</v>
      </c>
      <c r="J241" s="13">
        <v>115.25847702687579</v>
      </c>
      <c r="K241" s="13">
        <v>115.87173272467331</v>
      </c>
      <c r="L241" s="13">
        <v>117.739001054921</v>
      </c>
      <c r="M241" s="13">
        <v>124.39849625368676</v>
      </c>
      <c r="N241" s="13">
        <v>110.34534585678371</v>
      </c>
      <c r="O241" s="13">
        <v>117.33935812895841</v>
      </c>
      <c r="P241" s="13">
        <v>109.8735547431676</v>
      </c>
      <c r="Q241" s="73">
        <v>99.797264525982158</v>
      </c>
      <c r="R241" s="73">
        <v>93.245638350148838</v>
      </c>
      <c r="S241" s="73">
        <v>98.340013991256839</v>
      </c>
      <c r="T241" s="73">
        <v>108.82921429079053</v>
      </c>
      <c r="U241" s="73">
        <v>101.29300903177803</v>
      </c>
      <c r="V241" s="73">
        <v>86.7920298689791</v>
      </c>
      <c r="W241" s="73">
        <v>96.234571369052844</v>
      </c>
      <c r="X241" s="73">
        <v>92.452356750308368</v>
      </c>
      <c r="Y241" s="73">
        <v>90.221917748044206</v>
      </c>
      <c r="Z241" s="73">
        <v>104.18570069840931</v>
      </c>
      <c r="AA241" s="73">
        <v>126.79259755575328</v>
      </c>
      <c r="AB241" s="73">
        <v>138.65329200935156</v>
      </c>
      <c r="AC241" s="73">
        <v>139.6005038230671</v>
      </c>
      <c r="AD241" s="73">
        <v>120.33107092326176</v>
      </c>
      <c r="AE241" s="73">
        <v>102.36934168772105</v>
      </c>
      <c r="AF241" s="73">
        <v>83.640136433648877</v>
      </c>
      <c r="AG241" s="73">
        <v>81.642652675808236</v>
      </c>
      <c r="AH241" s="73">
        <v>91.411450034538419</v>
      </c>
      <c r="AI241" s="73">
        <v>97.582765627678938</v>
      </c>
      <c r="AJ241" s="73">
        <v>97.150012123213003</v>
      </c>
      <c r="AK241" s="73">
        <v>78.0755783787979</v>
      </c>
      <c r="AL241" s="73">
        <v>82.625607490253969</v>
      </c>
      <c r="AM241" s="73">
        <v>83.827213120265867</v>
      </c>
      <c r="AN241" s="73">
        <v>84.968516891459274</v>
      </c>
      <c r="AO241" s="73">
        <v>87.56541500167819</v>
      </c>
      <c r="AP241" s="73">
        <v>88.363882367222075</v>
      </c>
      <c r="AQ241" s="73">
        <v>92.653236246103191</v>
      </c>
      <c r="AR241" s="73">
        <v>93.867194575748442</v>
      </c>
      <c r="AS241" s="73">
        <v>95.331445632263012</v>
      </c>
      <c r="AT241" s="73">
        <v>96.110178692051747</v>
      </c>
      <c r="AU241" s="73">
        <v>100</v>
      </c>
      <c r="AV241" s="73">
        <v>99.829510877877723</v>
      </c>
      <c r="AW241" s="73">
        <v>97.973637735192298</v>
      </c>
      <c r="AX241" s="73">
        <v>100.49113675669416</v>
      </c>
      <c r="AY241" s="73">
        <v>99.942181014723147</v>
      </c>
      <c r="AZ241" s="73">
        <v>97.162821472481781</v>
      </c>
      <c r="BA241" s="73">
        <v>96.394930007951686</v>
      </c>
      <c r="BB241" s="73">
        <v>97.478836197390777</v>
      </c>
      <c r="BC241" s="73">
        <v>99.056361192095991</v>
      </c>
      <c r="BD241" s="73">
        <v>104.57639007105955</v>
      </c>
      <c r="BE241" s="73">
        <v>116.56963988635034</v>
      </c>
      <c r="BF241" s="73">
        <v>122.75400028099548</v>
      </c>
      <c r="BG241" s="73">
        <v>109.13205803785142</v>
      </c>
      <c r="BH241" s="73">
        <v>90.25261191975126</v>
      </c>
      <c r="BI241" s="73">
        <v>97.920286541997839</v>
      </c>
      <c r="BJ241" s="73">
        <v>103.72866615320859</v>
      </c>
      <c r="BK241" s="73">
        <v>114.53725028277071</v>
      </c>
      <c r="BL241" s="73">
        <v>124.44108291388756</v>
      </c>
      <c r="BM241" s="73">
        <v>83.981566281478351</v>
      </c>
    </row>
    <row r="242" spans="1:92" x14ac:dyDescent="0.25">
      <c r="B242" s="166" t="s">
        <v>165</v>
      </c>
      <c r="C242" s="93">
        <v>144.30000000000001</v>
      </c>
      <c r="D242" s="93">
        <v>132.86500248365775</v>
      </c>
      <c r="E242" s="93">
        <v>126.84879390921348</v>
      </c>
      <c r="F242" s="93">
        <v>112.37258192717769</v>
      </c>
      <c r="G242" s="93">
        <v>102.74602754352608</v>
      </c>
      <c r="H242" s="93">
        <v>96.51497307817742</v>
      </c>
      <c r="I242" s="93">
        <v>111.15022064016603</v>
      </c>
      <c r="J242" s="93">
        <v>117.12856094976425</v>
      </c>
      <c r="K242" s="93">
        <v>118.04330392319697</v>
      </c>
      <c r="L242" s="93">
        <v>117.74116630656262</v>
      </c>
      <c r="M242" s="93">
        <v>121.52546291878001</v>
      </c>
      <c r="N242" s="93">
        <v>128.99043373820916</v>
      </c>
      <c r="O242" s="93">
        <v>133.30248882000652</v>
      </c>
      <c r="P242" s="75">
        <v>104.32330727456156</v>
      </c>
      <c r="Q242" s="73">
        <v>97.757457432482212</v>
      </c>
      <c r="R242" s="73">
        <v>91.889947592916585</v>
      </c>
      <c r="S242" s="73">
        <v>99.787848389631478</v>
      </c>
      <c r="T242" s="73">
        <v>115.06913094360149</v>
      </c>
      <c r="U242" s="73">
        <v>94.508872456574949</v>
      </c>
      <c r="V242" s="73">
        <v>93.478995568953579</v>
      </c>
      <c r="W242" s="73">
        <v>93.351547018902508</v>
      </c>
      <c r="X242" s="73">
        <v>89.409197076683043</v>
      </c>
      <c r="Y242" s="73">
        <v>92.516806597321477</v>
      </c>
      <c r="Z242" s="73">
        <v>112.43766788813645</v>
      </c>
      <c r="AA242" s="73">
        <v>133.61576029974339</v>
      </c>
      <c r="AB242" s="73">
        <v>144.84011521588025</v>
      </c>
      <c r="AC242" s="73">
        <v>128.95977478145278</v>
      </c>
      <c r="AD242" s="73">
        <v>113.98874344714471</v>
      </c>
      <c r="AE242" s="73">
        <v>87.793292013157114</v>
      </c>
      <c r="AF242" s="73">
        <v>81.437221144980526</v>
      </c>
      <c r="AG242" s="73">
        <v>81.089914872744345</v>
      </c>
      <c r="AH242" s="73">
        <v>96.337849108495718</v>
      </c>
      <c r="AI242" s="73">
        <v>97.464352978878992</v>
      </c>
      <c r="AJ242" s="73">
        <v>97.734213643147697</v>
      </c>
      <c r="AK242" s="73">
        <v>78.864093610898138</v>
      </c>
      <c r="AL242" s="73">
        <v>84.834660668946739</v>
      </c>
      <c r="AM242" s="73">
        <v>82.64056357660462</v>
      </c>
      <c r="AN242" s="73">
        <v>86.093782526552502</v>
      </c>
      <c r="AO242" s="73">
        <v>88.657296478239971</v>
      </c>
      <c r="AP242" s="73">
        <v>89.209902933253431</v>
      </c>
      <c r="AQ242" s="73">
        <v>93.429694804668245</v>
      </c>
      <c r="AR242" s="73">
        <v>93.725358395822241</v>
      </c>
      <c r="AS242" s="73">
        <v>95.887731480657365</v>
      </c>
      <c r="AT242" s="73">
        <v>96.225602275162842</v>
      </c>
      <c r="AU242" s="73">
        <v>101.24356978472701</v>
      </c>
      <c r="AV242" s="73">
        <v>98.043511964624059</v>
      </c>
      <c r="AW242" s="73">
        <v>99.328737524158555</v>
      </c>
      <c r="AX242" s="73">
        <v>99.860570680382651</v>
      </c>
      <c r="AY242" s="73">
        <v>99.158535133888932</v>
      </c>
      <c r="AZ242" s="73">
        <v>97.910875094582025</v>
      </c>
      <c r="BA242" s="73">
        <v>97.098832343216188</v>
      </c>
      <c r="BB242" s="73">
        <v>98.691183996513672</v>
      </c>
      <c r="BC242" s="73">
        <v>100.74298656421279</v>
      </c>
      <c r="BD242" s="73">
        <v>112.48091549923794</v>
      </c>
      <c r="BE242" s="73">
        <v>120.75170170034191</v>
      </c>
      <c r="BF242" s="73">
        <v>125.68474910982508</v>
      </c>
      <c r="BG242" s="73">
        <v>93.877276132303805</v>
      </c>
      <c r="BH242" s="73">
        <v>94.934705755793473</v>
      </c>
      <c r="BI242" s="73">
        <v>101.16308720551135</v>
      </c>
      <c r="BJ242" s="73">
        <v>106.69927940679882</v>
      </c>
      <c r="BK242" s="73">
        <v>121.01069951677576</v>
      </c>
      <c r="BL242" s="73">
        <v>127.56984823496546</v>
      </c>
      <c r="BM242" s="73">
        <v>78.907012881766477</v>
      </c>
    </row>
    <row r="243" spans="1:92" x14ac:dyDescent="0.25">
      <c r="B243" s="200" t="s">
        <v>242</v>
      </c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75"/>
      <c r="Q243" s="81">
        <v>34.328358208955223</v>
      </c>
      <c r="R243" s="81">
        <v>34.328358208955223</v>
      </c>
      <c r="S243" s="81">
        <v>39.104477611940297</v>
      </c>
      <c r="T243" s="81">
        <v>39.104477611940297</v>
      </c>
      <c r="U243" s="81">
        <v>43.582089552238806</v>
      </c>
      <c r="V243" s="81">
        <v>43.582089552238806</v>
      </c>
      <c r="W243" s="81">
        <v>45.373134328358205</v>
      </c>
      <c r="X243" s="81">
        <v>45.373134328358205</v>
      </c>
      <c r="Y243" s="81">
        <v>45.373134328358205</v>
      </c>
      <c r="Z243" s="81">
        <v>45.373134328358205</v>
      </c>
      <c r="AA243" s="81">
        <v>56.71641791044776</v>
      </c>
      <c r="AB243" s="81">
        <v>56.71641791044776</v>
      </c>
      <c r="AC243" s="81">
        <v>74.02985074626865</v>
      </c>
      <c r="AD243" s="81">
        <v>74.02985074626865</v>
      </c>
      <c r="AE243" s="81">
        <v>89.850746268656707</v>
      </c>
      <c r="AF243" s="81">
        <v>89.850746268656707</v>
      </c>
      <c r="AG243" s="81">
        <v>100</v>
      </c>
      <c r="AH243" s="81">
        <v>100</v>
      </c>
      <c r="AI243" s="81">
        <v>159.70149253731341</v>
      </c>
      <c r="AJ243" s="81">
        <v>159.70149253731341</v>
      </c>
      <c r="AK243" s="81">
        <v>189.25373134328359</v>
      </c>
      <c r="AL243" s="81">
        <v>189.25373134328359</v>
      </c>
      <c r="AM243" s="81">
        <v>216.41791044776119</v>
      </c>
      <c r="AN243" s="81">
        <v>216.41791044776119</v>
      </c>
      <c r="AO243" s="81">
        <v>242.68656716417914</v>
      </c>
      <c r="AP243" s="81">
        <v>242.68656716417914</v>
      </c>
      <c r="AQ243" s="81">
        <v>295.2238805970149</v>
      </c>
      <c r="AR243" s="81">
        <v>295.2238805970149</v>
      </c>
      <c r="AS243" s="81">
        <v>371.3432835820895</v>
      </c>
      <c r="AT243" s="81">
        <v>371.3432835820895</v>
      </c>
      <c r="AU243" s="81">
        <v>531.04477611940297</v>
      </c>
      <c r="AV243" s="81">
        <v>531.04477611940297</v>
      </c>
      <c r="AW243" s="81">
        <v>623.88059701492534</v>
      </c>
      <c r="AX243" s="81">
        <v>623.88059701492534</v>
      </c>
      <c r="AY243" s="81">
        <v>720.89552238805959</v>
      </c>
      <c r="AZ243" s="81">
        <v>720.89552238805959</v>
      </c>
      <c r="BA243" s="81">
        <v>833.73134328358208</v>
      </c>
      <c r="BB243" s="81">
        <v>833.73134328358208</v>
      </c>
      <c r="BC243" s="81">
        <v>991.94029850746256</v>
      </c>
      <c r="BD243" s="81">
        <v>1043.9179104477612</v>
      </c>
      <c r="BE243" s="81">
        <v>1414.023631840796</v>
      </c>
      <c r="BF243" s="81">
        <v>1648.955223880597</v>
      </c>
      <c r="BG243" s="81">
        <v>2123.2835820895525</v>
      </c>
      <c r="BH243" s="81">
        <v>2722.3880597014927</v>
      </c>
      <c r="BI243" s="81">
        <v>3089.2537313432831</v>
      </c>
      <c r="BJ243" s="81">
        <v>3575.5223880597014</v>
      </c>
      <c r="BK243" s="81">
        <v>4199.7014925373132</v>
      </c>
      <c r="BL243" s="81">
        <v>5464.1791044776119</v>
      </c>
      <c r="BM243" s="81">
        <v>7673.7810945273623</v>
      </c>
    </row>
    <row r="244" spans="1:92" x14ac:dyDescent="0.25">
      <c r="B244" s="166" t="s">
        <v>241</v>
      </c>
      <c r="C244" s="92" t="s">
        <v>0</v>
      </c>
      <c r="D244" s="92" t="s">
        <v>0</v>
      </c>
      <c r="E244" s="92" t="s">
        <v>0</v>
      </c>
      <c r="F244" s="92" t="s">
        <v>0</v>
      </c>
      <c r="G244" s="92" t="s">
        <v>0</v>
      </c>
      <c r="H244" s="92" t="s">
        <v>0</v>
      </c>
      <c r="I244" s="92" t="s">
        <v>0</v>
      </c>
      <c r="J244" s="92" t="s">
        <v>0</v>
      </c>
      <c r="K244" s="92" t="s">
        <v>0</v>
      </c>
      <c r="L244" s="92" t="s">
        <v>0</v>
      </c>
      <c r="M244" s="92" t="s">
        <v>0</v>
      </c>
      <c r="N244" s="92" t="s">
        <v>0</v>
      </c>
      <c r="O244" s="92" t="s">
        <v>0</v>
      </c>
      <c r="P244" s="92" t="s">
        <v>0</v>
      </c>
      <c r="Q244" s="73">
        <f>(Q243/Q231)*100</f>
        <v>142.42337968888518</v>
      </c>
      <c r="R244" s="73">
        <f>(R243/R231)*100</f>
        <v>142.86319072551046</v>
      </c>
      <c r="S244" s="73">
        <f>(S243/S231)*100</f>
        <v>153.1080758929443</v>
      </c>
      <c r="T244" s="73">
        <v>129.29293356808489</v>
      </c>
      <c r="U244" s="73">
        <v>135.59095559126732</v>
      </c>
      <c r="V244" s="73">
        <v>134.85269468113378</v>
      </c>
      <c r="W244" s="73">
        <v>138.26820912441036</v>
      </c>
      <c r="X244" s="73">
        <v>129.72792779218742</v>
      </c>
      <c r="Y244" s="73">
        <v>117.54660713513063</v>
      </c>
      <c r="Z244" s="73">
        <v>97.303365652410491</v>
      </c>
      <c r="AA244" s="73">
        <v>99.279414394651283</v>
      </c>
      <c r="AB244" s="73">
        <v>89.194071652270424</v>
      </c>
      <c r="AC244" s="73">
        <v>101.1488601741263</v>
      </c>
      <c r="AD244" s="73">
        <v>95.48096112615228</v>
      </c>
      <c r="AE244" s="73">
        <v>107.97842138265226</v>
      </c>
      <c r="AF244" s="73">
        <v>98.561386359051838</v>
      </c>
      <c r="AG244" s="73">
        <v>99.999999999999943</v>
      </c>
      <c r="AH244" s="73">
        <v>80.386200534312565</v>
      </c>
      <c r="AI244" s="73">
        <v>123.89810608005816</v>
      </c>
      <c r="AJ244" s="73">
        <v>126.26290507298761</v>
      </c>
      <c r="AK244" s="73">
        <v>137.04356115831905</v>
      </c>
      <c r="AL244" s="73">
        <v>120.40041306055873</v>
      </c>
      <c r="AM244" s="73">
        <v>131.56309550272115</v>
      </c>
      <c r="AN244" s="73">
        <v>126.08350936731291</v>
      </c>
      <c r="AO244" s="73">
        <v>135.38488445141232</v>
      </c>
      <c r="AP244" s="73">
        <v>133.84377829454087</v>
      </c>
      <c r="AQ244" s="73">
        <v>155.19924835796354</v>
      </c>
      <c r="AR244" s="73">
        <v>153.71769933725543</v>
      </c>
      <c r="AS244" s="73">
        <v>189.93074373669992</v>
      </c>
      <c r="AT244" s="73">
        <v>188.83931574994045</v>
      </c>
      <c r="AU244" s="73">
        <v>259.06919287541245</v>
      </c>
      <c r="AV244" s="73">
        <v>254.41791192941162</v>
      </c>
      <c r="AW244" s="73">
        <v>295.0318700281411</v>
      </c>
      <c r="AX244" s="73">
        <v>286.85131292790163</v>
      </c>
      <c r="AY244" s="73">
        <v>325.16508400485674</v>
      </c>
      <c r="AZ244" s="73">
        <v>317.15127830579559</v>
      </c>
      <c r="BA244" s="73">
        <v>349.31474484628296</v>
      </c>
      <c r="BB244" s="73">
        <v>331.20127730922309</v>
      </c>
      <c r="BC244" s="73">
        <v>375.48715485961475</v>
      </c>
      <c r="BD244" s="73">
        <v>352.56584853444065</v>
      </c>
      <c r="BE244" s="73">
        <v>385.80331902747707</v>
      </c>
      <c r="BF244" s="73">
        <v>391.40814623453463</v>
      </c>
      <c r="BG244" s="73">
        <v>435.13873129563513</v>
      </c>
      <c r="BH244" s="73">
        <v>432.27908586198902</v>
      </c>
      <c r="BI244" s="73">
        <v>417.62623860642174</v>
      </c>
      <c r="BJ244" s="73">
        <v>408.96709923006176</v>
      </c>
      <c r="BK244" s="73">
        <v>380.17747680617657</v>
      </c>
      <c r="BL244" s="73">
        <v>386.64083479848858</v>
      </c>
      <c r="BM244" s="73">
        <v>341.68947840878553</v>
      </c>
    </row>
    <row r="245" spans="1:92" x14ac:dyDescent="0.25">
      <c r="B245" s="200" t="s">
        <v>243</v>
      </c>
      <c r="C245" s="92" t="s">
        <v>0</v>
      </c>
      <c r="D245" s="92" t="s">
        <v>0</v>
      </c>
      <c r="E245" s="92" t="s">
        <v>0</v>
      </c>
      <c r="F245" s="92" t="s">
        <v>0</v>
      </c>
      <c r="G245" s="92" t="s">
        <v>0</v>
      </c>
      <c r="H245" s="92" t="s">
        <v>0</v>
      </c>
      <c r="I245" s="92" t="s">
        <v>0</v>
      </c>
      <c r="J245" s="92" t="s">
        <v>0</v>
      </c>
      <c r="K245" s="92" t="s">
        <v>0</v>
      </c>
      <c r="L245" s="92" t="s">
        <v>0</v>
      </c>
      <c r="M245" s="92" t="s">
        <v>0</v>
      </c>
      <c r="N245" s="92" t="s">
        <v>0</v>
      </c>
      <c r="O245" s="92" t="s">
        <v>0</v>
      </c>
      <c r="P245" s="92" t="s">
        <v>0</v>
      </c>
      <c r="Q245" s="73">
        <f>(Q243/Q235)*100</f>
        <v>147.31460806205195</v>
      </c>
      <c r="R245" s="73">
        <f t="shared" ref="R245:BM245" si="54">(R243/R235)*100</f>
        <v>143.9150401836969</v>
      </c>
      <c r="S245" s="73">
        <f t="shared" si="54"/>
        <v>147.99958540630186</v>
      </c>
      <c r="T245" s="73">
        <f t="shared" si="54"/>
        <v>118.72947241508336</v>
      </c>
      <c r="U245" s="73">
        <f t="shared" si="54"/>
        <v>125.67322119560926</v>
      </c>
      <c r="V245" s="73">
        <f t="shared" si="54"/>
        <v>124.35727123544582</v>
      </c>
      <c r="W245" s="73">
        <f t="shared" si="54"/>
        <v>130.8378741214562</v>
      </c>
      <c r="X245" s="73">
        <f t="shared" si="54"/>
        <v>123.33345740127292</v>
      </c>
      <c r="Y245" s="73">
        <f t="shared" si="54"/>
        <v>111.38900094123973</v>
      </c>
      <c r="Z245" s="73">
        <f t="shared" si="54"/>
        <v>90.249482514435115</v>
      </c>
      <c r="AA245" s="73">
        <f t="shared" si="54"/>
        <v>84.918812530752831</v>
      </c>
      <c r="AB245" s="73">
        <f t="shared" si="54"/>
        <v>75.391336002912283</v>
      </c>
      <c r="AC245" s="73">
        <f t="shared" si="54"/>
        <v>83.188182797353434</v>
      </c>
      <c r="AD245" s="73">
        <f t="shared" si="54"/>
        <v>81.50761344791195</v>
      </c>
      <c r="AE245" s="73">
        <f t="shared" si="54"/>
        <v>93.273631840796014</v>
      </c>
      <c r="AF245" s="73">
        <f t="shared" si="54"/>
        <v>89.850746268656707</v>
      </c>
      <c r="AG245" s="73">
        <f t="shared" si="54"/>
        <v>91.596638655462186</v>
      </c>
      <c r="AH245" s="73">
        <f t="shared" si="54"/>
        <v>75.694444444444429</v>
      </c>
      <c r="AI245" s="73">
        <f t="shared" si="54"/>
        <v>107.45347337387139</v>
      </c>
      <c r="AJ245" s="73">
        <f t="shared" si="54"/>
        <v>108.12088625196994</v>
      </c>
      <c r="AK245" s="73">
        <f t="shared" si="54"/>
        <v>119.93405067684833</v>
      </c>
      <c r="AL245" s="73">
        <f t="shared" si="54"/>
        <v>104.1851349314036</v>
      </c>
      <c r="AM245" s="73">
        <f t="shared" si="54"/>
        <v>110.74907154368998</v>
      </c>
      <c r="AN245" s="73">
        <f t="shared" si="54"/>
        <v>103.91873232954171</v>
      </c>
      <c r="AO245" s="73">
        <f t="shared" si="54"/>
        <v>111.14636899535937</v>
      </c>
      <c r="AP245" s="73">
        <f t="shared" si="54"/>
        <v>112.08828737667595</v>
      </c>
      <c r="AQ245" s="73">
        <f t="shared" si="54"/>
        <v>130.2809837452414</v>
      </c>
      <c r="AR245" s="73">
        <f t="shared" si="54"/>
        <v>128.7176119402985</v>
      </c>
      <c r="AS245" s="73">
        <f t="shared" si="54"/>
        <v>175.98442569759897</v>
      </c>
      <c r="AT245" s="73">
        <f t="shared" si="54"/>
        <v>158.11100746268653</v>
      </c>
      <c r="AU245" s="73">
        <f t="shared" si="54"/>
        <v>217.60857367298843</v>
      </c>
      <c r="AV245" s="73">
        <f t="shared" si="54"/>
        <v>206.72814498933906</v>
      </c>
      <c r="AW245" s="73">
        <f t="shared" si="54"/>
        <v>241.14533714406693</v>
      </c>
      <c r="AX245" s="73">
        <f t="shared" si="54"/>
        <v>242.00350560365433</v>
      </c>
      <c r="AY245" s="73">
        <f t="shared" si="54"/>
        <v>274.74689489614855</v>
      </c>
      <c r="AZ245" s="73">
        <f t="shared" si="54"/>
        <v>268.18297590545563</v>
      </c>
      <c r="BA245" s="73">
        <f t="shared" si="54"/>
        <v>293.15069812229177</v>
      </c>
      <c r="BB245" s="73">
        <f t="shared" si="54"/>
        <v>286.6773388577617</v>
      </c>
      <c r="BC245" s="73">
        <f t="shared" si="54"/>
        <v>325.66714619672717</v>
      </c>
      <c r="BD245" s="73">
        <f t="shared" si="54"/>
        <v>276.18216562816986</v>
      </c>
      <c r="BE245" s="73">
        <f t="shared" si="54"/>
        <v>302.21289386401327</v>
      </c>
      <c r="BF245" s="73">
        <f t="shared" si="54"/>
        <v>303.09632277063258</v>
      </c>
      <c r="BG245" s="73">
        <f t="shared" si="54"/>
        <v>338.8549201284938</v>
      </c>
      <c r="BH245" s="73">
        <f t="shared" si="54"/>
        <v>327.8898326049312</v>
      </c>
      <c r="BI245" s="73">
        <f t="shared" si="54"/>
        <v>336.72865671641785</v>
      </c>
      <c r="BJ245" s="73">
        <f t="shared" si="54"/>
        <v>329.74756140358187</v>
      </c>
      <c r="BK245" s="73">
        <f t="shared" si="54"/>
        <v>306.53381668964448</v>
      </c>
      <c r="BL245" s="73">
        <f t="shared" si="54"/>
        <v>311.74458424276747</v>
      </c>
      <c r="BM245" s="73">
        <f t="shared" si="54"/>
        <v>275.50150206083072</v>
      </c>
    </row>
    <row r="246" spans="1:92" x14ac:dyDescent="0.25">
      <c r="B246" s="200" t="s">
        <v>244</v>
      </c>
      <c r="C246" s="92" t="s">
        <v>0</v>
      </c>
      <c r="D246" s="92" t="s">
        <v>0</v>
      </c>
      <c r="E246" s="92" t="s">
        <v>0</v>
      </c>
      <c r="F246" s="92" t="s">
        <v>0</v>
      </c>
      <c r="G246" s="92" t="s">
        <v>0</v>
      </c>
      <c r="H246" s="92" t="s">
        <v>0</v>
      </c>
      <c r="I246" s="92" t="s">
        <v>0</v>
      </c>
      <c r="J246" s="92" t="s">
        <v>0</v>
      </c>
      <c r="K246" s="92" t="s">
        <v>0</v>
      </c>
      <c r="L246" s="92" t="s">
        <v>0</v>
      </c>
      <c r="M246" s="92" t="s">
        <v>0</v>
      </c>
      <c r="N246" s="92" t="s">
        <v>0</v>
      </c>
      <c r="O246" s="92" t="s">
        <v>0</v>
      </c>
      <c r="P246" s="92" t="s">
        <v>0</v>
      </c>
      <c r="Q246" s="81">
        <f t="shared" ref="Q246:AV246" si="55">(Q243/Q237)*100</f>
        <v>192.66447761194044</v>
      </c>
      <c r="R246" s="81">
        <f t="shared" si="55"/>
        <v>179.2227698715725</v>
      </c>
      <c r="S246" s="81">
        <f t="shared" si="55"/>
        <v>192.1803591499596</v>
      </c>
      <c r="T246" s="81">
        <f t="shared" si="55"/>
        <v>162.93242030382621</v>
      </c>
      <c r="U246" s="81">
        <f t="shared" si="55"/>
        <v>159.55650319829434</v>
      </c>
      <c r="V246" s="81">
        <f t="shared" si="55"/>
        <v>156.89552238805979</v>
      </c>
      <c r="W246" s="81">
        <f t="shared" si="55"/>
        <v>158.0741454020222</v>
      </c>
      <c r="X246" s="81">
        <f t="shared" si="55"/>
        <v>153.13432835820905</v>
      </c>
      <c r="Y246" s="81">
        <f t="shared" si="55"/>
        <v>132.44050020169431</v>
      </c>
      <c r="Z246" s="81">
        <f t="shared" si="55"/>
        <v>102.08955223880601</v>
      </c>
      <c r="AA246" s="81">
        <f t="shared" si="55"/>
        <v>100.41595302177642</v>
      </c>
      <c r="AB246" s="81">
        <f t="shared" si="55"/>
        <v>94.236509758897867</v>
      </c>
      <c r="AC246" s="81">
        <f t="shared" si="55"/>
        <v>98.70646766169159</v>
      </c>
      <c r="AD246" s="81">
        <f t="shared" si="55"/>
        <v>87.859603083483705</v>
      </c>
      <c r="AE246" s="81">
        <f t="shared" si="55"/>
        <v>100.04000615479308</v>
      </c>
      <c r="AF246" s="81">
        <f t="shared" si="55"/>
        <v>95.136084284460082</v>
      </c>
      <c r="AG246" s="81">
        <f t="shared" si="55"/>
        <v>100</v>
      </c>
      <c r="AH246" s="81">
        <f t="shared" si="55"/>
        <v>88.524590163934434</v>
      </c>
      <c r="AI246" s="81">
        <f t="shared" si="55"/>
        <v>124.08461290668957</v>
      </c>
      <c r="AJ246" s="81">
        <f t="shared" si="55"/>
        <v>125.89606710970691</v>
      </c>
      <c r="AK246" s="81">
        <f t="shared" si="55"/>
        <v>141.94029850746267</v>
      </c>
      <c r="AL246" s="81">
        <f t="shared" si="55"/>
        <v>122.39163464116545</v>
      </c>
      <c r="AM246" s="81">
        <f t="shared" si="55"/>
        <v>133.56076759061835</v>
      </c>
      <c r="AN246" s="81">
        <f t="shared" si="55"/>
        <v>126.34126663977412</v>
      </c>
      <c r="AO246" s="81">
        <f t="shared" si="55"/>
        <v>127.23373424141431</v>
      </c>
      <c r="AP246" s="81">
        <f t="shared" si="55"/>
        <v>124.21871684232866</v>
      </c>
      <c r="AQ246" s="81">
        <f t="shared" si="55"/>
        <v>143.62242839854778</v>
      </c>
      <c r="AR246" s="81">
        <f t="shared" si="55"/>
        <v>141.08043851538764</v>
      </c>
      <c r="AS246" s="81">
        <f t="shared" si="55"/>
        <v>175.89945011783186</v>
      </c>
      <c r="AT246" s="81">
        <f t="shared" si="55"/>
        <v>174.36988968202459</v>
      </c>
      <c r="AU246" s="81">
        <f t="shared" si="55"/>
        <v>244.05462051444897</v>
      </c>
      <c r="AV246" s="81">
        <f t="shared" si="55"/>
        <v>236.01990049751237</v>
      </c>
      <c r="AW246" s="81">
        <f t="shared" ref="AW246:BM246" si="56">(AW243/AW237)*100</f>
        <v>265.27206487248787</v>
      </c>
      <c r="AX246" s="81">
        <f t="shared" si="56"/>
        <v>258.15748841996896</v>
      </c>
      <c r="AY246" s="81">
        <f t="shared" si="56"/>
        <v>293.79892987890719</v>
      </c>
      <c r="AZ246" s="81">
        <f t="shared" si="56"/>
        <v>285.18943742824325</v>
      </c>
      <c r="BA246" s="81">
        <f t="shared" si="56"/>
        <v>311.56742240355311</v>
      </c>
      <c r="BB246" s="81">
        <f t="shared" si="56"/>
        <v>302.15766803566049</v>
      </c>
      <c r="BC246" s="81">
        <f t="shared" si="56"/>
        <v>339.01757037596803</v>
      </c>
      <c r="BD246" s="81">
        <f t="shared" si="56"/>
        <v>304.71117386042749</v>
      </c>
      <c r="BE246" s="81">
        <f t="shared" si="56"/>
        <v>311.02760130103036</v>
      </c>
      <c r="BF246" s="81">
        <f t="shared" si="56"/>
        <v>317.44592545294898</v>
      </c>
      <c r="BG246" s="81">
        <f t="shared" si="56"/>
        <v>357.74512771555624</v>
      </c>
      <c r="BH246" s="81">
        <f t="shared" si="56"/>
        <v>347.12858376359031</v>
      </c>
      <c r="BI246" s="81">
        <f t="shared" si="56"/>
        <v>333.63940298507441</v>
      </c>
      <c r="BJ246" s="81">
        <f t="shared" si="56"/>
        <v>326.7216621325511</v>
      </c>
      <c r="BK246" s="81">
        <f t="shared" si="56"/>
        <v>303.72178437170231</v>
      </c>
      <c r="BL246" s="81">
        <f t="shared" si="56"/>
        <v>308.88532703853656</v>
      </c>
      <c r="BM246" s="81">
        <f t="shared" si="56"/>
        <v>272.9739251130369</v>
      </c>
    </row>
    <row r="247" spans="1:92" x14ac:dyDescent="0.25">
      <c r="B247" s="17" t="s">
        <v>152</v>
      </c>
      <c r="C247" s="92" t="s">
        <v>0</v>
      </c>
      <c r="D247" s="92" t="s">
        <v>0</v>
      </c>
      <c r="E247" s="92" t="s">
        <v>0</v>
      </c>
      <c r="F247" s="92" t="s">
        <v>0</v>
      </c>
      <c r="G247" s="92" t="s">
        <v>0</v>
      </c>
      <c r="H247" s="94">
        <v>101.69655172413795</v>
      </c>
      <c r="I247" s="94">
        <v>108.50132625994692</v>
      </c>
      <c r="J247" s="94">
        <v>104.00435771125424</v>
      </c>
      <c r="K247" s="94">
        <v>99.50738916256158</v>
      </c>
      <c r="L247" s="94">
        <v>91.074559572513976</v>
      </c>
      <c r="M247" s="94">
        <v>82.641729982466387</v>
      </c>
      <c r="N247" s="94">
        <v>68.351230405540974</v>
      </c>
      <c r="O247" s="94">
        <v>54.060730828615547</v>
      </c>
      <c r="P247" s="94">
        <v>61.452979688565996</v>
      </c>
      <c r="Q247" s="94">
        <v>68.845228548516445</v>
      </c>
      <c r="R247" s="94">
        <v>69.609247761638244</v>
      </c>
      <c r="S247" s="77">
        <v>70.373266974760057</v>
      </c>
      <c r="T247" s="77">
        <v>75.11832319134551</v>
      </c>
      <c r="U247" s="77">
        <v>59.234319847950054</v>
      </c>
      <c r="V247" s="77">
        <v>20.171633640193477</v>
      </c>
      <c r="W247" s="77">
        <v>70.119540229885061</v>
      </c>
      <c r="X247" s="77">
        <v>59.497126436781613</v>
      </c>
      <c r="Y247" s="77">
        <v>65.190097259062767</v>
      </c>
      <c r="Z247" s="77">
        <v>76.144784750481904</v>
      </c>
      <c r="AA247" s="77">
        <v>86.565676699222649</v>
      </c>
      <c r="AB247" s="77">
        <v>94.763432237369685</v>
      </c>
      <c r="AC247" s="77">
        <v>93.536945812807886</v>
      </c>
      <c r="AD247" s="77">
        <v>100.41954022988506</v>
      </c>
      <c r="AE247" s="77">
        <v>107.76361819090454</v>
      </c>
      <c r="AF247" s="77">
        <v>90.71800969541755</v>
      </c>
      <c r="AG247" s="77">
        <v>100</v>
      </c>
      <c r="AH247" s="77">
        <v>103.04109383216888</v>
      </c>
      <c r="AI247" s="77">
        <v>101.76892073443797</v>
      </c>
      <c r="AJ247" s="77">
        <v>99.50738916256158</v>
      </c>
      <c r="AK247" s="77">
        <v>90.631525481121955</v>
      </c>
      <c r="AL247" s="77">
        <v>83.566613317813662</v>
      </c>
      <c r="AM247" s="77">
        <v>84.615312043020907</v>
      </c>
      <c r="AN247" s="77">
        <v>78.511989038593299</v>
      </c>
      <c r="AO247" s="77">
        <v>70.19723601234405</v>
      </c>
      <c r="AP247" s="77">
        <v>69.186429665382647</v>
      </c>
      <c r="AQ247" s="77">
        <v>63.052786403007033</v>
      </c>
      <c r="AR247" s="77">
        <v>64.390537289494787</v>
      </c>
      <c r="AS247" s="77">
        <v>60.542854958330153</v>
      </c>
      <c r="AT247" s="77">
        <v>64.36293585051051</v>
      </c>
      <c r="AU247" s="77">
        <v>61.741432252144136</v>
      </c>
      <c r="AV247" s="77">
        <v>60.504951190392589</v>
      </c>
      <c r="AW247" s="77">
        <v>61.30490199455717</v>
      </c>
      <c r="AX247" s="77">
        <v>60.422128117227949</v>
      </c>
      <c r="AY247" s="77">
        <v>64.159695300278869</v>
      </c>
      <c r="AZ247" s="77">
        <v>63.34139947570074</v>
      </c>
      <c r="BA247" s="77">
        <v>69.65517241379311</v>
      </c>
      <c r="BB247" s="77">
        <v>72.030590469375426</v>
      </c>
      <c r="BC247" s="77">
        <v>74.350903926659171</v>
      </c>
      <c r="BD247" s="77">
        <v>82.620161049023949</v>
      </c>
      <c r="BE247" s="77">
        <v>79.785386204318897</v>
      </c>
      <c r="BF247" s="77">
        <v>70.228229875438274</v>
      </c>
      <c r="BG247" s="77">
        <v>81.068124098597465</v>
      </c>
      <c r="BH247" s="77">
        <v>80.665465842434884</v>
      </c>
      <c r="BI247" s="77">
        <v>74.741190213782275</v>
      </c>
      <c r="BJ247" s="77">
        <v>81.270553800611722</v>
      </c>
      <c r="BK247" s="77">
        <v>91.125548206246748</v>
      </c>
      <c r="BL247" s="77">
        <v>88.826031801213432</v>
      </c>
      <c r="BM247" s="77">
        <v>77.392814375712504</v>
      </c>
    </row>
    <row r="248" spans="1:92" x14ac:dyDescent="0.25">
      <c r="B248" s="243" t="s">
        <v>248</v>
      </c>
      <c r="C248" s="243"/>
      <c r="D248" s="243"/>
      <c r="E248" s="243"/>
      <c r="F248" s="243"/>
      <c r="G248" s="243"/>
      <c r="H248" s="243"/>
      <c r="I248" s="243"/>
      <c r="J248" s="243"/>
      <c r="K248" s="243"/>
      <c r="L248" s="243"/>
      <c r="M248" s="12"/>
      <c r="N248" s="12"/>
      <c r="O248" s="12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  <c r="AR248" s="73"/>
      <c r="AS248" s="73"/>
      <c r="AT248" s="73"/>
      <c r="AU248" s="73"/>
      <c r="AV248" s="73"/>
      <c r="AW248" s="73"/>
      <c r="AX248" s="73"/>
      <c r="AY248" s="73"/>
      <c r="AZ248" s="73"/>
      <c r="BA248" s="73"/>
      <c r="BB248" s="73"/>
      <c r="BC248" s="73"/>
      <c r="BD248" s="73"/>
      <c r="BE248" s="73"/>
      <c r="BF248" s="73"/>
      <c r="BG248" s="73"/>
      <c r="BH248" s="73"/>
      <c r="BI248" s="73"/>
      <c r="BJ248" s="73"/>
      <c r="BK248" s="73"/>
      <c r="BL248" s="73"/>
      <c r="BM248" s="73"/>
    </row>
    <row r="249" spans="1:92" x14ac:dyDescent="0.25">
      <c r="B249" s="244"/>
      <c r="C249" s="244"/>
      <c r="D249" s="244"/>
      <c r="E249" s="244"/>
      <c r="F249" s="244"/>
      <c r="G249" s="244"/>
      <c r="H249" s="244"/>
      <c r="I249" s="244"/>
      <c r="J249" s="244"/>
      <c r="K249" s="244"/>
      <c r="L249" s="244"/>
      <c r="M249" s="12"/>
      <c r="N249" s="12"/>
      <c r="O249" s="12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</row>
    <row r="250" spans="1:92" x14ac:dyDescent="0.25">
      <c r="B250" s="244"/>
      <c r="C250" s="244"/>
      <c r="D250" s="244"/>
      <c r="E250" s="244"/>
      <c r="F250" s="244"/>
      <c r="G250" s="244"/>
      <c r="H250" s="244"/>
      <c r="I250" s="244"/>
      <c r="J250" s="244"/>
      <c r="K250" s="244"/>
      <c r="L250" s="244"/>
      <c r="M250" s="12"/>
      <c r="N250" s="12"/>
      <c r="O250" s="12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</row>
    <row r="251" spans="1:92" x14ac:dyDescent="0.25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</row>
    <row r="252" spans="1:92" x14ac:dyDescent="0.25">
      <c r="B252" s="6"/>
      <c r="C252" s="6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8"/>
      <c r="AY252" s="118"/>
      <c r="AZ252" s="118"/>
      <c r="BA252" s="118"/>
      <c r="BB252" s="118"/>
      <c r="BC252" s="118"/>
      <c r="BD252" s="118"/>
      <c r="BE252" s="118"/>
      <c r="BF252" s="118"/>
      <c r="BG252" s="118"/>
      <c r="BH252" s="118"/>
      <c r="BI252" s="118"/>
      <c r="BJ252" s="118"/>
      <c r="BK252" s="118"/>
      <c r="BL252" s="118"/>
      <c r="BM252" s="118"/>
    </row>
    <row r="253" spans="1:92" x14ac:dyDescent="0.25">
      <c r="A253" s="80"/>
      <c r="B253" s="43" t="s">
        <v>256</v>
      </c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18"/>
      <c r="X253" s="8"/>
      <c r="Y253" s="8"/>
      <c r="Z253" s="8"/>
      <c r="AA253" s="8"/>
      <c r="AB253" s="8"/>
      <c r="AC253" s="8"/>
      <c r="AD253" s="8"/>
      <c r="AE253" s="8"/>
      <c r="AF253" s="18"/>
      <c r="AG253" s="8"/>
      <c r="AH253" s="8"/>
      <c r="AI253" s="8"/>
      <c r="AJ253" s="8"/>
      <c r="AK253" s="8"/>
      <c r="AL253" s="8"/>
      <c r="AM253" s="8"/>
      <c r="AN253" s="8"/>
      <c r="AO253" s="18"/>
      <c r="AP253" s="8"/>
      <c r="AQ253" s="8"/>
      <c r="AR253" s="8"/>
      <c r="AS253" s="8"/>
      <c r="AT253" s="8"/>
      <c r="AU253" s="8"/>
      <c r="AV253" s="8"/>
      <c r="AW253" s="8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</row>
    <row r="254" spans="1:92" ht="15.75" customHeight="1" x14ac:dyDescent="0.25">
      <c r="B254" s="9"/>
      <c r="C254" s="10">
        <v>1920</v>
      </c>
      <c r="D254" s="10">
        <v>1921</v>
      </c>
      <c r="E254" s="10">
        <v>1922</v>
      </c>
      <c r="F254" s="10">
        <v>1923</v>
      </c>
      <c r="G254" s="10">
        <v>1924</v>
      </c>
      <c r="H254" s="10">
        <v>1925</v>
      </c>
      <c r="I254" s="10">
        <v>1926</v>
      </c>
      <c r="J254" s="10">
        <v>1927</v>
      </c>
      <c r="K254" s="10">
        <v>1928</v>
      </c>
      <c r="L254" s="10">
        <v>1929</v>
      </c>
      <c r="M254" s="10">
        <v>1930</v>
      </c>
      <c r="N254" s="10">
        <v>1931</v>
      </c>
      <c r="O254" s="10">
        <v>1932</v>
      </c>
      <c r="P254" s="10">
        <v>1933</v>
      </c>
      <c r="Q254" s="10">
        <v>1934</v>
      </c>
      <c r="R254" s="10">
        <v>1935</v>
      </c>
      <c r="S254" s="10">
        <v>1936</v>
      </c>
      <c r="T254" s="10">
        <v>1937</v>
      </c>
      <c r="U254" s="10">
        <v>1938</v>
      </c>
      <c r="V254" s="10">
        <v>1939</v>
      </c>
      <c r="W254" s="10">
        <v>1940</v>
      </c>
      <c r="X254" s="10">
        <v>1941</v>
      </c>
      <c r="Y254" s="10">
        <v>1942</v>
      </c>
      <c r="Z254" s="10">
        <v>1943</v>
      </c>
      <c r="AA254" s="10">
        <v>1944</v>
      </c>
      <c r="AB254" s="10">
        <v>1945</v>
      </c>
      <c r="AC254" s="10">
        <v>1946</v>
      </c>
      <c r="AD254" s="10">
        <v>1947</v>
      </c>
      <c r="AE254" s="10">
        <v>1948</v>
      </c>
      <c r="AF254" s="10">
        <v>1949</v>
      </c>
      <c r="AG254" s="10">
        <v>1950</v>
      </c>
      <c r="AH254" s="10">
        <v>1951</v>
      </c>
      <c r="AI254" s="10">
        <v>1952</v>
      </c>
      <c r="AJ254" s="10">
        <v>1953</v>
      </c>
      <c r="AK254" s="10">
        <v>1954</v>
      </c>
      <c r="AL254" s="10">
        <v>1955</v>
      </c>
      <c r="AM254" s="10">
        <v>1956</v>
      </c>
      <c r="AN254" s="10">
        <v>1957</v>
      </c>
      <c r="AO254" s="10">
        <v>1958</v>
      </c>
      <c r="AP254" s="10">
        <v>1959</v>
      </c>
      <c r="AQ254" s="10">
        <v>1960</v>
      </c>
      <c r="AR254" s="10">
        <v>1961</v>
      </c>
      <c r="AS254" s="10">
        <v>1962</v>
      </c>
      <c r="AT254" s="10">
        <v>1963</v>
      </c>
      <c r="AU254" s="10">
        <v>1964</v>
      </c>
      <c r="AV254" s="10">
        <v>1965</v>
      </c>
      <c r="AW254" s="10">
        <v>1966</v>
      </c>
      <c r="AX254" s="10">
        <v>1967</v>
      </c>
      <c r="AY254" s="10">
        <v>1968</v>
      </c>
      <c r="AZ254" s="10">
        <v>1969</v>
      </c>
      <c r="BA254" s="10">
        <v>1970</v>
      </c>
      <c r="BB254" s="10">
        <v>1971</v>
      </c>
      <c r="BC254" s="10">
        <v>1972</v>
      </c>
      <c r="BD254" s="10">
        <v>1973</v>
      </c>
      <c r="BE254" s="10">
        <v>1974</v>
      </c>
      <c r="BF254" s="10">
        <v>1975</v>
      </c>
      <c r="BG254" s="10">
        <v>1976</v>
      </c>
      <c r="BH254" s="10">
        <v>1977</v>
      </c>
      <c r="BI254" s="10">
        <v>1978</v>
      </c>
      <c r="BJ254" s="10">
        <v>1979</v>
      </c>
      <c r="BK254" s="10">
        <v>1980</v>
      </c>
      <c r="BL254" s="10">
        <v>1981</v>
      </c>
      <c r="BM254" s="10">
        <v>1982</v>
      </c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</row>
    <row r="255" spans="1:92" ht="15.75" customHeight="1" x14ac:dyDescent="0.25">
      <c r="B255" s="7" t="s">
        <v>175</v>
      </c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</row>
    <row r="256" spans="1:92" ht="17.25" customHeight="1" x14ac:dyDescent="0.25">
      <c r="B256" s="166" t="s">
        <v>173</v>
      </c>
      <c r="C256" s="88" t="s">
        <v>0</v>
      </c>
      <c r="D256" s="88" t="s">
        <v>0</v>
      </c>
      <c r="E256" s="88" t="s">
        <v>0</v>
      </c>
      <c r="F256" s="88" t="s">
        <v>0</v>
      </c>
      <c r="G256" s="88" t="s">
        <v>0</v>
      </c>
      <c r="H256" s="88" t="s">
        <v>0</v>
      </c>
      <c r="I256" s="88" t="s">
        <v>0</v>
      </c>
      <c r="J256" s="88" t="s">
        <v>0</v>
      </c>
      <c r="K256" s="88" t="s">
        <v>0</v>
      </c>
      <c r="L256" s="88" t="s">
        <v>0</v>
      </c>
      <c r="M256" s="88" t="s">
        <v>0</v>
      </c>
      <c r="N256" s="88" t="s">
        <v>0</v>
      </c>
      <c r="O256" s="88" t="s">
        <v>0</v>
      </c>
      <c r="P256" s="88" t="s">
        <v>0</v>
      </c>
      <c r="Q256" s="88" t="s">
        <v>0</v>
      </c>
      <c r="R256" s="88" t="s">
        <v>0</v>
      </c>
      <c r="S256" s="88" t="s">
        <v>0</v>
      </c>
      <c r="T256" s="88" t="s">
        <v>0</v>
      </c>
      <c r="U256" s="88" t="s">
        <v>0</v>
      </c>
      <c r="V256" s="24">
        <v>39.4</v>
      </c>
      <c r="W256" s="24">
        <v>22.6</v>
      </c>
      <c r="X256" s="24">
        <v>-28.9</v>
      </c>
      <c r="Y256" s="24">
        <v>12.3</v>
      </c>
      <c r="Z256" s="24">
        <v>109.8</v>
      </c>
      <c r="AA256" s="24">
        <v>32.700000000000003</v>
      </c>
      <c r="AB256" s="24">
        <v>22.1</v>
      </c>
      <c r="AC256" s="24">
        <v>-160</v>
      </c>
      <c r="AD256" s="24">
        <v>-147</v>
      </c>
      <c r="AE256" s="24">
        <v>-49.6</v>
      </c>
      <c r="AF256" s="24">
        <v>72.5</v>
      </c>
      <c r="AG256" s="24">
        <v>163.1</v>
      </c>
      <c r="AH256" s="24">
        <v>-203.3</v>
      </c>
      <c r="AI256" s="24">
        <v>-213.1</v>
      </c>
      <c r="AJ256" s="24">
        <v>-204.4</v>
      </c>
      <c r="AK256" s="24">
        <v>-227.5</v>
      </c>
      <c r="AL256" s="24">
        <v>1.7</v>
      </c>
      <c r="AM256" s="24">
        <v>-183.1</v>
      </c>
      <c r="AN256" s="24">
        <v>-359.9</v>
      </c>
      <c r="AO256" s="24">
        <v>-385.5</v>
      </c>
      <c r="AP256" s="24">
        <v>-232.1</v>
      </c>
      <c r="AQ256" s="24">
        <v>-419.7</v>
      </c>
      <c r="AR256" s="24">
        <v>-343.7</v>
      </c>
      <c r="AS256" s="24">
        <v>-249.6</v>
      </c>
      <c r="AT256" s="24">
        <v>-226.1</v>
      </c>
      <c r="AU256" s="24">
        <v>-444.7</v>
      </c>
      <c r="AV256" s="24">
        <v>-442.9</v>
      </c>
      <c r="AW256" s="24">
        <v>-477.8</v>
      </c>
      <c r="AX256" s="24">
        <v>-603</v>
      </c>
      <c r="AY256" s="24">
        <v>-775.4</v>
      </c>
      <c r="AZ256" s="24">
        <v>-708.4</v>
      </c>
      <c r="BA256" s="24">
        <v>-1187.9000000000001</v>
      </c>
      <c r="BB256" s="24">
        <v>-928.9</v>
      </c>
      <c r="BC256" s="24">
        <v>-1005.7</v>
      </c>
      <c r="BD256" s="24">
        <v>-1528.8</v>
      </c>
      <c r="BE256" s="24">
        <v>-3226</v>
      </c>
      <c r="BF256" s="24">
        <v>-4442.6000000000004</v>
      </c>
      <c r="BG256" s="24">
        <v>-3683.3</v>
      </c>
      <c r="BH256" s="24">
        <v>-1596.4</v>
      </c>
      <c r="BI256" s="24">
        <v>-2693</v>
      </c>
      <c r="BJ256" s="24">
        <v>-4870.5</v>
      </c>
      <c r="BK256" s="24">
        <v>-10434.097</v>
      </c>
      <c r="BL256" s="24">
        <v>-16240.603999999999</v>
      </c>
      <c r="BM256" s="24">
        <v>-5890.0720000000001</v>
      </c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</row>
    <row r="257" spans="2:92" ht="17.25" customHeight="1" x14ac:dyDescent="0.25">
      <c r="B257" s="166" t="s">
        <v>133</v>
      </c>
      <c r="C257" s="88" t="s">
        <v>0</v>
      </c>
      <c r="D257" s="88" t="s">
        <v>0</v>
      </c>
      <c r="E257" s="88" t="s">
        <v>0</v>
      </c>
      <c r="F257" s="88" t="s">
        <v>0</v>
      </c>
      <c r="G257" s="88" t="s">
        <v>0</v>
      </c>
      <c r="H257" s="88" t="s">
        <v>0</v>
      </c>
      <c r="I257" s="88" t="s">
        <v>0</v>
      </c>
      <c r="J257" s="88" t="s">
        <v>0</v>
      </c>
      <c r="K257" s="88" t="s">
        <v>0</v>
      </c>
      <c r="L257" s="88" t="s">
        <v>0</v>
      </c>
      <c r="M257" s="88" t="s">
        <v>0</v>
      </c>
      <c r="N257" s="88" t="s">
        <v>0</v>
      </c>
      <c r="O257" s="88" t="s">
        <v>0</v>
      </c>
      <c r="P257" s="88" t="s">
        <v>0</v>
      </c>
      <c r="Q257" s="88" t="s">
        <v>0</v>
      </c>
      <c r="R257" s="88" t="s">
        <v>0</v>
      </c>
      <c r="S257" s="88" t="s">
        <v>0</v>
      </c>
      <c r="T257" s="88" t="s">
        <v>0</v>
      </c>
      <c r="U257" s="88" t="s">
        <v>0</v>
      </c>
      <c r="V257" s="25">
        <v>216.1</v>
      </c>
      <c r="W257" s="25">
        <v>213.9</v>
      </c>
      <c r="X257" s="25">
        <v>243.2</v>
      </c>
      <c r="Y257" s="25">
        <v>272.5</v>
      </c>
      <c r="Z257" s="25">
        <v>410.1</v>
      </c>
      <c r="AA257" s="25">
        <v>432.2</v>
      </c>
      <c r="AB257" s="25">
        <v>500.7</v>
      </c>
      <c r="AC257" s="25">
        <v>570.1</v>
      </c>
      <c r="AD257" s="25">
        <v>713.9</v>
      </c>
      <c r="AE257" s="25">
        <v>715.5</v>
      </c>
      <c r="AF257" s="25">
        <v>701.1</v>
      </c>
      <c r="AG257" s="25">
        <v>994.1</v>
      </c>
      <c r="AH257" s="25">
        <v>1042.5999999999999</v>
      </c>
      <c r="AI257" s="25">
        <v>1070.8</v>
      </c>
      <c r="AJ257" s="25">
        <v>1016.1</v>
      </c>
      <c r="AK257" s="25">
        <v>1092</v>
      </c>
      <c r="AL257" s="25">
        <v>1329</v>
      </c>
      <c r="AM257" s="25">
        <v>1395.2</v>
      </c>
      <c r="AN257" s="25">
        <v>1326.9</v>
      </c>
      <c r="AO257" s="25">
        <v>1320.8</v>
      </c>
      <c r="AP257" s="25">
        <v>1402.7</v>
      </c>
      <c r="AQ257" s="25">
        <v>1444</v>
      </c>
      <c r="AR257" s="25">
        <v>1508.5</v>
      </c>
      <c r="AS257" s="25">
        <v>1626.2</v>
      </c>
      <c r="AT257" s="25">
        <v>1804.1</v>
      </c>
      <c r="AU257" s="25">
        <v>1930.1</v>
      </c>
      <c r="AV257" s="25">
        <v>2062.6</v>
      </c>
      <c r="AW257" s="25">
        <v>2241.9</v>
      </c>
      <c r="AX257" s="25">
        <v>2309.8000000000002</v>
      </c>
      <c r="AY257" s="25">
        <v>2537.1999999999998</v>
      </c>
      <c r="AZ257" s="25">
        <v>2853.3</v>
      </c>
      <c r="BA257" s="25">
        <v>3254.5</v>
      </c>
      <c r="BB257" s="25">
        <v>3532</v>
      </c>
      <c r="BC257" s="25">
        <v>4280.2</v>
      </c>
      <c r="BD257" s="25">
        <v>5405.9</v>
      </c>
      <c r="BE257" s="25">
        <v>6838.5</v>
      </c>
      <c r="BF257" s="25">
        <v>7134.8</v>
      </c>
      <c r="BG257" s="25">
        <v>8277.2000000000007</v>
      </c>
      <c r="BH257" s="25">
        <v>9177.1</v>
      </c>
      <c r="BI257" s="25">
        <v>11653.1</v>
      </c>
      <c r="BJ257" s="25">
        <v>16263.5</v>
      </c>
      <c r="BK257" s="25">
        <v>24860</v>
      </c>
      <c r="BL257" s="25">
        <v>31111</v>
      </c>
      <c r="BM257" s="25">
        <v>30973</v>
      </c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</row>
    <row r="258" spans="2:92" x14ac:dyDescent="0.25">
      <c r="B258" s="26" t="s">
        <v>41</v>
      </c>
      <c r="C258" s="98">
        <v>425.4</v>
      </c>
      <c r="D258" s="98">
        <v>376</v>
      </c>
      <c r="E258" s="98">
        <v>314.10000000000002</v>
      </c>
      <c r="F258" s="98">
        <v>275.7</v>
      </c>
      <c r="G258" s="98">
        <v>297.10000000000002</v>
      </c>
      <c r="H258" s="98">
        <v>336</v>
      </c>
      <c r="I258" s="98">
        <v>334.3</v>
      </c>
      <c r="J258" s="98">
        <v>299.10000000000002</v>
      </c>
      <c r="K258" s="98">
        <v>284.60000000000002</v>
      </c>
      <c r="L258" s="98">
        <v>274.89999999999998</v>
      </c>
      <c r="M258" s="98">
        <v>203.1</v>
      </c>
      <c r="N258" s="98">
        <v>150.9</v>
      </c>
      <c r="O258" s="98">
        <v>96.5</v>
      </c>
      <c r="P258" s="89">
        <v>104.3</v>
      </c>
      <c r="Q258" s="89">
        <v>178.9</v>
      </c>
      <c r="R258" s="24">
        <v>208.3</v>
      </c>
      <c r="S258" s="24">
        <v>215.2</v>
      </c>
      <c r="T258" s="24">
        <v>247.9</v>
      </c>
      <c r="U258" s="24">
        <v>185.4</v>
      </c>
      <c r="V258" s="24">
        <v>163.39999999999998</v>
      </c>
      <c r="W258" s="24">
        <v>159.80000000000001</v>
      </c>
      <c r="X258" s="24">
        <v>176.5</v>
      </c>
      <c r="Y258" s="24">
        <v>207.5</v>
      </c>
      <c r="Z258" s="24">
        <v>291.59999999999997</v>
      </c>
      <c r="AA258" s="24">
        <v>283.7</v>
      </c>
      <c r="AB258" s="24">
        <v>320.8</v>
      </c>
      <c r="AC258" s="24">
        <v>368.5</v>
      </c>
      <c r="AD258" s="24">
        <v>483</v>
      </c>
      <c r="AE258" s="25">
        <v>473.1</v>
      </c>
      <c r="AF258" s="25">
        <v>455.9</v>
      </c>
      <c r="AG258" s="25">
        <v>699.4</v>
      </c>
      <c r="AH258" s="25">
        <v>720.1</v>
      </c>
      <c r="AI258" s="25">
        <v>729.4</v>
      </c>
      <c r="AJ258" s="25">
        <v>638.1</v>
      </c>
      <c r="AK258" s="25">
        <v>674.09999999999991</v>
      </c>
      <c r="AL258" s="25">
        <v>859.5</v>
      </c>
      <c r="AM258" s="25">
        <v>874.6</v>
      </c>
      <c r="AN258" s="25">
        <v>777.4</v>
      </c>
      <c r="AO258" s="25">
        <v>758.2</v>
      </c>
      <c r="AP258" s="25">
        <v>780.7</v>
      </c>
      <c r="AQ258" s="25">
        <v>805.7</v>
      </c>
      <c r="AR258" s="25">
        <v>842.8</v>
      </c>
      <c r="AS258" s="25">
        <v>934.3</v>
      </c>
      <c r="AT258" s="25">
        <v>1028.8</v>
      </c>
      <c r="AU258" s="25">
        <v>1088.5999999999999</v>
      </c>
      <c r="AV258" s="25">
        <v>1153.5999999999999</v>
      </c>
      <c r="AW258" s="25">
        <v>1235.4000000000001</v>
      </c>
      <c r="AX258" s="25">
        <v>1228.6000000000001</v>
      </c>
      <c r="AY258" s="25">
        <v>1276.0999999999999</v>
      </c>
      <c r="AZ258" s="25">
        <v>1470.3</v>
      </c>
      <c r="BA258" s="25">
        <v>1446.7</v>
      </c>
      <c r="BB258" s="25">
        <v>1521.8</v>
      </c>
      <c r="BC258" s="25">
        <v>1886.8000000000002</v>
      </c>
      <c r="BD258" s="25">
        <v>2399.2999999999997</v>
      </c>
      <c r="BE258" s="25">
        <v>3377.2</v>
      </c>
      <c r="BF258" s="25">
        <v>3540.6000000000004</v>
      </c>
      <c r="BG258" s="25">
        <v>4181.3999999999996</v>
      </c>
      <c r="BH258" s="25">
        <v>5193.0000000000009</v>
      </c>
      <c r="BI258" s="25">
        <v>6764.3</v>
      </c>
      <c r="BJ258" s="25">
        <v>9943.3000000000011</v>
      </c>
      <c r="BK258" s="25">
        <v>18031.039000000001</v>
      </c>
      <c r="BL258" s="25">
        <v>23307.339</v>
      </c>
      <c r="BM258" s="25">
        <v>24055.21</v>
      </c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</row>
    <row r="259" spans="2:92" x14ac:dyDescent="0.25">
      <c r="B259" s="14" t="s">
        <v>42</v>
      </c>
      <c r="C259" s="88" t="s">
        <v>0</v>
      </c>
      <c r="D259" s="88" t="s">
        <v>0</v>
      </c>
      <c r="E259" s="88" t="s">
        <v>0</v>
      </c>
      <c r="F259" s="88" t="s">
        <v>0</v>
      </c>
      <c r="G259" s="88" t="s">
        <v>0</v>
      </c>
      <c r="H259" s="88" t="s">
        <v>0</v>
      </c>
      <c r="I259" s="88" t="s">
        <v>0</v>
      </c>
      <c r="J259" s="88" t="s">
        <v>0</v>
      </c>
      <c r="K259" s="88" t="s">
        <v>0</v>
      </c>
      <c r="L259" s="88" t="s">
        <v>0</v>
      </c>
      <c r="M259" s="88" t="s">
        <v>0</v>
      </c>
      <c r="N259" s="88" t="s">
        <v>0</v>
      </c>
      <c r="O259" s="88" t="s">
        <v>0</v>
      </c>
      <c r="P259" s="88" t="s">
        <v>0</v>
      </c>
      <c r="Q259" s="88" t="s">
        <v>0</v>
      </c>
      <c r="R259" s="88" t="s">
        <v>0</v>
      </c>
      <c r="S259" s="88" t="s">
        <v>0</v>
      </c>
      <c r="T259" s="88" t="s">
        <v>0</v>
      </c>
      <c r="U259" s="88" t="s">
        <v>0</v>
      </c>
      <c r="V259" s="24">
        <v>48.7</v>
      </c>
      <c r="W259" s="24">
        <v>50.3</v>
      </c>
      <c r="X259" s="24">
        <v>62.8</v>
      </c>
      <c r="Y259" s="24">
        <v>59.199999999999996</v>
      </c>
      <c r="Z259" s="24">
        <v>73</v>
      </c>
      <c r="AA259" s="24">
        <v>86</v>
      </c>
      <c r="AB259" s="24">
        <v>110.69999999999999</v>
      </c>
      <c r="AC259" s="24">
        <v>151.6</v>
      </c>
      <c r="AD259" s="24">
        <v>147.30000000000001</v>
      </c>
      <c r="AE259" s="24">
        <v>194.7</v>
      </c>
      <c r="AF259" s="24">
        <v>186.4</v>
      </c>
      <c r="AG259" s="24">
        <v>232.8</v>
      </c>
      <c r="AH259" s="24">
        <v>259.20000000000005</v>
      </c>
      <c r="AI259" s="24">
        <v>278</v>
      </c>
      <c r="AJ259" s="24">
        <v>310.60000000000002</v>
      </c>
      <c r="AK259" s="24">
        <v>332.4</v>
      </c>
      <c r="AL259" s="24">
        <v>379.79999999999995</v>
      </c>
      <c r="AM259" s="24">
        <v>411.5</v>
      </c>
      <c r="AN259" s="24">
        <v>442.1</v>
      </c>
      <c r="AO259" s="24">
        <v>449.7</v>
      </c>
      <c r="AP259" s="24">
        <v>499.1</v>
      </c>
      <c r="AQ259" s="24">
        <v>518.20000000000005</v>
      </c>
      <c r="AR259" s="24">
        <v>545.4</v>
      </c>
      <c r="AS259" s="24">
        <v>578</v>
      </c>
      <c r="AT259" s="24">
        <v>649.19999999999993</v>
      </c>
      <c r="AU259" s="24">
        <v>696.1</v>
      </c>
      <c r="AV259" s="24">
        <v>769.1</v>
      </c>
      <c r="AW259" s="24">
        <v>839.7</v>
      </c>
      <c r="AX259" s="24">
        <v>917.40000000000009</v>
      </c>
      <c r="AY259" s="25">
        <v>1080.0999999999999</v>
      </c>
      <c r="AZ259" s="25">
        <v>1168.2</v>
      </c>
      <c r="BA259" s="25">
        <v>1544.5</v>
      </c>
      <c r="BB259" s="25">
        <v>1733.3999999999999</v>
      </c>
      <c r="BC259" s="25">
        <v>1993.6</v>
      </c>
      <c r="BD259" s="25">
        <v>2393.3000000000002</v>
      </c>
      <c r="BE259" s="25">
        <v>2650.2</v>
      </c>
      <c r="BF259" s="25">
        <v>2906.5</v>
      </c>
      <c r="BG259" s="25">
        <v>3286.9</v>
      </c>
      <c r="BH259" s="25">
        <v>3149</v>
      </c>
      <c r="BI259" s="25">
        <v>3736</v>
      </c>
      <c r="BJ259" s="25">
        <v>4675.2000000000007</v>
      </c>
      <c r="BK259" s="25">
        <v>4569.018</v>
      </c>
      <c r="BL259" s="25">
        <v>4947.4920000000002</v>
      </c>
      <c r="BM259" s="25">
        <v>4113.7809999999999</v>
      </c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</row>
    <row r="260" spans="2:92" x14ac:dyDescent="0.25">
      <c r="B260" s="14" t="s">
        <v>43</v>
      </c>
      <c r="C260" s="88" t="s">
        <v>0</v>
      </c>
      <c r="D260" s="88" t="s">
        <v>0</v>
      </c>
      <c r="E260" s="88" t="s">
        <v>0</v>
      </c>
      <c r="F260" s="88" t="s">
        <v>0</v>
      </c>
      <c r="G260" s="88" t="s">
        <v>0</v>
      </c>
      <c r="H260" s="88" t="s">
        <v>0</v>
      </c>
      <c r="I260" s="88" t="s">
        <v>0</v>
      </c>
      <c r="J260" s="88" t="s">
        <v>0</v>
      </c>
      <c r="K260" s="88" t="s">
        <v>0</v>
      </c>
      <c r="L260" s="88" t="s">
        <v>0</v>
      </c>
      <c r="M260" s="88" t="s">
        <v>0</v>
      </c>
      <c r="N260" s="88" t="s">
        <v>0</v>
      </c>
      <c r="O260" s="88" t="s">
        <v>0</v>
      </c>
      <c r="P260" s="88" t="s">
        <v>0</v>
      </c>
      <c r="Q260" s="88" t="s">
        <v>0</v>
      </c>
      <c r="R260" s="88" t="s">
        <v>0</v>
      </c>
      <c r="S260" s="88" t="s">
        <v>0</v>
      </c>
      <c r="T260" s="88" t="s">
        <v>0</v>
      </c>
      <c r="U260" s="88" t="s">
        <v>0</v>
      </c>
      <c r="V260" s="24">
        <v>4</v>
      </c>
      <c r="W260" s="24">
        <v>3.8</v>
      </c>
      <c r="X260" s="24">
        <v>3.9</v>
      </c>
      <c r="Y260" s="24">
        <v>5.8</v>
      </c>
      <c r="Z260" s="25">
        <v>9.1999999999999993</v>
      </c>
      <c r="AA260" s="25">
        <v>12.1</v>
      </c>
      <c r="AB260" s="25">
        <v>14.1</v>
      </c>
      <c r="AC260" s="25">
        <v>16.100000000000001</v>
      </c>
      <c r="AD260" s="25">
        <v>54.4</v>
      </c>
      <c r="AE260" s="25">
        <v>26.1</v>
      </c>
      <c r="AF260" s="25">
        <v>41.2</v>
      </c>
      <c r="AG260" s="25">
        <v>23.4</v>
      </c>
      <c r="AH260" s="25">
        <v>22.3</v>
      </c>
      <c r="AI260" s="25">
        <v>27.1</v>
      </c>
      <c r="AJ260" s="25">
        <v>25.5</v>
      </c>
      <c r="AK260" s="25">
        <v>48</v>
      </c>
      <c r="AL260" s="25">
        <v>57.7</v>
      </c>
      <c r="AM260" s="25">
        <v>63.400000000000006</v>
      </c>
      <c r="AN260" s="25">
        <v>66.099999999999994</v>
      </c>
      <c r="AO260" s="25">
        <v>68.5</v>
      </c>
      <c r="AP260" s="25">
        <v>75.8</v>
      </c>
      <c r="AQ260" s="25">
        <v>71.3</v>
      </c>
      <c r="AR260" s="25">
        <v>75.099999999999994</v>
      </c>
      <c r="AS260" s="25">
        <v>71.900000000000006</v>
      </c>
      <c r="AT260" s="25">
        <v>84.3</v>
      </c>
      <c r="AU260" s="25">
        <v>99</v>
      </c>
      <c r="AV260" s="25">
        <v>108.6</v>
      </c>
      <c r="AW260" s="25">
        <v>136.19999999999999</v>
      </c>
      <c r="AX260" s="25">
        <v>126.6</v>
      </c>
      <c r="AY260" s="25">
        <v>137.5</v>
      </c>
      <c r="AZ260" s="25">
        <v>164.5</v>
      </c>
      <c r="BA260" s="25">
        <v>193.4</v>
      </c>
      <c r="BB260" s="25">
        <v>205.7</v>
      </c>
      <c r="BC260" s="25">
        <v>320.10000000000002</v>
      </c>
      <c r="BD260" s="25">
        <v>523.70000000000005</v>
      </c>
      <c r="BE260" s="25">
        <v>675.3</v>
      </c>
      <c r="BF260" s="25">
        <v>533.1</v>
      </c>
      <c r="BG260" s="25">
        <v>631.79999999999995</v>
      </c>
      <c r="BH260" s="25">
        <v>641.29999999999995</v>
      </c>
      <c r="BI260" s="25">
        <v>927.2</v>
      </c>
      <c r="BJ260" s="25">
        <v>1388.5999999999981</v>
      </c>
      <c r="BK260" s="25">
        <v>1383.309</v>
      </c>
      <c r="BL260" s="25">
        <v>1779.0530000000001</v>
      </c>
      <c r="BM260" s="25">
        <v>1731.3219999999999</v>
      </c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</row>
    <row r="261" spans="2:92" x14ac:dyDescent="0.25">
      <c r="B261" s="14" t="s">
        <v>44</v>
      </c>
      <c r="C261" s="88" t="s">
        <v>0</v>
      </c>
      <c r="D261" s="88" t="s">
        <v>0</v>
      </c>
      <c r="E261" s="88" t="s">
        <v>0</v>
      </c>
      <c r="F261" s="88" t="s">
        <v>0</v>
      </c>
      <c r="G261" s="88" t="s">
        <v>0</v>
      </c>
      <c r="H261" s="88" t="s">
        <v>0</v>
      </c>
      <c r="I261" s="88" t="s">
        <v>0</v>
      </c>
      <c r="J261" s="88" t="s">
        <v>0</v>
      </c>
      <c r="K261" s="88" t="s">
        <v>0</v>
      </c>
      <c r="L261" s="88" t="s">
        <v>0</v>
      </c>
      <c r="M261" s="88" t="s">
        <v>0</v>
      </c>
      <c r="N261" s="88" t="s">
        <v>0</v>
      </c>
      <c r="O261" s="88" t="s">
        <v>0</v>
      </c>
      <c r="P261" s="88" t="s">
        <v>0</v>
      </c>
      <c r="Q261" s="88" t="s">
        <v>0</v>
      </c>
      <c r="R261" s="88" t="s">
        <v>0</v>
      </c>
      <c r="S261" s="88" t="s">
        <v>0</v>
      </c>
      <c r="T261" s="88" t="s">
        <v>0</v>
      </c>
      <c r="U261" s="88" t="s">
        <v>0</v>
      </c>
      <c r="V261" s="88" t="s">
        <v>0</v>
      </c>
      <c r="W261" s="88" t="s">
        <v>0</v>
      </c>
      <c r="X261" s="88" t="s">
        <v>0</v>
      </c>
      <c r="Y261" s="88" t="s">
        <v>0</v>
      </c>
      <c r="Z261" s="25">
        <v>36.299999999999997</v>
      </c>
      <c r="AA261" s="25">
        <v>50.4</v>
      </c>
      <c r="AB261" s="25">
        <v>55.1</v>
      </c>
      <c r="AC261" s="25">
        <v>33.9</v>
      </c>
      <c r="AD261" s="25">
        <v>29.2</v>
      </c>
      <c r="AE261" s="25">
        <v>21.6</v>
      </c>
      <c r="AF261" s="25">
        <v>17.600000000000001</v>
      </c>
      <c r="AG261" s="25">
        <v>38.5</v>
      </c>
      <c r="AH261" s="25">
        <v>40.9</v>
      </c>
      <c r="AI261" s="25">
        <v>36.4</v>
      </c>
      <c r="AJ261" s="25">
        <v>42</v>
      </c>
      <c r="AK261" s="25">
        <v>37.5</v>
      </c>
      <c r="AL261" s="25">
        <v>32.1</v>
      </c>
      <c r="AM261" s="25">
        <v>45.8</v>
      </c>
      <c r="AN261" s="25">
        <v>41.2</v>
      </c>
      <c r="AO261" s="25">
        <v>44.4</v>
      </c>
      <c r="AP261" s="25">
        <v>47.1</v>
      </c>
      <c r="AQ261" s="25">
        <v>48.9</v>
      </c>
      <c r="AR261" s="25">
        <v>45.3</v>
      </c>
      <c r="AS261" s="25">
        <v>42</v>
      </c>
      <c r="AT261" s="25">
        <v>41.9</v>
      </c>
      <c r="AU261" s="25">
        <v>46.5</v>
      </c>
      <c r="AV261" s="25">
        <v>31.3</v>
      </c>
      <c r="AW261" s="25">
        <v>30.7</v>
      </c>
      <c r="AX261" s="25">
        <v>37.299999999999997</v>
      </c>
      <c r="AY261" s="25">
        <v>43.5</v>
      </c>
      <c r="AZ261" s="25">
        <v>50.1</v>
      </c>
      <c r="BA261" s="25">
        <v>69.8</v>
      </c>
      <c r="BB261" s="25">
        <v>71.099999999999994</v>
      </c>
      <c r="BC261" s="25">
        <v>79.8</v>
      </c>
      <c r="BD261" s="25">
        <v>89.5</v>
      </c>
      <c r="BE261" s="25">
        <v>135.69999999999999</v>
      </c>
      <c r="BF261" s="25">
        <v>154.6</v>
      </c>
      <c r="BG261" s="25">
        <v>177.2</v>
      </c>
      <c r="BH261" s="25">
        <v>193.7</v>
      </c>
      <c r="BI261" s="25">
        <v>225.6</v>
      </c>
      <c r="BJ261" s="25">
        <v>256.39999999999998</v>
      </c>
      <c r="BK261" s="25">
        <v>877.30500000000006</v>
      </c>
      <c r="BL261" s="25">
        <v>1077.606</v>
      </c>
      <c r="BM261" s="25">
        <v>1071.7349999999999</v>
      </c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</row>
    <row r="262" spans="2:92" x14ac:dyDescent="0.25">
      <c r="B262" s="27" t="s">
        <v>134</v>
      </c>
      <c r="C262" s="88" t="s">
        <v>0</v>
      </c>
      <c r="D262" s="88" t="s">
        <v>0</v>
      </c>
      <c r="E262" s="88" t="s">
        <v>0</v>
      </c>
      <c r="F262" s="88" t="s">
        <v>0</v>
      </c>
      <c r="G262" s="88" t="s">
        <v>0</v>
      </c>
      <c r="H262" s="88" t="s">
        <v>0</v>
      </c>
      <c r="I262" s="88" t="s">
        <v>0</v>
      </c>
      <c r="J262" s="88" t="s">
        <v>0</v>
      </c>
      <c r="K262" s="88" t="s">
        <v>0</v>
      </c>
      <c r="L262" s="88" t="s">
        <v>0</v>
      </c>
      <c r="M262" s="88" t="s">
        <v>0</v>
      </c>
      <c r="N262" s="88" t="s">
        <v>0</v>
      </c>
      <c r="O262" s="88" t="s">
        <v>0</v>
      </c>
      <c r="P262" s="88" t="s">
        <v>0</v>
      </c>
      <c r="Q262" s="88" t="s">
        <v>0</v>
      </c>
      <c r="R262" s="88" t="s">
        <v>0</v>
      </c>
      <c r="S262" s="88" t="s">
        <v>0</v>
      </c>
      <c r="T262" s="88" t="s">
        <v>0</v>
      </c>
      <c r="U262" s="88" t="s">
        <v>0</v>
      </c>
      <c r="V262" s="24">
        <v>176.7</v>
      </c>
      <c r="W262" s="24">
        <v>191.3</v>
      </c>
      <c r="X262" s="24">
        <v>272.10000000000002</v>
      </c>
      <c r="Y262" s="24">
        <v>260.2</v>
      </c>
      <c r="Z262" s="25">
        <v>300.3</v>
      </c>
      <c r="AA262" s="25">
        <v>399.5</v>
      </c>
      <c r="AB262" s="25">
        <v>478.6</v>
      </c>
      <c r="AC262" s="25">
        <v>730.1</v>
      </c>
      <c r="AD262" s="25">
        <v>860.9</v>
      </c>
      <c r="AE262" s="25">
        <v>765.1</v>
      </c>
      <c r="AF262" s="25">
        <v>628.6</v>
      </c>
      <c r="AG262" s="25">
        <v>831</v>
      </c>
      <c r="AH262" s="25">
        <v>1245.8</v>
      </c>
      <c r="AI262" s="25">
        <v>1284</v>
      </c>
      <c r="AJ262" s="25">
        <v>1220.5999999999999</v>
      </c>
      <c r="AK262" s="25">
        <v>1319.5</v>
      </c>
      <c r="AL262" s="25">
        <v>1327.3</v>
      </c>
      <c r="AM262" s="25">
        <v>1578.3</v>
      </c>
      <c r="AN262" s="25">
        <v>1686.7</v>
      </c>
      <c r="AO262" s="25">
        <v>1706.3</v>
      </c>
      <c r="AP262" s="25">
        <v>1634.8</v>
      </c>
      <c r="AQ262" s="25">
        <v>1863.7</v>
      </c>
      <c r="AR262" s="25">
        <v>1852.2</v>
      </c>
      <c r="AS262" s="25">
        <v>1875.7</v>
      </c>
      <c r="AT262" s="25">
        <v>2030.2</v>
      </c>
      <c r="AU262" s="25">
        <v>2374.8000000000002</v>
      </c>
      <c r="AV262" s="25">
        <v>2505.5</v>
      </c>
      <c r="AW262" s="25">
        <v>2719.7</v>
      </c>
      <c r="AX262" s="25">
        <v>2912.9</v>
      </c>
      <c r="AY262" s="25">
        <v>3312.6</v>
      </c>
      <c r="AZ262" s="25">
        <v>3561.7</v>
      </c>
      <c r="BA262" s="25">
        <v>4442.5</v>
      </c>
      <c r="BB262" s="25">
        <v>4460.8999999999996</v>
      </c>
      <c r="BC262" s="25">
        <v>5285.9</v>
      </c>
      <c r="BD262" s="25">
        <v>6934.6</v>
      </c>
      <c r="BE262" s="25">
        <v>10064.4</v>
      </c>
      <c r="BF262" s="25">
        <v>11577.4</v>
      </c>
      <c r="BG262" s="25">
        <v>11960.5</v>
      </c>
      <c r="BH262" s="25">
        <v>10773.5</v>
      </c>
      <c r="BI262" s="25">
        <v>14346.1</v>
      </c>
      <c r="BJ262" s="25">
        <v>21134</v>
      </c>
      <c r="BK262" s="25">
        <v>35294</v>
      </c>
      <c r="BL262" s="25">
        <v>47352.093999999997</v>
      </c>
      <c r="BM262" s="25">
        <v>36863</v>
      </c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</row>
    <row r="263" spans="2:92" x14ac:dyDescent="0.25">
      <c r="B263" s="26" t="s">
        <v>45</v>
      </c>
      <c r="C263" s="99">
        <v>197.5</v>
      </c>
      <c r="D263" s="99">
        <v>241.7</v>
      </c>
      <c r="E263" s="99">
        <v>150.69999999999999</v>
      </c>
      <c r="F263" s="99">
        <v>152.9</v>
      </c>
      <c r="G263" s="99">
        <v>155.1</v>
      </c>
      <c r="H263" s="99">
        <v>192.6</v>
      </c>
      <c r="I263" s="99">
        <v>184.1</v>
      </c>
      <c r="J263" s="99">
        <v>163.19999999999999</v>
      </c>
      <c r="K263" s="99">
        <v>172.1</v>
      </c>
      <c r="L263" s="99">
        <v>177.7</v>
      </c>
      <c r="M263" s="99">
        <v>154.9</v>
      </c>
      <c r="N263" s="99">
        <v>81.900000000000006</v>
      </c>
      <c r="O263" s="99">
        <v>57.3</v>
      </c>
      <c r="P263" s="23">
        <v>69.7</v>
      </c>
      <c r="Q263" s="23">
        <v>92.8</v>
      </c>
      <c r="R263" s="23">
        <v>112.8</v>
      </c>
      <c r="S263" s="23">
        <v>128.9</v>
      </c>
      <c r="T263" s="23">
        <v>170.6</v>
      </c>
      <c r="U263" s="23">
        <v>109.3</v>
      </c>
      <c r="V263" s="23">
        <v>128.19999999999999</v>
      </c>
      <c r="W263" s="23">
        <v>132.4</v>
      </c>
      <c r="X263" s="23">
        <v>199.5</v>
      </c>
      <c r="Y263" s="23">
        <v>172.2</v>
      </c>
      <c r="Z263" s="100">
        <v>212.2</v>
      </c>
      <c r="AA263" s="100">
        <v>311</v>
      </c>
      <c r="AB263" s="100">
        <v>372.5</v>
      </c>
      <c r="AC263" s="100">
        <v>600.6</v>
      </c>
      <c r="AD263" s="100">
        <v>720.3</v>
      </c>
      <c r="AE263" s="100">
        <v>591.4</v>
      </c>
      <c r="AF263" s="100">
        <v>514.4</v>
      </c>
      <c r="AG263" s="100">
        <v>556.40000000000009</v>
      </c>
      <c r="AH263" s="100">
        <v>936</v>
      </c>
      <c r="AI263" s="100">
        <v>945.7</v>
      </c>
      <c r="AJ263" s="100">
        <v>835.8</v>
      </c>
      <c r="AK263" s="100">
        <v>894.30000000000007</v>
      </c>
      <c r="AL263" s="100">
        <v>883.90000000000009</v>
      </c>
      <c r="AM263" s="100">
        <v>1071.5999999999999</v>
      </c>
      <c r="AN263" s="100">
        <v>1161.5</v>
      </c>
      <c r="AO263" s="100">
        <v>1164.8999999999999</v>
      </c>
      <c r="AP263" s="100">
        <v>1035.3</v>
      </c>
      <c r="AQ263" s="100">
        <v>1211.3000000000002</v>
      </c>
      <c r="AR263" s="100">
        <v>1165.1999999999998</v>
      </c>
      <c r="AS263" s="100">
        <v>1160.8</v>
      </c>
      <c r="AT263" s="100">
        <v>1244.2</v>
      </c>
      <c r="AU263" s="100">
        <v>1501.6000000000001</v>
      </c>
      <c r="AV263" s="100">
        <v>1578.8</v>
      </c>
      <c r="AW263" s="100">
        <v>1668.8</v>
      </c>
      <c r="AX263" s="100">
        <v>1755.2</v>
      </c>
      <c r="AY263" s="100">
        <v>1936.8</v>
      </c>
      <c r="AZ263" s="100">
        <v>2001.8999999999999</v>
      </c>
      <c r="BA263" s="100">
        <v>2353.7000000000003</v>
      </c>
      <c r="BB263" s="100">
        <v>2272.6999999999998</v>
      </c>
      <c r="BC263" s="100">
        <v>2799.4</v>
      </c>
      <c r="BD263" s="100">
        <v>3937.4</v>
      </c>
      <c r="BE263" s="100">
        <v>6225.5</v>
      </c>
      <c r="BF263" s="100">
        <v>6732.2999999999993</v>
      </c>
      <c r="BG263" s="100">
        <v>6428.5999999999995</v>
      </c>
      <c r="BH263" s="100">
        <v>5735.6</v>
      </c>
      <c r="BI263" s="100">
        <v>7991.5</v>
      </c>
      <c r="BJ263" s="100">
        <v>12131.5</v>
      </c>
      <c r="BK263" s="100">
        <v>21089.360000000001</v>
      </c>
      <c r="BL263" s="100">
        <v>27184.229000000003</v>
      </c>
      <c r="BM263" s="100">
        <v>17010.631000000001</v>
      </c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</row>
    <row r="264" spans="2:92" x14ac:dyDescent="0.25">
      <c r="B264" s="26" t="s">
        <v>42</v>
      </c>
      <c r="C264" s="88" t="s">
        <v>0</v>
      </c>
      <c r="D264" s="88" t="s">
        <v>0</v>
      </c>
      <c r="E264" s="88" t="s">
        <v>0</v>
      </c>
      <c r="F264" s="88" t="s">
        <v>0</v>
      </c>
      <c r="G264" s="88" t="s">
        <v>0</v>
      </c>
      <c r="H264" s="88" t="s">
        <v>0</v>
      </c>
      <c r="I264" s="88" t="s">
        <v>0</v>
      </c>
      <c r="J264" s="88" t="s">
        <v>0</v>
      </c>
      <c r="K264" s="88" t="s">
        <v>0</v>
      </c>
      <c r="L264" s="88" t="s">
        <v>0</v>
      </c>
      <c r="M264" s="88" t="s">
        <v>0</v>
      </c>
      <c r="N264" s="88" t="s">
        <v>0</v>
      </c>
      <c r="O264" s="88" t="s">
        <v>0</v>
      </c>
      <c r="P264" s="88" t="s">
        <v>0</v>
      </c>
      <c r="Q264" s="88" t="s">
        <v>0</v>
      </c>
      <c r="R264" s="88" t="s">
        <v>0</v>
      </c>
      <c r="S264" s="88" t="s">
        <v>0</v>
      </c>
      <c r="T264" s="88" t="s">
        <v>0</v>
      </c>
      <c r="U264" s="88" t="s">
        <v>0</v>
      </c>
      <c r="V264" s="24">
        <v>27</v>
      </c>
      <c r="W264" s="24">
        <v>28</v>
      </c>
      <c r="X264" s="24">
        <v>31.3</v>
      </c>
      <c r="Y264" s="24">
        <v>35.799999999999997</v>
      </c>
      <c r="Z264" s="24">
        <v>37.700000000000003</v>
      </c>
      <c r="AA264" s="24">
        <v>43.5</v>
      </c>
      <c r="AB264" s="24">
        <v>59.8</v>
      </c>
      <c r="AC264" s="24">
        <v>64.8</v>
      </c>
      <c r="AD264" s="24">
        <v>65</v>
      </c>
      <c r="AE264" s="24">
        <v>91.1</v>
      </c>
      <c r="AF264" s="24">
        <v>54.599999999999994</v>
      </c>
      <c r="AG264" s="24">
        <v>196.7</v>
      </c>
      <c r="AH264" s="25">
        <v>223.4</v>
      </c>
      <c r="AI264" s="25">
        <v>233.2</v>
      </c>
      <c r="AJ264" s="25">
        <v>265</v>
      </c>
      <c r="AK264" s="25">
        <v>295.7</v>
      </c>
      <c r="AL264" s="25">
        <v>291.2</v>
      </c>
      <c r="AM264" s="25">
        <v>328</v>
      </c>
      <c r="AN264" s="25">
        <v>353.5</v>
      </c>
      <c r="AO264" s="25">
        <v>352.3</v>
      </c>
      <c r="AP264" s="25">
        <v>380.7</v>
      </c>
      <c r="AQ264" s="25">
        <v>398.9</v>
      </c>
      <c r="AR264" s="25">
        <v>424.9</v>
      </c>
      <c r="AS264" s="25">
        <v>433</v>
      </c>
      <c r="AT264" s="25">
        <v>471</v>
      </c>
      <c r="AU264" s="25">
        <v>515.1</v>
      </c>
      <c r="AV264" s="25">
        <v>554.20000000000005</v>
      </c>
      <c r="AW264" s="25">
        <v>624.09999999999991</v>
      </c>
      <c r="AX264" s="25">
        <v>667.1</v>
      </c>
      <c r="AY264" s="25">
        <v>796.8</v>
      </c>
      <c r="AZ264" s="25">
        <v>895.9</v>
      </c>
      <c r="BA264" s="25">
        <v>1288.5999999999999</v>
      </c>
      <c r="BB264" s="25">
        <v>1341.7</v>
      </c>
      <c r="BC264" s="25">
        <v>1524.7</v>
      </c>
      <c r="BD264" s="25">
        <v>1825.3000000000002</v>
      </c>
      <c r="BE264" s="25">
        <v>2253.9</v>
      </c>
      <c r="BF264" s="25">
        <v>2703.1</v>
      </c>
      <c r="BG264" s="25">
        <v>2915</v>
      </c>
      <c r="BH264" s="25">
        <v>2327.5</v>
      </c>
      <c r="BI264" s="25">
        <v>2927.7</v>
      </c>
      <c r="BJ264" s="25">
        <v>4051.1</v>
      </c>
      <c r="BK264" s="25">
        <v>6340.6229999999996</v>
      </c>
      <c r="BL264" s="25">
        <v>8216.8169999999991</v>
      </c>
      <c r="BM264" s="25">
        <v>5829.9070000000002</v>
      </c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</row>
    <row r="265" spans="2:92" x14ac:dyDescent="0.25">
      <c r="B265" s="14" t="s">
        <v>43</v>
      </c>
      <c r="C265" s="88" t="s">
        <v>0</v>
      </c>
      <c r="D265" s="88" t="s">
        <v>0</v>
      </c>
      <c r="E265" s="88" t="s">
        <v>0</v>
      </c>
      <c r="F265" s="88" t="s">
        <v>0</v>
      </c>
      <c r="G265" s="88" t="s">
        <v>0</v>
      </c>
      <c r="H265" s="88" t="s">
        <v>0</v>
      </c>
      <c r="I265" s="88" t="s">
        <v>0</v>
      </c>
      <c r="J265" s="88" t="s">
        <v>0</v>
      </c>
      <c r="K265" s="88" t="s">
        <v>0</v>
      </c>
      <c r="L265" s="88" t="s">
        <v>0</v>
      </c>
      <c r="M265" s="88" t="s">
        <v>0</v>
      </c>
      <c r="N265" s="88" t="s">
        <v>0</v>
      </c>
      <c r="O265" s="88" t="s">
        <v>0</v>
      </c>
      <c r="P265" s="88" t="s">
        <v>0</v>
      </c>
      <c r="Q265" s="88" t="s">
        <v>0</v>
      </c>
      <c r="R265" s="88" t="s">
        <v>0</v>
      </c>
      <c r="S265" s="88" t="s">
        <v>0</v>
      </c>
      <c r="T265" s="88" t="s">
        <v>0</v>
      </c>
      <c r="U265" s="88" t="s">
        <v>0</v>
      </c>
      <c r="V265" s="24">
        <v>21.5</v>
      </c>
      <c r="W265" s="24">
        <v>30.900000000000006</v>
      </c>
      <c r="X265" s="24">
        <v>41.300000000000026</v>
      </c>
      <c r="Y265" s="24">
        <v>52.2</v>
      </c>
      <c r="Z265" s="24">
        <v>50.40000000000002</v>
      </c>
      <c r="AA265" s="24">
        <v>45</v>
      </c>
      <c r="AB265" s="24">
        <v>46.300000000000026</v>
      </c>
      <c r="AC265" s="24">
        <v>64.7</v>
      </c>
      <c r="AD265" s="24">
        <v>75.600000000000023</v>
      </c>
      <c r="AE265" s="24">
        <v>82.600000000000051</v>
      </c>
      <c r="AF265" s="24">
        <v>59.600000000000051</v>
      </c>
      <c r="AG265" s="24">
        <v>72.400000000000006</v>
      </c>
      <c r="AH265" s="25">
        <v>80.8</v>
      </c>
      <c r="AI265" s="25">
        <v>99.2</v>
      </c>
      <c r="AJ265" s="25">
        <v>112.69999999999999</v>
      </c>
      <c r="AK265" s="25">
        <v>116.9</v>
      </c>
      <c r="AL265" s="25">
        <v>143.5</v>
      </c>
      <c r="AM265" s="25">
        <v>169.7</v>
      </c>
      <c r="AN265" s="25">
        <v>166.9</v>
      </c>
      <c r="AO265" s="25">
        <v>182.89999999999998</v>
      </c>
      <c r="AP265" s="25">
        <v>210.1</v>
      </c>
      <c r="AQ265" s="25">
        <v>237.6</v>
      </c>
      <c r="AR265" s="25">
        <v>238</v>
      </c>
      <c r="AS265" s="25">
        <v>258.5</v>
      </c>
      <c r="AT265" s="25">
        <v>290.3</v>
      </c>
      <c r="AU265" s="25">
        <v>337.29999999999995</v>
      </c>
      <c r="AV265" s="25">
        <v>354.1</v>
      </c>
      <c r="AW265" s="25">
        <v>407.8</v>
      </c>
      <c r="AX265" s="25">
        <v>474</v>
      </c>
      <c r="AY265" s="25">
        <v>564.40000000000009</v>
      </c>
      <c r="AZ265" s="25">
        <v>648.6</v>
      </c>
      <c r="BA265" s="25">
        <v>786.2</v>
      </c>
      <c r="BB265" s="25">
        <v>833</v>
      </c>
      <c r="BC265" s="25">
        <v>949.3</v>
      </c>
      <c r="BD265" s="25">
        <v>1155.4000000000001</v>
      </c>
      <c r="BE265" s="25">
        <v>1568.1999999999998</v>
      </c>
      <c r="BF265" s="25">
        <v>2120.6999999999998</v>
      </c>
      <c r="BG265" s="25">
        <v>2594.3000000000002</v>
      </c>
      <c r="BH265" s="25">
        <v>2686.9</v>
      </c>
      <c r="BI265" s="25">
        <v>3397.8</v>
      </c>
      <c r="BJ265" s="25">
        <v>4918.8999999999996</v>
      </c>
      <c r="BK265" s="25">
        <v>7820.6610000000001</v>
      </c>
      <c r="BL265" s="25">
        <v>11893.837</v>
      </c>
      <c r="BM265" s="25">
        <v>13992.58</v>
      </c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</row>
    <row r="266" spans="2:92" x14ac:dyDescent="0.25">
      <c r="B266" s="14" t="s">
        <v>44</v>
      </c>
      <c r="C266" s="88" t="s">
        <v>0</v>
      </c>
      <c r="D266" s="88" t="s">
        <v>0</v>
      </c>
      <c r="E266" s="88" t="s">
        <v>0</v>
      </c>
      <c r="F266" s="88" t="s">
        <v>0</v>
      </c>
      <c r="G266" s="88" t="s">
        <v>0</v>
      </c>
      <c r="H266" s="88" t="s">
        <v>0</v>
      </c>
      <c r="I266" s="88" t="s">
        <v>0</v>
      </c>
      <c r="J266" s="88" t="s">
        <v>0</v>
      </c>
      <c r="K266" s="88" t="s">
        <v>0</v>
      </c>
      <c r="L266" s="88" t="s">
        <v>0</v>
      </c>
      <c r="M266" s="88" t="s">
        <v>0</v>
      </c>
      <c r="N266" s="88" t="s">
        <v>0</v>
      </c>
      <c r="O266" s="88" t="s">
        <v>0</v>
      </c>
      <c r="P266" s="88" t="s">
        <v>0</v>
      </c>
      <c r="Q266" s="88" t="s">
        <v>0</v>
      </c>
      <c r="R266" s="88" t="s">
        <v>0</v>
      </c>
      <c r="S266" s="88" t="s">
        <v>0</v>
      </c>
      <c r="T266" s="88" t="s">
        <v>0</v>
      </c>
      <c r="U266" s="88" t="s">
        <v>0</v>
      </c>
      <c r="V266" s="88" t="s">
        <v>0</v>
      </c>
      <c r="W266" s="88" t="s">
        <v>0</v>
      </c>
      <c r="X266" s="88" t="s">
        <v>0</v>
      </c>
      <c r="Y266" s="88" t="s">
        <v>0</v>
      </c>
      <c r="Z266" s="88" t="s">
        <v>0</v>
      </c>
      <c r="AA266" s="88" t="s">
        <v>0</v>
      </c>
      <c r="AB266" s="88" t="s">
        <v>0</v>
      </c>
      <c r="AC266" s="88" t="s">
        <v>0</v>
      </c>
      <c r="AD266" s="88" t="s">
        <v>0</v>
      </c>
      <c r="AE266" s="88" t="s">
        <v>0</v>
      </c>
      <c r="AF266" s="88" t="s">
        <v>0</v>
      </c>
      <c r="AG266" s="24">
        <v>5.5</v>
      </c>
      <c r="AH266" s="25">
        <v>5.7</v>
      </c>
      <c r="AI266" s="25">
        <v>5.8</v>
      </c>
      <c r="AJ266" s="25">
        <v>7</v>
      </c>
      <c r="AK266" s="25">
        <v>12.6</v>
      </c>
      <c r="AL266" s="25">
        <v>8.8000000000000007</v>
      </c>
      <c r="AM266" s="25">
        <v>8.9</v>
      </c>
      <c r="AN266" s="25">
        <v>4.8</v>
      </c>
      <c r="AO266" s="25">
        <v>6.3</v>
      </c>
      <c r="AP266" s="25">
        <v>8.6</v>
      </c>
      <c r="AQ266" s="25">
        <v>15.9</v>
      </c>
      <c r="AR266" s="25">
        <v>24</v>
      </c>
      <c r="AS266" s="25">
        <v>23.5</v>
      </c>
      <c r="AT266" s="25">
        <v>24.7</v>
      </c>
      <c r="AU266" s="25">
        <v>20.8</v>
      </c>
      <c r="AV266" s="25">
        <v>18.399999999999999</v>
      </c>
      <c r="AW266" s="25">
        <v>19</v>
      </c>
      <c r="AX266" s="25">
        <v>16.600000000000001</v>
      </c>
      <c r="AY266" s="25">
        <v>14.7</v>
      </c>
      <c r="AZ266" s="25">
        <v>15.3</v>
      </c>
      <c r="BA266" s="25">
        <v>13.9</v>
      </c>
      <c r="BB266" s="25">
        <v>13.5</v>
      </c>
      <c r="BC266" s="25">
        <v>12.6</v>
      </c>
      <c r="BD266" s="25">
        <v>16.5</v>
      </c>
      <c r="BE266" s="25">
        <v>16.8</v>
      </c>
      <c r="BF266" s="25">
        <v>21.4</v>
      </c>
      <c r="BG266" s="25">
        <v>22.6</v>
      </c>
      <c r="BH266" s="25">
        <v>23.4</v>
      </c>
      <c r="BI266" s="25">
        <v>29.3</v>
      </c>
      <c r="BJ266" s="25">
        <v>32.5</v>
      </c>
      <c r="BK266" s="25">
        <v>44.124000000000002</v>
      </c>
      <c r="BL266" s="25">
        <v>57.211000000000006</v>
      </c>
      <c r="BM266" s="25">
        <v>29.001999999999999</v>
      </c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</row>
    <row r="267" spans="2:92" x14ac:dyDescent="0.25">
      <c r="B267" s="166" t="s">
        <v>46</v>
      </c>
      <c r="C267" s="88" t="s">
        <v>0</v>
      </c>
      <c r="D267" s="88" t="s">
        <v>0</v>
      </c>
      <c r="E267" s="88" t="s">
        <v>0</v>
      </c>
      <c r="F267" s="88" t="s">
        <v>0</v>
      </c>
      <c r="G267" s="88" t="s">
        <v>0</v>
      </c>
      <c r="H267" s="88" t="s">
        <v>0</v>
      </c>
      <c r="I267" s="88" t="s">
        <v>0</v>
      </c>
      <c r="J267" s="88" t="s">
        <v>0</v>
      </c>
      <c r="K267" s="88" t="s">
        <v>0</v>
      </c>
      <c r="L267" s="88" t="s">
        <v>0</v>
      </c>
      <c r="M267" s="88" t="s">
        <v>0</v>
      </c>
      <c r="N267" s="88" t="s">
        <v>0</v>
      </c>
      <c r="O267" s="88" t="s">
        <v>0</v>
      </c>
      <c r="P267" s="88" t="s">
        <v>0</v>
      </c>
      <c r="Q267" s="88" t="s">
        <v>0</v>
      </c>
      <c r="R267" s="88" t="s">
        <v>0</v>
      </c>
      <c r="S267" s="88" t="s">
        <v>0</v>
      </c>
      <c r="T267" s="88" t="s">
        <v>0</v>
      </c>
      <c r="U267" s="88" t="s">
        <v>0</v>
      </c>
      <c r="V267" s="24">
        <v>39.5</v>
      </c>
      <c r="W267" s="24">
        <v>2.5</v>
      </c>
      <c r="X267" s="24">
        <v>11.6</v>
      </c>
      <c r="Y267" s="24">
        <v>18.2</v>
      </c>
      <c r="Z267" s="24">
        <v>-4.7</v>
      </c>
      <c r="AA267" s="24">
        <v>28.5</v>
      </c>
      <c r="AB267" s="24">
        <v>7.6</v>
      </c>
      <c r="AC267" s="24">
        <v>35.9</v>
      </c>
      <c r="AD267" s="24">
        <v>51.6</v>
      </c>
      <c r="AE267" s="24">
        <v>17.2</v>
      </c>
      <c r="AF267" s="24">
        <v>17.600000000000001</v>
      </c>
      <c r="AG267" s="24">
        <v>53</v>
      </c>
      <c r="AH267" s="25">
        <v>55.2</v>
      </c>
      <c r="AI267" s="25">
        <v>35.4</v>
      </c>
      <c r="AJ267" s="25">
        <v>35.200000000000003</v>
      </c>
      <c r="AK267" s="25">
        <v>28.9</v>
      </c>
      <c r="AL267" s="25">
        <v>163.19999999999999</v>
      </c>
      <c r="AM267" s="25">
        <v>82.6</v>
      </c>
      <c r="AN267" s="25">
        <v>163.69999999999999</v>
      </c>
      <c r="AO267" s="25">
        <v>98.7</v>
      </c>
      <c r="AP267" s="25">
        <v>114.8</v>
      </c>
      <c r="AQ267" s="25">
        <v>275.60000000000002</v>
      </c>
      <c r="AR267" s="25">
        <v>217.4</v>
      </c>
      <c r="AS267" s="25">
        <v>202.2</v>
      </c>
      <c r="AT267" s="25">
        <v>125.3</v>
      </c>
      <c r="AU267" s="25">
        <v>582.1</v>
      </c>
      <c r="AV267" s="25">
        <v>342.3</v>
      </c>
      <c r="AW267" s="25">
        <v>527</v>
      </c>
      <c r="AX267" s="25">
        <v>647.29999999999995</v>
      </c>
      <c r="AY267" s="25">
        <v>513.79999999999995</v>
      </c>
      <c r="AZ267" s="25">
        <v>665.6</v>
      </c>
      <c r="BA267" s="25">
        <v>848.6</v>
      </c>
      <c r="BB267" s="25">
        <v>895.7</v>
      </c>
      <c r="BC267" s="25">
        <v>432.5</v>
      </c>
      <c r="BD267" s="25">
        <v>2051.1999999999998</v>
      </c>
      <c r="BE267" s="25">
        <v>3822.5</v>
      </c>
      <c r="BF267" s="25">
        <v>5458.9</v>
      </c>
      <c r="BG267" s="25">
        <v>5070</v>
      </c>
      <c r="BH267" s="25">
        <v>2276</v>
      </c>
      <c r="BI267" s="25">
        <v>3254.1</v>
      </c>
      <c r="BJ267" s="25">
        <v>4533.3</v>
      </c>
      <c r="BK267" s="25">
        <v>11274.5</v>
      </c>
      <c r="BL267" s="25">
        <v>26616.3</v>
      </c>
      <c r="BM267" s="25">
        <v>9977.5</v>
      </c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</row>
    <row r="268" spans="2:92" x14ac:dyDescent="0.25">
      <c r="B268" s="3" t="s">
        <v>136</v>
      </c>
      <c r="C268" s="88" t="s">
        <v>0</v>
      </c>
      <c r="D268" s="88" t="s">
        <v>0</v>
      </c>
      <c r="E268" s="88" t="s">
        <v>0</v>
      </c>
      <c r="F268" s="88" t="s">
        <v>0</v>
      </c>
      <c r="G268" s="88" t="s">
        <v>0</v>
      </c>
      <c r="H268" s="88" t="s">
        <v>0</v>
      </c>
      <c r="I268" s="88" t="s">
        <v>0</v>
      </c>
      <c r="J268" s="88" t="s">
        <v>0</v>
      </c>
      <c r="K268" s="88" t="s">
        <v>0</v>
      </c>
      <c r="L268" s="88" t="s">
        <v>0</v>
      </c>
      <c r="M268" s="88" t="s">
        <v>0</v>
      </c>
      <c r="N268" s="88" t="s">
        <v>0</v>
      </c>
      <c r="O268" s="88" t="s">
        <v>0</v>
      </c>
      <c r="P268" s="88" t="s">
        <v>0</v>
      </c>
      <c r="Q268" s="88" t="s">
        <v>0</v>
      </c>
      <c r="R268" s="88" t="s">
        <v>0</v>
      </c>
      <c r="S268" s="88" t="s">
        <v>0</v>
      </c>
      <c r="T268" s="88" t="s">
        <v>0</v>
      </c>
      <c r="U268" s="88" t="s">
        <v>0</v>
      </c>
      <c r="V268" s="24">
        <v>-83.6</v>
      </c>
      <c r="W268" s="24">
        <v>0.8</v>
      </c>
      <c r="X268" s="24">
        <v>15.1</v>
      </c>
      <c r="Y268" s="24">
        <v>9.3000000000000007</v>
      </c>
      <c r="Z268" s="24">
        <v>35.1</v>
      </c>
      <c r="AA268" s="24">
        <v>-23.5</v>
      </c>
      <c r="AB268" s="24">
        <v>61.7</v>
      </c>
      <c r="AC268" s="24">
        <v>23.7</v>
      </c>
      <c r="AD268" s="24">
        <v>-15.1</v>
      </c>
      <c r="AE268" s="24">
        <v>-8.1999999999999993</v>
      </c>
      <c r="AF268" s="24">
        <v>-45.6</v>
      </c>
      <c r="AG268" s="24">
        <v>-44.2</v>
      </c>
      <c r="AH268" s="25">
        <v>140.6</v>
      </c>
      <c r="AI268" s="25">
        <v>157.19999999999999</v>
      </c>
      <c r="AJ268" s="25">
        <v>127.5</v>
      </c>
      <c r="AK268" s="25">
        <v>172.5</v>
      </c>
      <c r="AL268" s="25">
        <v>36.700000000000003</v>
      </c>
      <c r="AM268" s="25">
        <v>161.80000000000001</v>
      </c>
      <c r="AN268" s="25">
        <v>182.6</v>
      </c>
      <c r="AO268" s="25">
        <v>209.5</v>
      </c>
      <c r="AP268" s="25">
        <v>173.3</v>
      </c>
      <c r="AQ268" s="25">
        <v>135.5</v>
      </c>
      <c r="AR268" s="25">
        <v>104.8</v>
      </c>
      <c r="AS268" s="25">
        <v>64.3</v>
      </c>
      <c r="AT268" s="25">
        <v>210.5</v>
      </c>
      <c r="AU268" s="25">
        <v>-105.8</v>
      </c>
      <c r="AV268" s="25">
        <v>79.7</v>
      </c>
      <c r="AW268" s="25">
        <v>-43.1</v>
      </c>
      <c r="AX268" s="25">
        <v>-4.4000000000000004</v>
      </c>
      <c r="AY268" s="25">
        <v>310.60000000000002</v>
      </c>
      <c r="AZ268" s="25">
        <v>90.7</v>
      </c>
      <c r="BA268" s="25">
        <v>396.1</v>
      </c>
      <c r="BB268" s="25">
        <v>193.5</v>
      </c>
      <c r="BC268" s="25">
        <v>798.7</v>
      </c>
      <c r="BD268" s="25">
        <v>-400.2</v>
      </c>
      <c r="BE268" s="25">
        <v>-559.6</v>
      </c>
      <c r="BF268" s="25">
        <v>-851.2</v>
      </c>
      <c r="BG268" s="25">
        <v>-1707.7</v>
      </c>
      <c r="BH268" s="25">
        <v>-22.5</v>
      </c>
      <c r="BI268" s="25">
        <v>-127</v>
      </c>
      <c r="BJ268" s="25">
        <v>686.2</v>
      </c>
      <c r="BK268" s="25">
        <v>-142.30000000000001</v>
      </c>
      <c r="BL268" s="25">
        <v>-9221</v>
      </c>
      <c r="BM268" s="25">
        <v>-7405.7</v>
      </c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</row>
    <row r="269" spans="2:92" x14ac:dyDescent="0.25">
      <c r="B269" s="166" t="s">
        <v>135</v>
      </c>
      <c r="C269" s="88" t="s">
        <v>0</v>
      </c>
      <c r="D269" s="88" t="s">
        <v>0</v>
      </c>
      <c r="E269" s="88" t="s">
        <v>0</v>
      </c>
      <c r="F269" s="88" t="s">
        <v>0</v>
      </c>
      <c r="G269" s="88" t="s">
        <v>0</v>
      </c>
      <c r="H269" s="88" t="s">
        <v>0</v>
      </c>
      <c r="I269" s="99">
        <f>I271-H271</f>
        <v>-9.6999999999999993</v>
      </c>
      <c r="J269" s="99">
        <f>J271-I271</f>
        <v>-1.5</v>
      </c>
      <c r="K269" s="99">
        <f>K271-J271</f>
        <v>3.6000000000000014</v>
      </c>
      <c r="L269" s="99">
        <f t="shared" ref="L269:U269" si="57">L271-K271</f>
        <v>5.1999999999999993</v>
      </c>
      <c r="M269" s="99">
        <f t="shared" si="57"/>
        <v>-11.4</v>
      </c>
      <c r="N269" s="99">
        <f t="shared" si="57"/>
        <v>-3.9000000000000004</v>
      </c>
      <c r="O269" s="99">
        <f t="shared" si="57"/>
        <v>21.5</v>
      </c>
      <c r="P269" s="99">
        <f t="shared" si="57"/>
        <v>5.5999999999999979</v>
      </c>
      <c r="Q269" s="99">
        <f t="shared" si="57"/>
        <v>16.100000000000001</v>
      </c>
      <c r="R269" s="99">
        <f t="shared" si="57"/>
        <v>40.300000000000004</v>
      </c>
      <c r="S269" s="99">
        <f t="shared" si="57"/>
        <v>-4.2000000000000028</v>
      </c>
      <c r="T269" s="99">
        <f t="shared" si="57"/>
        <v>-33.6</v>
      </c>
      <c r="U269" s="99">
        <f t="shared" si="57"/>
        <v>-12.199999999999996</v>
      </c>
      <c r="V269" s="24">
        <v>-4.7</v>
      </c>
      <c r="W269" s="24">
        <v>25.9</v>
      </c>
      <c r="X269" s="24">
        <v>-2.2000000000000002</v>
      </c>
      <c r="Y269" s="24">
        <v>39.799999999999997</v>
      </c>
      <c r="Z269" s="24">
        <v>140.19999999999999</v>
      </c>
      <c r="AA269" s="24">
        <v>37.700000000000003</v>
      </c>
      <c r="AB269" s="24">
        <v>91.4</v>
      </c>
      <c r="AC269" s="24">
        <v>-100.4</v>
      </c>
      <c r="AD269" s="24">
        <v>-110.5</v>
      </c>
      <c r="AE269" s="24">
        <v>-40.6</v>
      </c>
      <c r="AF269" s="24">
        <v>44.5</v>
      </c>
      <c r="AG269" s="24">
        <v>171.9</v>
      </c>
      <c r="AH269" s="25">
        <v>-7.6</v>
      </c>
      <c r="AI269" s="25">
        <v>-20.6</v>
      </c>
      <c r="AJ269" s="25">
        <v>-41.8</v>
      </c>
      <c r="AK269" s="25">
        <v>-26</v>
      </c>
      <c r="AL269" s="25">
        <v>201.5</v>
      </c>
      <c r="AM269" s="25">
        <v>61.2</v>
      </c>
      <c r="AN269" s="25">
        <v>-13.5</v>
      </c>
      <c r="AO269" s="25">
        <v>-77.2</v>
      </c>
      <c r="AP269" s="25">
        <v>56</v>
      </c>
      <c r="AQ269" s="25">
        <v>-8.6</v>
      </c>
      <c r="AR269" s="25">
        <v>-21.5</v>
      </c>
      <c r="AS269" s="25">
        <v>16.899999999999999</v>
      </c>
      <c r="AT269" s="25">
        <v>109.7</v>
      </c>
      <c r="AU269" s="25">
        <v>31.6</v>
      </c>
      <c r="AV269" s="25">
        <v>-21</v>
      </c>
      <c r="AW269" s="25">
        <v>6.1</v>
      </c>
      <c r="AX269" s="25">
        <v>39.799999999999997</v>
      </c>
      <c r="AY269" s="25">
        <v>49</v>
      </c>
      <c r="AZ269" s="25">
        <v>47.9</v>
      </c>
      <c r="BA269" s="25">
        <v>102.1</v>
      </c>
      <c r="BB269" s="25">
        <v>200</v>
      </c>
      <c r="BC269" s="25">
        <v>264.7</v>
      </c>
      <c r="BD269" s="25">
        <v>122.3</v>
      </c>
      <c r="BE269" s="25">
        <v>36.9</v>
      </c>
      <c r="BF269" s="25">
        <v>165.1</v>
      </c>
      <c r="BG269" s="25">
        <v>-320.89999999999998</v>
      </c>
      <c r="BH269" s="25">
        <v>657.1</v>
      </c>
      <c r="BI269" s="25">
        <v>434.2</v>
      </c>
      <c r="BJ269" s="25">
        <v>419</v>
      </c>
      <c r="BK269" s="25">
        <v>916.2</v>
      </c>
      <c r="BL269" s="25">
        <v>1031.4000000000001</v>
      </c>
      <c r="BM269" s="25">
        <v>-3202.9</v>
      </c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</row>
    <row r="270" spans="2:92" x14ac:dyDescent="0.25">
      <c r="B270" s="166" t="s">
        <v>137</v>
      </c>
      <c r="C270" s="88" t="s">
        <v>0</v>
      </c>
      <c r="D270" s="88" t="s">
        <v>0</v>
      </c>
      <c r="E270" s="88" t="s">
        <v>0</v>
      </c>
      <c r="F270" s="88" t="s">
        <v>0</v>
      </c>
      <c r="G270" s="88" t="s">
        <v>0</v>
      </c>
      <c r="H270" s="88" t="s">
        <v>0</v>
      </c>
      <c r="I270" s="88" t="s">
        <v>0</v>
      </c>
      <c r="J270" s="88" t="s">
        <v>0</v>
      </c>
      <c r="K270" s="88" t="s">
        <v>0</v>
      </c>
      <c r="L270" s="88" t="s">
        <v>0</v>
      </c>
      <c r="M270" s="88" t="s">
        <v>0</v>
      </c>
      <c r="N270" s="88" t="s">
        <v>0</v>
      </c>
      <c r="O270" s="88" t="s">
        <v>0</v>
      </c>
      <c r="P270" s="88" t="s">
        <v>0</v>
      </c>
      <c r="Q270" s="88" t="s">
        <v>0</v>
      </c>
      <c r="R270" s="88" t="s">
        <v>0</v>
      </c>
      <c r="S270" s="88" t="s">
        <v>0</v>
      </c>
      <c r="T270" s="88" t="s">
        <v>0</v>
      </c>
      <c r="U270" s="88" t="s">
        <v>0</v>
      </c>
      <c r="V270" s="88" t="s">
        <v>0</v>
      </c>
      <c r="W270" s="88" t="s">
        <v>0</v>
      </c>
      <c r="X270" s="88" t="s">
        <v>0</v>
      </c>
      <c r="Y270" s="88" t="s">
        <v>0</v>
      </c>
      <c r="Z270" s="88" t="s">
        <v>0</v>
      </c>
      <c r="AA270" s="88" t="s">
        <v>0</v>
      </c>
      <c r="AB270" s="88" t="s">
        <v>0</v>
      </c>
      <c r="AC270" s="88" t="s">
        <v>0</v>
      </c>
      <c r="AD270" s="88" t="s">
        <v>0</v>
      </c>
      <c r="AE270" s="88" t="s">
        <v>0</v>
      </c>
      <c r="AF270" s="88" t="s">
        <v>0</v>
      </c>
      <c r="AG270" s="88" t="s">
        <v>0</v>
      </c>
      <c r="AH270" s="88" t="s">
        <v>0</v>
      </c>
      <c r="AI270" s="88" t="s">
        <v>0</v>
      </c>
      <c r="AJ270" s="88" t="s">
        <v>0</v>
      </c>
      <c r="AK270" s="88" t="s">
        <v>0</v>
      </c>
      <c r="AL270" s="88" t="s">
        <v>0</v>
      </c>
      <c r="AM270" s="88" t="s">
        <v>0</v>
      </c>
      <c r="AN270" s="88" t="s">
        <v>0</v>
      </c>
      <c r="AO270" s="88" t="s">
        <v>0</v>
      </c>
      <c r="AP270" s="88" t="s">
        <v>0</v>
      </c>
      <c r="AQ270" s="88" t="s">
        <v>0</v>
      </c>
      <c r="AR270" s="88" t="s">
        <v>0</v>
      </c>
      <c r="AS270" s="88" t="s">
        <v>0</v>
      </c>
      <c r="AT270" s="88" t="s">
        <v>0</v>
      </c>
      <c r="AU270" s="88" t="s">
        <v>0</v>
      </c>
      <c r="AV270" s="88" t="s">
        <v>0</v>
      </c>
      <c r="AW270" s="88" t="s">
        <v>0</v>
      </c>
      <c r="AX270" s="88" t="s">
        <v>0</v>
      </c>
      <c r="AY270" s="88" t="s">
        <v>0</v>
      </c>
      <c r="AZ270" s="88" t="s">
        <v>0</v>
      </c>
      <c r="BA270" s="5">
        <v>45.4</v>
      </c>
      <c r="BB270" s="5">
        <v>39.6</v>
      </c>
      <c r="BC270" s="5">
        <v>39.200000000000003</v>
      </c>
      <c r="BD270" s="5">
        <v>0</v>
      </c>
      <c r="BE270" s="5">
        <v>0</v>
      </c>
      <c r="BF270" s="5">
        <v>0</v>
      </c>
      <c r="BG270" s="5">
        <v>0</v>
      </c>
      <c r="BH270" s="5">
        <v>0</v>
      </c>
      <c r="BI270" s="5">
        <v>0</v>
      </c>
      <c r="BJ270" s="5">
        <v>71</v>
      </c>
      <c r="BK270" s="5">
        <v>-217.9</v>
      </c>
      <c r="BL270" s="5">
        <v>123.4</v>
      </c>
      <c r="BM270" s="5">
        <v>-115.5</v>
      </c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</row>
    <row r="271" spans="2:92" x14ac:dyDescent="0.25">
      <c r="B271" s="166" t="s">
        <v>176</v>
      </c>
      <c r="C271" s="88" t="s">
        <v>0</v>
      </c>
      <c r="D271" s="88" t="s">
        <v>0</v>
      </c>
      <c r="E271" s="88" t="s">
        <v>0</v>
      </c>
      <c r="F271" s="88" t="s">
        <v>0</v>
      </c>
      <c r="G271" s="88" t="s">
        <v>0</v>
      </c>
      <c r="H271" s="99">
        <v>27.4</v>
      </c>
      <c r="I271" s="99">
        <v>17.7</v>
      </c>
      <c r="J271" s="99">
        <v>16.2</v>
      </c>
      <c r="K271" s="99">
        <v>19.8</v>
      </c>
      <c r="L271" s="99">
        <v>25</v>
      </c>
      <c r="M271" s="99">
        <v>13.6</v>
      </c>
      <c r="N271" s="99">
        <v>9.6999999999999993</v>
      </c>
      <c r="O271" s="99">
        <v>31.2</v>
      </c>
      <c r="P271" s="23">
        <v>36.799999999999997</v>
      </c>
      <c r="Q271" s="23">
        <v>52.9</v>
      </c>
      <c r="R271" s="23">
        <v>93.2</v>
      </c>
      <c r="S271" s="23">
        <v>89</v>
      </c>
      <c r="T271" s="23">
        <v>55.4</v>
      </c>
      <c r="U271" s="23">
        <v>43.2</v>
      </c>
      <c r="V271" s="23">
        <v>41.4</v>
      </c>
      <c r="W271" s="23">
        <v>63.4</v>
      </c>
      <c r="X271" s="23">
        <v>62.3</v>
      </c>
      <c r="Y271" s="23">
        <v>108.3</v>
      </c>
      <c r="Z271" s="23">
        <v>242.5</v>
      </c>
      <c r="AA271" s="23">
        <v>279.5</v>
      </c>
      <c r="AB271" s="23">
        <v>372.7</v>
      </c>
      <c r="AC271" s="23">
        <v>273.7</v>
      </c>
      <c r="AD271" s="23">
        <v>162.9</v>
      </c>
      <c r="AE271" s="23">
        <v>122.6</v>
      </c>
      <c r="AF271" s="23">
        <v>164</v>
      </c>
      <c r="AG271" s="23">
        <v>335.9</v>
      </c>
      <c r="AH271" s="100">
        <v>328.4</v>
      </c>
      <c r="AI271" s="100">
        <v>307.8</v>
      </c>
      <c r="AJ271" s="100">
        <v>266</v>
      </c>
      <c r="AK271" s="100">
        <v>240</v>
      </c>
      <c r="AL271" s="100">
        <v>441.6</v>
      </c>
      <c r="AM271" s="100">
        <v>502.8</v>
      </c>
      <c r="AN271" s="100">
        <v>489.3</v>
      </c>
      <c r="AO271" s="100">
        <v>412</v>
      </c>
      <c r="AP271" s="100">
        <v>468</v>
      </c>
      <c r="AQ271" s="100">
        <v>459.4</v>
      </c>
      <c r="AR271" s="100">
        <v>437.9</v>
      </c>
      <c r="AS271" s="100">
        <v>454.8</v>
      </c>
      <c r="AT271" s="100">
        <v>564.5</v>
      </c>
      <c r="AU271" s="100">
        <v>596.1</v>
      </c>
      <c r="AV271" s="100">
        <v>575.20000000000005</v>
      </c>
      <c r="AW271" s="100">
        <v>581.20000000000005</v>
      </c>
      <c r="AX271" s="100">
        <v>621</v>
      </c>
      <c r="AY271" s="100">
        <v>670</v>
      </c>
      <c r="AZ271" s="100">
        <v>718</v>
      </c>
      <c r="BA271" s="100">
        <v>820.1</v>
      </c>
      <c r="BB271" s="100">
        <v>1020</v>
      </c>
      <c r="BC271" s="100">
        <v>1284.7</v>
      </c>
      <c r="BD271" s="100">
        <v>1406.9</v>
      </c>
      <c r="BE271" s="100">
        <v>1443.9</v>
      </c>
      <c r="BF271" s="100">
        <v>1608.9</v>
      </c>
      <c r="BG271" s="100">
        <v>1411.3</v>
      </c>
      <c r="BH271" s="100">
        <v>1967.8</v>
      </c>
      <c r="BI271" s="100">
        <v>2303.1999999999998</v>
      </c>
      <c r="BJ271" s="100">
        <v>3087.6</v>
      </c>
      <c r="BK271" s="100">
        <v>4003</v>
      </c>
      <c r="BL271" s="100">
        <v>5035.1000000000004</v>
      </c>
      <c r="BM271" s="100">
        <v>1832.3</v>
      </c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</row>
    <row r="272" spans="2:92" x14ac:dyDescent="0.25">
      <c r="B272" s="166" t="s">
        <v>177</v>
      </c>
      <c r="C272" s="99">
        <v>227.89999999999998</v>
      </c>
      <c r="D272" s="99">
        <v>134.30000000000001</v>
      </c>
      <c r="E272" s="99">
        <v>163.40000000000003</v>
      </c>
      <c r="F272" s="99">
        <v>122.79999999999998</v>
      </c>
      <c r="G272" s="99">
        <v>142.00000000000003</v>
      </c>
      <c r="H272" s="99">
        <v>143.4</v>
      </c>
      <c r="I272" s="99">
        <v>150.20000000000002</v>
      </c>
      <c r="J272" s="99">
        <v>135.90000000000003</v>
      </c>
      <c r="K272" s="99">
        <v>112.50000000000003</v>
      </c>
      <c r="L272" s="99">
        <v>97.199999999999989</v>
      </c>
      <c r="M272" s="99">
        <v>48.199999999999989</v>
      </c>
      <c r="N272" s="93">
        <v>69</v>
      </c>
      <c r="O272" s="99">
        <v>39.200000000000003</v>
      </c>
      <c r="P272" s="23">
        <v>34.599999999999994</v>
      </c>
      <c r="Q272" s="23">
        <v>86.100000000000009</v>
      </c>
      <c r="R272" s="23">
        <v>95.500000000000014</v>
      </c>
      <c r="S272" s="23">
        <v>86.299999999999983</v>
      </c>
      <c r="T272" s="23">
        <v>77.300000000000011</v>
      </c>
      <c r="U272" s="23">
        <v>76.100000000000009</v>
      </c>
      <c r="V272" s="23">
        <v>35.199999999999989</v>
      </c>
      <c r="W272" s="23">
        <v>27.400000000000006</v>
      </c>
      <c r="X272" s="23">
        <v>-23</v>
      </c>
      <c r="Y272" s="23">
        <v>35.300000000000011</v>
      </c>
      <c r="Z272" s="23">
        <v>79.399999999999977</v>
      </c>
      <c r="AA272" s="23">
        <v>-27.300000000000011</v>
      </c>
      <c r="AB272" s="23">
        <v>-51.699999999999989</v>
      </c>
      <c r="AC272" s="23">
        <v>-232.10000000000002</v>
      </c>
      <c r="AD272" s="23">
        <v>-237.29999999999995</v>
      </c>
      <c r="AE272" s="23">
        <v>-118.29999999999995</v>
      </c>
      <c r="AF272" s="23">
        <v>-58.5</v>
      </c>
      <c r="AG272" s="23">
        <v>142.99999999999989</v>
      </c>
      <c r="AH272" s="23">
        <v>-215.89999999999998</v>
      </c>
      <c r="AI272" s="23">
        <v>-216.30000000000007</v>
      </c>
      <c r="AJ272" s="23">
        <v>-197.69999999999993</v>
      </c>
      <c r="AK272" s="23">
        <v>-220.20000000000016</v>
      </c>
      <c r="AL272" s="23">
        <v>-24.400000000000091</v>
      </c>
      <c r="AM272" s="23">
        <v>-196.99999999999989</v>
      </c>
      <c r="AN272" s="23">
        <v>-384.1</v>
      </c>
      <c r="AO272" s="23">
        <v>-406.69999999999982</v>
      </c>
      <c r="AP272" s="23">
        <v>-254.59999999999991</v>
      </c>
      <c r="AQ272" s="23">
        <v>-405.60000000000014</v>
      </c>
      <c r="AR272" s="23">
        <v>-322.39999999999986</v>
      </c>
      <c r="AS272" s="23">
        <v>-226.5</v>
      </c>
      <c r="AT272" s="23">
        <v>-215.40000000000009</v>
      </c>
      <c r="AU272" s="23">
        <v>-413.00000000000023</v>
      </c>
      <c r="AV272" s="23">
        <v>-425.20000000000005</v>
      </c>
      <c r="AW272" s="23">
        <v>-433.39999999999986</v>
      </c>
      <c r="AX272" s="100">
        <v>-526.59999999999991</v>
      </c>
      <c r="AY272" s="100">
        <v>-660.7</v>
      </c>
      <c r="AZ272" s="100">
        <v>-531.59999999999991</v>
      </c>
      <c r="BA272" s="100">
        <v>-907.00000000000023</v>
      </c>
      <c r="BB272" s="100">
        <v>-750.89999999999986</v>
      </c>
      <c r="BC272" s="100">
        <v>-912.59999999999991</v>
      </c>
      <c r="BD272" s="100">
        <v>-1538.1000000000004</v>
      </c>
      <c r="BE272" s="100">
        <v>-2848.3</v>
      </c>
      <c r="BF272" s="100">
        <v>-3191.6999999999989</v>
      </c>
      <c r="BG272" s="100">
        <v>-2247.1999999999998</v>
      </c>
      <c r="BH272" s="100">
        <v>-542.59999999999945</v>
      </c>
      <c r="BI272" s="100">
        <v>-1227.1999999999998</v>
      </c>
      <c r="BJ272" s="100">
        <v>-2188.1999999999989</v>
      </c>
      <c r="BK272" s="100">
        <v>-3058.3209999999999</v>
      </c>
      <c r="BL272" s="100">
        <v>-3876.8900000000031</v>
      </c>
      <c r="BM272" s="100">
        <v>7044.5789999999979</v>
      </c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</row>
    <row r="273" spans="2:92" x14ac:dyDescent="0.25">
      <c r="B273" s="166" t="s">
        <v>178</v>
      </c>
      <c r="C273" s="88" t="s">
        <v>0</v>
      </c>
      <c r="D273" s="88" t="s">
        <v>0</v>
      </c>
      <c r="E273" s="88" t="s">
        <v>0</v>
      </c>
      <c r="F273" s="88" t="s">
        <v>0</v>
      </c>
      <c r="G273" s="88" t="s">
        <v>0</v>
      </c>
      <c r="H273" s="88" t="s">
        <v>0</v>
      </c>
      <c r="I273" s="88" t="s">
        <v>0</v>
      </c>
      <c r="J273" s="88" t="s">
        <v>0</v>
      </c>
      <c r="K273" s="88" t="s">
        <v>0</v>
      </c>
      <c r="L273" s="88" t="s">
        <v>0</v>
      </c>
      <c r="M273" s="88" t="s">
        <v>0</v>
      </c>
      <c r="N273" s="88" t="s">
        <v>0</v>
      </c>
      <c r="O273" s="88" t="s">
        <v>0</v>
      </c>
      <c r="P273" s="88" t="s">
        <v>0</v>
      </c>
      <c r="Q273" s="88" t="s">
        <v>0</v>
      </c>
      <c r="R273" s="88" t="s">
        <v>0</v>
      </c>
      <c r="S273" s="88" t="s">
        <v>0</v>
      </c>
      <c r="T273" s="88" t="s">
        <v>0</v>
      </c>
      <c r="U273" s="88" t="s">
        <v>0</v>
      </c>
      <c r="V273" s="88" t="s">
        <v>0</v>
      </c>
      <c r="W273" s="88" t="s">
        <v>0</v>
      </c>
      <c r="X273" s="88" t="s">
        <v>0</v>
      </c>
      <c r="Y273" s="88" t="s">
        <v>0</v>
      </c>
      <c r="Z273" s="88" t="s">
        <v>0</v>
      </c>
      <c r="AA273" s="88" t="s">
        <v>0</v>
      </c>
      <c r="AB273" s="88" t="s">
        <v>0</v>
      </c>
      <c r="AC273" s="88" t="s">
        <v>0</v>
      </c>
      <c r="AD273" s="88" t="s">
        <v>0</v>
      </c>
      <c r="AE273" s="88" t="s">
        <v>0</v>
      </c>
      <c r="AF273" s="88" t="s">
        <v>0</v>
      </c>
      <c r="AG273" s="88" t="s">
        <v>0</v>
      </c>
      <c r="AH273" s="88" t="s">
        <v>0</v>
      </c>
      <c r="AI273" s="88" t="s">
        <v>0</v>
      </c>
      <c r="AJ273" s="88" t="s">
        <v>0</v>
      </c>
      <c r="AK273" s="88" t="s">
        <v>0</v>
      </c>
      <c r="AL273" s="88" t="s">
        <v>0</v>
      </c>
      <c r="AM273" s="88" t="s">
        <v>0</v>
      </c>
      <c r="AN273" s="88" t="s">
        <v>0</v>
      </c>
      <c r="AO273" s="88" t="s">
        <v>0</v>
      </c>
      <c r="AP273" s="88" t="s">
        <v>0</v>
      </c>
      <c r="AQ273" s="88" t="s">
        <v>0</v>
      </c>
      <c r="AR273" s="88" t="s">
        <v>0</v>
      </c>
      <c r="AS273" s="88" t="s">
        <v>0</v>
      </c>
      <c r="AT273" s="88" t="s">
        <v>0</v>
      </c>
      <c r="AU273" s="88" t="s">
        <v>0</v>
      </c>
      <c r="AV273" s="88" t="s">
        <v>0</v>
      </c>
      <c r="AW273" s="88" t="s">
        <v>0</v>
      </c>
      <c r="AX273" s="88" t="s">
        <v>0</v>
      </c>
      <c r="AY273" s="88" t="s">
        <v>0</v>
      </c>
      <c r="AZ273" s="88" t="s">
        <v>0</v>
      </c>
      <c r="BA273" s="88" t="s">
        <v>0</v>
      </c>
      <c r="BB273" s="88" t="s">
        <v>0</v>
      </c>
      <c r="BC273" s="88" t="s">
        <v>0</v>
      </c>
      <c r="BD273" s="88" t="s">
        <v>0</v>
      </c>
      <c r="BE273" s="5">
        <v>234.60000000000002</v>
      </c>
      <c r="BF273" s="5">
        <v>614.79999999999995</v>
      </c>
      <c r="BG273" s="5">
        <v>727</v>
      </c>
      <c r="BH273" s="5">
        <v>1171.5</v>
      </c>
      <c r="BI273" s="5">
        <v>2010.8</v>
      </c>
      <c r="BJ273" s="5">
        <v>4218.7</v>
      </c>
      <c r="BK273" s="5">
        <v>9993</v>
      </c>
      <c r="BL273" s="5">
        <v>14049</v>
      </c>
      <c r="BM273" s="5">
        <v>15999</v>
      </c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</row>
    <row r="274" spans="2:92" x14ac:dyDescent="0.25">
      <c r="B274" s="166" t="s">
        <v>110</v>
      </c>
      <c r="C274" s="88" t="s">
        <v>0</v>
      </c>
      <c r="D274" s="88" t="s">
        <v>0</v>
      </c>
      <c r="E274" s="88" t="s">
        <v>0</v>
      </c>
      <c r="F274" s="88" t="s">
        <v>0</v>
      </c>
      <c r="G274" s="88" t="s">
        <v>0</v>
      </c>
      <c r="H274" s="88" t="s">
        <v>0</v>
      </c>
      <c r="I274" s="88" t="s">
        <v>0</v>
      </c>
      <c r="J274" s="88" t="s">
        <v>0</v>
      </c>
      <c r="K274" s="88" t="s">
        <v>0</v>
      </c>
      <c r="L274" s="88" t="s">
        <v>0</v>
      </c>
      <c r="M274" s="88" t="s">
        <v>0</v>
      </c>
      <c r="N274" s="88" t="s">
        <v>0</v>
      </c>
      <c r="O274" s="88" t="s">
        <v>0</v>
      </c>
      <c r="P274" s="88" t="s">
        <v>0</v>
      </c>
      <c r="Q274" s="88" t="s">
        <v>0</v>
      </c>
      <c r="R274" s="88" t="s">
        <v>0</v>
      </c>
      <c r="S274" s="88" t="s">
        <v>0</v>
      </c>
      <c r="T274" s="88" t="s">
        <v>0</v>
      </c>
      <c r="U274" s="88" t="s">
        <v>0</v>
      </c>
      <c r="V274" s="5">
        <v>2.7350567330336122</v>
      </c>
      <c r="W274" s="5">
        <v>1.330821917808219</v>
      </c>
      <c r="X274" s="5">
        <v>-1.5187734690930101</v>
      </c>
      <c r="Y274" s="5">
        <v>0.55851512030708739</v>
      </c>
      <c r="Z274" s="5">
        <v>4.0895972382048322</v>
      </c>
      <c r="AA274" s="5">
        <v>0.84412531248337885</v>
      </c>
      <c r="AB274" s="5">
        <v>0.52162347239780882</v>
      </c>
      <c r="AC274" s="5">
        <v>-2.7831483470581215</v>
      </c>
      <c r="AD274" s="5">
        <v>-2.3028720626631856</v>
      </c>
      <c r="AE274" s="5">
        <v>-0.84874374389494778</v>
      </c>
      <c r="AF274" s="5">
        <v>1.5912554011498041</v>
      </c>
      <c r="AG274" s="5">
        <v>3.3428736886211445</v>
      </c>
      <c r="AH274" s="5">
        <v>-3.2260049042145593</v>
      </c>
      <c r="AI274" s="5">
        <v>-3.0076169942998914</v>
      </c>
      <c r="AJ274" s="5">
        <v>-2.9004736471932828</v>
      </c>
      <c r="AK274" s="5">
        <v>-3.5882779250522967</v>
      </c>
      <c r="AL274" s="5">
        <v>2.359721497340455E-2</v>
      </c>
      <c r="AM274" s="5">
        <v>-2.2238146132918768</v>
      </c>
      <c r="AN274" s="5">
        <v>-3.8058558787202004</v>
      </c>
      <c r="AO274" s="5">
        <v>-3.6678794613973524</v>
      </c>
      <c r="AP274" s="5">
        <v>-2.0609567243485922</v>
      </c>
      <c r="AQ274" s="5">
        <v>-3.2850040387469241</v>
      </c>
      <c r="AR274" s="5">
        <v>-2.4799983837077746</v>
      </c>
      <c r="AS274" s="5">
        <v>-1.6704054480916153</v>
      </c>
      <c r="AT274" s="5">
        <v>-1.3590876740786335</v>
      </c>
      <c r="AU274" s="5">
        <v>-2.2642473961409526</v>
      </c>
      <c r="AV274" s="5">
        <v>-2.0702453070077032</v>
      </c>
      <c r="AW274" s="5">
        <v>-2.0096165493479052</v>
      </c>
      <c r="AX274" s="5">
        <v>-2.3190523805861085</v>
      </c>
      <c r="AY274" s="5">
        <v>-2.6934235170539491</v>
      </c>
      <c r="AZ274" s="5">
        <v>-2.2260153445484621</v>
      </c>
      <c r="BA274" s="5">
        <v>-3.3420549178483006</v>
      </c>
      <c r="BB274" s="5">
        <v>-2.369589662272888</v>
      </c>
      <c r="BC274" s="5">
        <v>-2.2260795500826949</v>
      </c>
      <c r="BD274" s="5">
        <v>-2.7659934779871209</v>
      </c>
      <c r="BE274" s="5">
        <v>-4.4820147003413338</v>
      </c>
      <c r="BF274" s="5">
        <v>-5.048179628198719</v>
      </c>
      <c r="BG274" s="5">
        <v>-4.1374284447193519</v>
      </c>
      <c r="BH274" s="5">
        <v>-1.9480964398609972</v>
      </c>
      <c r="BI274" s="5">
        <v>-2.6153483488905187</v>
      </c>
      <c r="BJ274" s="5">
        <v>-3.6148039169024164</v>
      </c>
      <c r="BK274" s="5">
        <v>-5.4503789661681514</v>
      </c>
      <c r="BL274" s="5">
        <v>-6.591621692822816</v>
      </c>
      <c r="BM274" s="5">
        <v>-3.3340700565939692</v>
      </c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</row>
    <row r="275" spans="2:92" x14ac:dyDescent="0.25">
      <c r="B275" s="166" t="s">
        <v>111</v>
      </c>
      <c r="C275" s="88" t="s">
        <v>0</v>
      </c>
      <c r="D275" s="93">
        <v>5.022401466544455</v>
      </c>
      <c r="E275" s="93">
        <v>7.2978213507625291</v>
      </c>
      <c r="F275" s="93">
        <v>5.0452333466294368</v>
      </c>
      <c r="G275" s="93">
        <v>6.3444852147636528</v>
      </c>
      <c r="H275" s="93">
        <v>5.6066234014124836</v>
      </c>
      <c r="I275" s="93">
        <v>5.8520966660571716</v>
      </c>
      <c r="J275" s="93">
        <v>6.2359033487066391</v>
      </c>
      <c r="K275" s="93">
        <v>4.8294888401753697</v>
      </c>
      <c r="L275" s="93">
        <v>4.2890191239975319</v>
      </c>
      <c r="M275" s="93">
        <v>2.3215438446158232</v>
      </c>
      <c r="N275" s="93">
        <v>4.4058795637742998</v>
      </c>
      <c r="O275" s="93">
        <v>3.8668122270742367</v>
      </c>
      <c r="P275" s="13">
        <v>3.2256433985545572</v>
      </c>
      <c r="Q275" s="13">
        <v>7.467116357504219</v>
      </c>
      <c r="R275" s="13">
        <v>7.5726872246696066</v>
      </c>
      <c r="S275" s="13">
        <v>5.8114478114478114</v>
      </c>
      <c r="T275" s="13">
        <v>4.0923529411764719</v>
      </c>
      <c r="U275" s="13">
        <v>4.7216282104106568</v>
      </c>
      <c r="V275" s="13">
        <v>2.4435024619995716</v>
      </c>
      <c r="W275" s="13">
        <v>1.6134743605285489</v>
      </c>
      <c r="X275" s="13">
        <v>-1.2087124494511845</v>
      </c>
      <c r="Y275" s="13">
        <v>1.6028929875479832</v>
      </c>
      <c r="Z275" s="13">
        <v>2.9573225930187945</v>
      </c>
      <c r="AA275" s="13">
        <v>-0.70472847188979348</v>
      </c>
      <c r="AB275" s="13">
        <v>-1.2202684852021133</v>
      </c>
      <c r="AC275" s="13">
        <v>-4.0373045709511883</v>
      </c>
      <c r="AD275" s="13">
        <v>-3.7174934725848563</v>
      </c>
      <c r="AE275" s="13">
        <v>-2.0243222762655702</v>
      </c>
      <c r="AF275" s="13">
        <v>-1.2839784961001866</v>
      </c>
      <c r="AG275" s="13">
        <v>2.9309070353943798</v>
      </c>
      <c r="AH275" s="13">
        <v>-3.4259442145593866</v>
      </c>
      <c r="AI275" s="13">
        <v>-3.0527806469594871</v>
      </c>
      <c r="AJ275" s="13">
        <v>-2.8053994131610169</v>
      </c>
      <c r="AK275" s="13">
        <v>-3.4731375784462255</v>
      </c>
      <c r="AL275" s="13">
        <v>-0.33868943844180777</v>
      </c>
      <c r="AM275" s="13">
        <v>-2.3926350563544485</v>
      </c>
      <c r="AN275" s="13">
        <v>-4.061765054227366</v>
      </c>
      <c r="AO275" s="13">
        <v>-3.8695890452666735</v>
      </c>
      <c r="AP275" s="13">
        <v>-2.2607478759980668</v>
      </c>
      <c r="AQ275" s="13">
        <v>-3.1746429309405597</v>
      </c>
      <c r="AR275" s="13">
        <v>-2.3263063104666455</v>
      </c>
      <c r="AS275" s="13">
        <v>-1.5158126361889057</v>
      </c>
      <c r="AT275" s="13">
        <v>-1.294769946910826</v>
      </c>
      <c r="AU275" s="13">
        <v>-2.1028427582779714</v>
      </c>
      <c r="AV275" s="13">
        <v>-1.987510283449256</v>
      </c>
      <c r="AW275" s="13">
        <v>-1.8228711018990829</v>
      </c>
      <c r="AX275" s="13">
        <v>-2.0252288285516498</v>
      </c>
      <c r="AY275" s="13">
        <v>-2.2950024731977616</v>
      </c>
      <c r="AZ275" s="13">
        <v>-1.6704542026566376</v>
      </c>
      <c r="BA275" s="13">
        <v>-2.5517668242178715</v>
      </c>
      <c r="BB275" s="13">
        <v>-1.9155182230602985</v>
      </c>
      <c r="BC275" s="13">
        <v>-2.0200061622804686</v>
      </c>
      <c r="BD275" s="13">
        <v>-2.7828195764599633</v>
      </c>
      <c r="BE275" s="13">
        <v>-3.957260530372666</v>
      </c>
      <c r="BF275" s="13">
        <v>-3.6267669651379473</v>
      </c>
      <c r="BG275" s="13">
        <v>-2.524266066020505</v>
      </c>
      <c r="BH275" s="13">
        <v>-0.66213801570319208</v>
      </c>
      <c r="BI275" s="13">
        <v>-1.1918141454728719</v>
      </c>
      <c r="BJ275" s="13">
        <v>-1.6240455663619473</v>
      </c>
      <c r="BK275" s="13">
        <v>-1.5975516089404138</v>
      </c>
      <c r="BL275" s="13">
        <v>-1.5735247423487371</v>
      </c>
      <c r="BM275" s="13">
        <v>3.9875777248921032</v>
      </c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</row>
    <row r="276" spans="2:92" x14ac:dyDescent="0.25">
      <c r="B276" s="166" t="s">
        <v>112</v>
      </c>
      <c r="C276" s="88" t="s">
        <v>0</v>
      </c>
      <c r="D276" s="88" t="s">
        <v>0</v>
      </c>
      <c r="E276" s="88" t="s">
        <v>0</v>
      </c>
      <c r="F276" s="88" t="s">
        <v>0</v>
      </c>
      <c r="G276" s="88" t="s">
        <v>0</v>
      </c>
      <c r="H276" s="88" t="s">
        <v>0</v>
      </c>
      <c r="I276" s="88" t="s">
        <v>0</v>
      </c>
      <c r="J276" s="88" t="s">
        <v>0</v>
      </c>
      <c r="K276" s="88" t="s">
        <v>0</v>
      </c>
      <c r="L276" s="88" t="s">
        <v>0</v>
      </c>
      <c r="M276" s="88" t="s">
        <v>0</v>
      </c>
      <c r="N276" s="88" t="s">
        <v>0</v>
      </c>
      <c r="O276" s="88" t="s">
        <v>0</v>
      </c>
      <c r="P276" s="88" t="s">
        <v>0</v>
      </c>
      <c r="Q276" s="88" t="s">
        <v>0</v>
      </c>
      <c r="R276" s="88" t="s">
        <v>0</v>
      </c>
      <c r="S276" s="88" t="s">
        <v>0</v>
      </c>
      <c r="T276" s="88" t="s">
        <v>0</v>
      </c>
      <c r="U276" s="88" t="s">
        <v>0</v>
      </c>
      <c r="V276" s="5">
        <v>2.7419985013915653</v>
      </c>
      <c r="W276" s="5">
        <v>0.14721481391683838</v>
      </c>
      <c r="X276" s="5">
        <v>0.60961149624494526</v>
      </c>
      <c r="Y276" s="5">
        <v>0.82642074712105607</v>
      </c>
      <c r="Z276" s="5">
        <v>-0.17505561948599921</v>
      </c>
      <c r="AA276" s="5">
        <v>0.7357055475772567</v>
      </c>
      <c r="AB276" s="5">
        <v>0.17938182761191612</v>
      </c>
      <c r="AC276" s="5">
        <v>0.62446891037116603</v>
      </c>
      <c r="AD276" s="5">
        <v>0.80835509138381201</v>
      </c>
      <c r="AE276" s="5">
        <v>0.2943224273184093</v>
      </c>
      <c r="AF276" s="5">
        <v>0.3862909663480904</v>
      </c>
      <c r="AG276" s="5">
        <v>1.0862802299014143</v>
      </c>
      <c r="AH276" s="5">
        <v>0.87592459770114928</v>
      </c>
      <c r="AI276" s="5">
        <v>0.49962290754676753</v>
      </c>
      <c r="AJ276" s="5">
        <v>0.4994944832739901</v>
      </c>
      <c r="AK276" s="5">
        <v>0.45582959135829171</v>
      </c>
      <c r="AL276" s="5">
        <v>2.2653326374468366</v>
      </c>
      <c r="AM276" s="5">
        <v>1.0032063738826271</v>
      </c>
      <c r="AN276" s="5">
        <v>1.7310881004348342</v>
      </c>
      <c r="AO276" s="5">
        <v>0.93909131735387485</v>
      </c>
      <c r="AP276" s="5">
        <v>1.0193788537493251</v>
      </c>
      <c r="AQ276" s="5">
        <v>2.1571291710237128</v>
      </c>
      <c r="AR276" s="5">
        <v>1.5686693297005241</v>
      </c>
      <c r="AS276" s="5">
        <v>1.3531890288626787</v>
      </c>
      <c r="AT276" s="5">
        <v>0.7531786181426483</v>
      </c>
      <c r="AU276" s="5">
        <v>2.9638372145123646</v>
      </c>
      <c r="AV276" s="5">
        <v>1.6000112183082793</v>
      </c>
      <c r="AW276" s="5">
        <v>2.2165506938182209</v>
      </c>
      <c r="AX276" s="5">
        <v>2.4894238904699639</v>
      </c>
      <c r="AY276" s="5">
        <v>1.7847317553034807</v>
      </c>
      <c r="AZ276" s="5">
        <v>2.091524298886867</v>
      </c>
      <c r="BA276" s="5">
        <v>2.3874634256133245</v>
      </c>
      <c r="BB276" s="5">
        <v>2.2848976859703152</v>
      </c>
      <c r="BC276" s="5">
        <v>0.95732266621334949</v>
      </c>
      <c r="BD276" s="5">
        <v>3.7111498051067384</v>
      </c>
      <c r="BE276" s="5">
        <v>5.3107567241335234</v>
      </c>
      <c r="BF276" s="5">
        <v>6.2030134993863912</v>
      </c>
      <c r="BG276" s="5">
        <v>5.6951001044517451</v>
      </c>
      <c r="BH276" s="5">
        <v>2.7774163725404843</v>
      </c>
      <c r="BI276" s="5">
        <v>3.1602692395561216</v>
      </c>
      <c r="BJ276" s="5">
        <v>3.3645396974630377</v>
      </c>
      <c r="BK276" s="5">
        <v>5.8893738149130517</v>
      </c>
      <c r="BL276" s="5">
        <v>10.802835932868009</v>
      </c>
      <c r="BM276" s="5">
        <v>5.6477550681326694</v>
      </c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</row>
    <row r="277" spans="2:92" x14ac:dyDescent="0.25">
      <c r="B277" s="166" t="s">
        <v>113</v>
      </c>
      <c r="C277" s="88" t="s">
        <v>0</v>
      </c>
      <c r="D277" s="88" t="s">
        <v>0</v>
      </c>
      <c r="E277" s="88" t="s">
        <v>0</v>
      </c>
      <c r="F277" s="88" t="s">
        <v>0</v>
      </c>
      <c r="G277" s="88" t="s">
        <v>0</v>
      </c>
      <c r="H277" s="88" t="s">
        <v>0</v>
      </c>
      <c r="I277" s="88" t="s">
        <v>0</v>
      </c>
      <c r="J277" s="88" t="s">
        <v>0</v>
      </c>
      <c r="K277" s="88" t="s">
        <v>0</v>
      </c>
      <c r="L277" s="88" t="s">
        <v>0</v>
      </c>
      <c r="M277" s="88" t="s">
        <v>0</v>
      </c>
      <c r="N277" s="88" t="s">
        <v>0</v>
      </c>
      <c r="O277" s="88" t="s">
        <v>0</v>
      </c>
      <c r="P277" s="5">
        <v>0.52206945178917674</v>
      </c>
      <c r="Q277" s="5">
        <v>1.3962900505902198</v>
      </c>
      <c r="R277" s="5">
        <v>3.1955947136563885</v>
      </c>
      <c r="S277" s="5">
        <v>-0.2828282828282831</v>
      </c>
      <c r="T277" s="5">
        <v>-1.7788235294117654</v>
      </c>
      <c r="U277" s="5">
        <v>-0.75694959483587376</v>
      </c>
      <c r="V277" s="5">
        <v>-0.12495183044316023</v>
      </c>
      <c r="W277" s="5">
        <v>1.2954903624681777</v>
      </c>
      <c r="X277" s="5">
        <v>-5.7807986712882814E-2</v>
      </c>
      <c r="Y277" s="5">
        <v>2.08875573448179</v>
      </c>
      <c r="Z277" s="5">
        <v>4.9983966244725728</v>
      </c>
      <c r="AA277" s="5">
        <v>0.95512650036345592</v>
      </c>
      <c r="AB277" s="5">
        <v>2.1997876754513919</v>
      </c>
      <c r="AC277" s="5">
        <v>-1.7220730397422126</v>
      </c>
      <c r="AD277" s="5">
        <v>-1.7357702349869448</v>
      </c>
      <c r="AE277" s="5">
        <v>-0.68960429191464523</v>
      </c>
      <c r="AF277" s="5">
        <v>0.90866170493243992</v>
      </c>
      <c r="AG277" s="5">
        <v>3.523237198491568</v>
      </c>
      <c r="AH277" s="5">
        <v>-0.11901149425287355</v>
      </c>
      <c r="AI277" s="5">
        <v>-0.29074101399614105</v>
      </c>
      <c r="AJ277" s="5">
        <v>-0.59314969888786329</v>
      </c>
      <c r="AK277" s="5">
        <v>-0.41008890572026246</v>
      </c>
      <c r="AL277" s="5">
        <v>2.7983520815519753</v>
      </c>
      <c r="AM277" s="5">
        <v>0.74329576369996098</v>
      </c>
      <c r="AN277" s="5">
        <v>-0.14275925079945181</v>
      </c>
      <c r="AO277" s="5">
        <v>-0.73547881288201145</v>
      </c>
      <c r="AP277" s="5">
        <v>0.49725797743869515</v>
      </c>
      <c r="AQ277" s="5">
        <v>-6.7312448732960731E-2</v>
      </c>
      <c r="AR277" s="5">
        <v>-0.15513519129972986</v>
      </c>
      <c r="AS277" s="5">
        <v>0.11310036888120334</v>
      </c>
      <c r="AT277" s="5">
        <v>0.65940697853350771</v>
      </c>
      <c r="AU277" s="5">
        <v>0.16089547496751552</v>
      </c>
      <c r="AV277" s="5">
        <v>-9.7692767930595961E-2</v>
      </c>
      <c r="AW277" s="5">
        <v>2.5235871276867789E-2</v>
      </c>
      <c r="AX277" s="5">
        <v>0.15306514883470485</v>
      </c>
      <c r="AY277" s="5">
        <v>0.17020602571014123</v>
      </c>
      <c r="AZ277" s="5">
        <v>0.15083107924664904</v>
      </c>
      <c r="BA277" s="5">
        <v>0.28724960612198974</v>
      </c>
      <c r="BB277" s="5">
        <v>0.50993753201458736</v>
      </c>
      <c r="BC277" s="5">
        <v>0.5859036063506905</v>
      </c>
      <c r="BD277" s="5">
        <v>0.22109131541733798</v>
      </c>
      <c r="BE277" s="5">
        <v>5.140562427545857E-2</v>
      </c>
      <c r="BF277" s="5">
        <v>0.18749147766010635</v>
      </c>
      <c r="BG277" s="5">
        <v>-0.22196287586581176</v>
      </c>
      <c r="BH277" s="5">
        <v>0.67910026859348838</v>
      </c>
      <c r="BI277" s="5">
        <v>0.32572886602966189</v>
      </c>
      <c r="BJ277" s="5">
        <v>0.58216860536254089</v>
      </c>
      <c r="BK277" s="5">
        <v>0.47817045458081575</v>
      </c>
      <c r="BL277" s="5">
        <v>0.41890146137190654</v>
      </c>
      <c r="BM277" s="5">
        <v>-1.8129421129757266</v>
      </c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</row>
    <row r="278" spans="2:92" x14ac:dyDescent="0.25">
      <c r="B278" s="166" t="s">
        <v>31</v>
      </c>
      <c r="C278" s="88" t="s">
        <v>0</v>
      </c>
      <c r="D278" s="88" t="s">
        <v>0</v>
      </c>
      <c r="E278" s="88" t="s">
        <v>0</v>
      </c>
      <c r="F278" s="88" t="s">
        <v>0</v>
      </c>
      <c r="G278" s="88" t="s">
        <v>0</v>
      </c>
      <c r="H278" s="93">
        <v>1.0712795062670992</v>
      </c>
      <c r="I278" s="93">
        <v>0.68962790272444685</v>
      </c>
      <c r="J278" s="93">
        <v>0.74335271706436745</v>
      </c>
      <c r="K278" s="93">
        <v>0.84999003587086486</v>
      </c>
      <c r="L278" s="93">
        <v>1.1031427788059498</v>
      </c>
      <c r="M278" s="93">
        <v>0.6550414167380747</v>
      </c>
      <c r="N278" s="93">
        <v>0.61937727200885084</v>
      </c>
      <c r="O278" s="93">
        <v>3.0776668746101064</v>
      </c>
      <c r="P278" s="13">
        <v>3.4307421117574481</v>
      </c>
      <c r="Q278" s="13">
        <v>4.5878101662250073</v>
      </c>
      <c r="R278" s="13">
        <v>7.3903083700440551</v>
      </c>
      <c r="S278" s="13">
        <v>5.9932659932659949</v>
      </c>
      <c r="T278" s="13">
        <v>2.9329411764705888</v>
      </c>
      <c r="U278" s="13">
        <v>2.6803461063040785</v>
      </c>
      <c r="V278" s="13">
        <v>2.8738921001926787</v>
      </c>
      <c r="W278" s="13">
        <v>3.7333676809310212</v>
      </c>
      <c r="X278" s="13">
        <v>3.2740341565569042</v>
      </c>
      <c r="Y278" s="13">
        <v>4.9176575227038661</v>
      </c>
      <c r="Z278" s="13">
        <v>9.032125047947833</v>
      </c>
      <c r="AA278" s="13">
        <v>7.215077212205026</v>
      </c>
      <c r="AB278" s="13">
        <v>8.7967904146001494</v>
      </c>
      <c r="AC278" s="13">
        <v>4.7609231411862991</v>
      </c>
      <c r="AD278" s="13">
        <v>2.551958224543081</v>
      </c>
      <c r="AE278" s="13">
        <v>2.0979028830951729</v>
      </c>
      <c r="AF278" s="13">
        <v>3.5995294591526603</v>
      </c>
      <c r="AG278" s="13">
        <v>6.8845571551676423</v>
      </c>
      <c r="AH278" s="13">
        <v>5.2111166283524888</v>
      </c>
      <c r="AI278" s="13">
        <v>4.3441788401947754</v>
      </c>
      <c r="AJ278" s="13">
        <v>3.7745889929227658</v>
      </c>
      <c r="AK278" s="13">
        <v>3.7854360528024231</v>
      </c>
      <c r="AL278" s="13">
        <v>6.1297236072090886</v>
      </c>
      <c r="AM278" s="13">
        <v>6.1066848037310528</v>
      </c>
      <c r="AN278" s="13">
        <v>5.1742297345312425</v>
      </c>
      <c r="AO278" s="13">
        <v>3.9200164412340062</v>
      </c>
      <c r="AP278" s="13">
        <v>4.1556559543090952</v>
      </c>
      <c r="AQ278" s="13">
        <v>3.5957370869676839</v>
      </c>
      <c r="AR278" s="13">
        <v>3.1597069893093814</v>
      </c>
      <c r="AS278" s="13">
        <v>3.0436714655130879</v>
      </c>
      <c r="AT278" s="13">
        <v>3.3932109332922984</v>
      </c>
      <c r="AU278" s="13">
        <v>3.0351200198777195</v>
      </c>
      <c r="AV278" s="13">
        <v>2.6886545508937254</v>
      </c>
      <c r="AW278" s="13">
        <v>2.4445147310192601</v>
      </c>
      <c r="AX278" s="13">
        <v>2.3882778247827088</v>
      </c>
      <c r="AY278" s="13">
        <v>2.3273068821590739</v>
      </c>
      <c r="AZ278" s="13">
        <v>2.2561815603977919</v>
      </c>
      <c r="BA278" s="13">
        <v>2.3072811163628177</v>
      </c>
      <c r="BB278" s="13">
        <v>2.6019824044766344</v>
      </c>
      <c r="BC278" s="13">
        <v>2.8436356746457574</v>
      </c>
      <c r="BD278" s="13">
        <v>2.5454449399398751</v>
      </c>
      <c r="BE278" s="13">
        <v>2.0060697538198546</v>
      </c>
      <c r="BF278" s="13">
        <v>1.8282123539839097</v>
      </c>
      <c r="BG278" s="13">
        <v>1.5853046898249994</v>
      </c>
      <c r="BH278" s="13">
        <v>2.401318074641988</v>
      </c>
      <c r="BI278" s="13">
        <v>2.236788086581746</v>
      </c>
      <c r="BJ278" s="13">
        <v>2.2915652548666254</v>
      </c>
      <c r="BK278" s="13">
        <v>2.0910163094679981</v>
      </c>
      <c r="BL278" s="13">
        <v>2.0436108401837862</v>
      </c>
      <c r="BM278" s="13">
        <v>1.037171797678726</v>
      </c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</row>
    <row r="279" spans="2:92" x14ac:dyDescent="0.25">
      <c r="B279" s="166" t="s">
        <v>174</v>
      </c>
      <c r="C279" s="88" t="s">
        <v>0</v>
      </c>
      <c r="D279" s="93">
        <v>-11.612599905970844</v>
      </c>
      <c r="E279" s="93">
        <v>-16.462765957446802</v>
      </c>
      <c r="F279" s="93">
        <v>-12.225405921680998</v>
      </c>
      <c r="G279" s="93">
        <v>7.7620602103736003</v>
      </c>
      <c r="H279" s="93">
        <v>13.093234601144378</v>
      </c>
      <c r="I279" s="93">
        <v>-0.50595238095237915</v>
      </c>
      <c r="J279" s="93">
        <v>-10.529464552796885</v>
      </c>
      <c r="K279" s="93">
        <v>-4.8478769642260051</v>
      </c>
      <c r="L279" s="93">
        <v>-3.4082923401265064</v>
      </c>
      <c r="M279" s="93">
        <v>-26.118588577664603</v>
      </c>
      <c r="N279" s="93">
        <v>-25.701624815361889</v>
      </c>
      <c r="O279" s="93">
        <v>-36.050364479787945</v>
      </c>
      <c r="P279" s="13">
        <v>8.0829015544041418</v>
      </c>
      <c r="Q279" s="13">
        <v>71.524448705656766</v>
      </c>
      <c r="R279" s="13">
        <v>16.433761878144225</v>
      </c>
      <c r="S279" s="13">
        <v>3.3125300048007622</v>
      </c>
      <c r="T279" s="13">
        <v>15.19516728624537</v>
      </c>
      <c r="U279" s="13">
        <v>-25.211778943122233</v>
      </c>
      <c r="V279" s="13">
        <v>-11.866235167206051</v>
      </c>
      <c r="W279" s="13">
        <v>-2.2031823745409795</v>
      </c>
      <c r="X279" s="13">
        <v>10.450563204004993</v>
      </c>
      <c r="Y279" s="13">
        <v>17.563739376770538</v>
      </c>
      <c r="Z279" s="13">
        <v>40.530120481927703</v>
      </c>
      <c r="AA279" s="13">
        <v>-2.7091906721536274</v>
      </c>
      <c r="AB279" s="13">
        <v>13.07719421924569</v>
      </c>
      <c r="AC279" s="13">
        <v>14.869077306733169</v>
      </c>
      <c r="AD279" s="13">
        <v>31.071913161465403</v>
      </c>
      <c r="AE279" s="13">
        <v>-2.0496894409937849</v>
      </c>
      <c r="AF279" s="13">
        <v>-3.6355950116254587</v>
      </c>
      <c r="AG279" s="13">
        <v>53.410835709585449</v>
      </c>
      <c r="AH279" s="13">
        <v>2.9596797254789919</v>
      </c>
      <c r="AI279" s="13">
        <v>1.2914872934314703</v>
      </c>
      <c r="AJ279" s="13">
        <v>-12.517137373183429</v>
      </c>
      <c r="AK279" s="13">
        <v>5.6417489421720646</v>
      </c>
      <c r="AL279" s="13">
        <v>27.503337783711636</v>
      </c>
      <c r="AM279" s="13">
        <v>1.756835369400811</v>
      </c>
      <c r="AN279" s="13">
        <v>-11.113651955179515</v>
      </c>
      <c r="AO279" s="13">
        <v>-2.4697710316439303</v>
      </c>
      <c r="AP279" s="13">
        <v>2.9675547348984477</v>
      </c>
      <c r="AQ279" s="13">
        <v>3.2022543870885212</v>
      </c>
      <c r="AR279" s="13">
        <v>4.6046915725455939</v>
      </c>
      <c r="AS279" s="13">
        <v>10.856668248694824</v>
      </c>
      <c r="AT279" s="13">
        <v>10.11452424274859</v>
      </c>
      <c r="AU279" s="13">
        <v>5.8125972006220827</v>
      </c>
      <c r="AV279" s="13">
        <v>5.970971890501553</v>
      </c>
      <c r="AW279" s="13">
        <v>7.0908460471567514</v>
      </c>
      <c r="AX279" s="13">
        <v>-0.55042901084668694</v>
      </c>
      <c r="AY279" s="13">
        <v>3.866189158391653</v>
      </c>
      <c r="AZ279" s="13">
        <v>15.218243084397788</v>
      </c>
      <c r="BA279" s="13">
        <v>-1.6051146024620766</v>
      </c>
      <c r="BB279" s="13">
        <v>5.1911246284647827</v>
      </c>
      <c r="BC279" s="13">
        <v>23.984754895518478</v>
      </c>
      <c r="BD279" s="13">
        <v>27.162391350434568</v>
      </c>
      <c r="BE279" s="13">
        <v>40.757721001958913</v>
      </c>
      <c r="BF279" s="13">
        <v>4.8383276086699123</v>
      </c>
      <c r="BG279" s="13">
        <v>18.098627351296372</v>
      </c>
      <c r="BH279" s="13">
        <v>24.192854068015524</v>
      </c>
      <c r="BI279" s="13">
        <v>30.258039668784885</v>
      </c>
      <c r="BJ279" s="13">
        <v>46.996732847449117</v>
      </c>
      <c r="BK279" s="13">
        <v>81.338579747166435</v>
      </c>
      <c r="BL279" s="13">
        <v>29.262318161476998</v>
      </c>
      <c r="BM279" s="13">
        <v>3.2087360981019719</v>
      </c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</row>
    <row r="280" spans="2:92" x14ac:dyDescent="0.25">
      <c r="B280" s="33" t="s">
        <v>32</v>
      </c>
      <c r="C280" s="88" t="s">
        <v>0</v>
      </c>
      <c r="D280" s="93">
        <v>22.379746835443036</v>
      </c>
      <c r="E280" s="93">
        <v>-37.64997931319818</v>
      </c>
      <c r="F280" s="93">
        <v>1.4598540145985606</v>
      </c>
      <c r="G280" s="93">
        <v>1.4388489208633004</v>
      </c>
      <c r="H280" s="93">
        <v>24.177949709864599</v>
      </c>
      <c r="I280" s="93">
        <v>-4.4132917964693652</v>
      </c>
      <c r="J280" s="93">
        <v>-11.352525801195002</v>
      </c>
      <c r="K280" s="93">
        <v>5.4534313725490335</v>
      </c>
      <c r="L280" s="101">
        <v>3.2539221382916983</v>
      </c>
      <c r="M280" s="101">
        <v>-12.830613393359592</v>
      </c>
      <c r="N280" s="101">
        <v>-47.127178825048418</v>
      </c>
      <c r="O280" s="101">
        <v>-30.03663003663004</v>
      </c>
      <c r="P280" s="42">
        <v>21.64048865619548</v>
      </c>
      <c r="Q280" s="42">
        <v>33.14203730272596</v>
      </c>
      <c r="R280" s="42">
        <v>21.551724137931028</v>
      </c>
      <c r="S280" s="42">
        <v>14.273049645390067</v>
      </c>
      <c r="T280" s="42">
        <v>32.350659425911552</v>
      </c>
      <c r="U280" s="42">
        <v>-35.932004689331762</v>
      </c>
      <c r="V280" s="42">
        <v>17.291857273558996</v>
      </c>
      <c r="W280" s="42">
        <v>3.2761310452418257</v>
      </c>
      <c r="X280" s="42">
        <v>50.679758308157098</v>
      </c>
      <c r="Y280" s="42">
        <v>-13.684210526315798</v>
      </c>
      <c r="Z280" s="42">
        <v>23.228803716608603</v>
      </c>
      <c r="AA280" s="42">
        <v>46.559849198868996</v>
      </c>
      <c r="AB280" s="42">
        <v>19.774919614147901</v>
      </c>
      <c r="AC280" s="42">
        <v>61.234899328859058</v>
      </c>
      <c r="AD280" s="42">
        <v>19.930069930069916</v>
      </c>
      <c r="AE280" s="42">
        <v>-17.895321393863661</v>
      </c>
      <c r="AF280" s="42">
        <v>-13.019952654717615</v>
      </c>
      <c r="AG280" s="42">
        <v>8.1648522550544556</v>
      </c>
      <c r="AH280" s="42">
        <v>68.224299065420539</v>
      </c>
      <c r="AI280" s="42">
        <v>1.0363247863247826</v>
      </c>
      <c r="AJ280" s="42">
        <v>-11.621021465581061</v>
      </c>
      <c r="AK280" s="42">
        <v>6.9992821249102777</v>
      </c>
      <c r="AL280" s="42">
        <v>-1.1629207201162894</v>
      </c>
      <c r="AM280" s="42">
        <v>21.235433872609999</v>
      </c>
      <c r="AN280" s="42">
        <v>8.3893243747667157</v>
      </c>
      <c r="AO280" s="42">
        <v>0.29272492466636546</v>
      </c>
      <c r="AP280" s="42">
        <v>-11.125418490857575</v>
      </c>
      <c r="AQ280" s="42">
        <v>16.999903409639749</v>
      </c>
      <c r="AR280" s="42">
        <v>-3.8058284487740734</v>
      </c>
      <c r="AS280" s="42">
        <v>-0.37761757638172799</v>
      </c>
      <c r="AT280" s="42">
        <v>7.1847002067539689</v>
      </c>
      <c r="AU280" s="42">
        <v>20.687992284198685</v>
      </c>
      <c r="AV280" s="42">
        <v>5.1411827384123532</v>
      </c>
      <c r="AW280" s="42">
        <v>5.7005320496579692</v>
      </c>
      <c r="AX280" s="42">
        <v>5.1773729626078735</v>
      </c>
      <c r="AY280" s="42">
        <v>10.34639927073837</v>
      </c>
      <c r="AZ280" s="42">
        <v>3.3612143742255185</v>
      </c>
      <c r="BA280" s="42">
        <v>17.573305359908108</v>
      </c>
      <c r="BB280" s="42">
        <v>-3.4413901516761047</v>
      </c>
      <c r="BC280" s="42">
        <v>23.17507810093722</v>
      </c>
      <c r="BD280" s="42">
        <v>40.651568193184254</v>
      </c>
      <c r="BE280" s="42">
        <v>58.111952049575862</v>
      </c>
      <c r="BF280" s="42">
        <v>8.1407115894305484</v>
      </c>
      <c r="BG280" s="42">
        <v>-4.5110883353385862</v>
      </c>
      <c r="BH280" s="42">
        <v>-10.779952089101808</v>
      </c>
      <c r="BI280" s="42">
        <v>39.331543343329379</v>
      </c>
      <c r="BJ280" s="42">
        <v>51.805042858036664</v>
      </c>
      <c r="BK280" s="42">
        <v>73.839673577051485</v>
      </c>
      <c r="BL280" s="42">
        <v>28.900208446344511</v>
      </c>
      <c r="BM280" s="42">
        <v>-37.424633231275386</v>
      </c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</row>
    <row r="281" spans="2:92" x14ac:dyDescent="0.25">
      <c r="B281" s="230" t="s">
        <v>47</v>
      </c>
      <c r="C281" s="230"/>
      <c r="D281" s="230"/>
      <c r="E281" s="230"/>
      <c r="F281" s="230"/>
      <c r="G281" s="230"/>
      <c r="H281" s="230"/>
      <c r="I281" s="230"/>
      <c r="J281" s="230"/>
      <c r="K281" s="230"/>
      <c r="L281" s="231"/>
      <c r="P281" s="29"/>
      <c r="Q281" s="29"/>
      <c r="R281" s="29"/>
      <c r="S281" s="29"/>
      <c r="T281" s="29"/>
      <c r="U281" s="29"/>
      <c r="W281" s="29"/>
      <c r="X281" s="28"/>
      <c r="Y281" s="22"/>
      <c r="Z281" s="22"/>
      <c r="AA281" s="22"/>
      <c r="AB281" s="22"/>
      <c r="AC281" s="22"/>
      <c r="AD281" s="22"/>
      <c r="AE281" s="2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34"/>
      <c r="AQ281" s="32"/>
      <c r="AR281" s="32"/>
      <c r="AS281" s="32"/>
      <c r="AT281" s="32"/>
      <c r="AU281" s="32"/>
      <c r="AV281" s="32"/>
      <c r="AW281" s="3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</row>
    <row r="282" spans="2:92" x14ac:dyDescent="0.25">
      <c r="B282" s="232"/>
      <c r="C282" s="232"/>
      <c r="D282" s="232"/>
      <c r="E282" s="232"/>
      <c r="F282" s="232"/>
      <c r="G282" s="232"/>
      <c r="H282" s="232"/>
      <c r="I282" s="232"/>
      <c r="J282" s="232"/>
      <c r="K282" s="232"/>
      <c r="L282" s="232"/>
      <c r="W282" s="29"/>
      <c r="X282" s="11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34"/>
      <c r="AQ282" s="32"/>
      <c r="AR282" s="32"/>
      <c r="AS282" s="32"/>
      <c r="AT282" s="32"/>
      <c r="AU282" s="32"/>
      <c r="AV282" s="32"/>
      <c r="AW282" s="3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</row>
    <row r="283" spans="2:92" x14ac:dyDescent="0.25"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W283" s="29"/>
      <c r="X283" s="190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34"/>
      <c r="AQ283" s="32"/>
      <c r="AR283" s="32"/>
      <c r="AS283" s="32"/>
      <c r="AT283" s="32"/>
      <c r="AU283" s="32"/>
      <c r="AV283" s="32"/>
      <c r="AW283" s="3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</row>
    <row r="284" spans="2:92" x14ac:dyDescent="0.25"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W284" s="29"/>
      <c r="X284" s="190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34"/>
      <c r="AQ284" s="32"/>
      <c r="AR284" s="32"/>
      <c r="AS284" s="32"/>
      <c r="AT284" s="32"/>
      <c r="AU284" s="32"/>
      <c r="AV284" s="32"/>
      <c r="AW284" s="3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</row>
    <row r="285" spans="2:92" x14ac:dyDescent="0.25">
      <c r="B285" s="43" t="s">
        <v>257</v>
      </c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29"/>
      <c r="X285" s="190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34"/>
      <c r="AQ285" s="32"/>
      <c r="AR285" s="32"/>
      <c r="AS285" s="32"/>
      <c r="AT285" s="32"/>
      <c r="AU285" s="32"/>
      <c r="AV285" s="32"/>
      <c r="AW285" s="3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</row>
    <row r="286" spans="2:92" x14ac:dyDescent="0.25">
      <c r="B286" s="9"/>
      <c r="C286" s="10">
        <v>1920</v>
      </c>
      <c r="D286" s="10">
        <v>1921</v>
      </c>
      <c r="E286" s="10">
        <v>1922</v>
      </c>
      <c r="F286" s="10">
        <v>1923</v>
      </c>
      <c r="G286" s="10">
        <v>1924</v>
      </c>
      <c r="H286" s="10">
        <v>1925</v>
      </c>
      <c r="I286" s="10">
        <v>1926</v>
      </c>
      <c r="J286" s="10">
        <v>1927</v>
      </c>
      <c r="K286" s="10">
        <v>1928</v>
      </c>
      <c r="L286" s="10">
        <v>1929</v>
      </c>
      <c r="M286" s="10">
        <v>1930</v>
      </c>
      <c r="N286" s="10">
        <v>1931</v>
      </c>
      <c r="O286" s="10">
        <v>1932</v>
      </c>
      <c r="P286" s="10">
        <v>1933</v>
      </c>
      <c r="Q286" s="10">
        <v>1934</v>
      </c>
      <c r="R286" s="10">
        <v>1935</v>
      </c>
      <c r="S286" s="10">
        <v>1936</v>
      </c>
      <c r="T286" s="10">
        <v>1937</v>
      </c>
      <c r="U286" s="10">
        <v>1938</v>
      </c>
      <c r="V286" s="10">
        <v>1939</v>
      </c>
      <c r="W286" s="10">
        <v>1940</v>
      </c>
      <c r="X286" s="10">
        <v>1941</v>
      </c>
      <c r="Y286" s="10">
        <v>1942</v>
      </c>
      <c r="Z286" s="10">
        <v>1943</v>
      </c>
      <c r="AA286" s="10">
        <v>1944</v>
      </c>
      <c r="AB286" s="10">
        <v>1945</v>
      </c>
      <c r="AC286" s="10">
        <v>1946</v>
      </c>
      <c r="AD286" s="10">
        <v>1947</v>
      </c>
      <c r="AE286" s="10">
        <v>1948</v>
      </c>
      <c r="AF286" s="10">
        <v>1949</v>
      </c>
      <c r="AG286" s="10">
        <v>1950</v>
      </c>
      <c r="AH286" s="10">
        <v>1951</v>
      </c>
      <c r="AI286" s="10">
        <v>1952</v>
      </c>
      <c r="AJ286" s="10">
        <v>1953</v>
      </c>
      <c r="AK286" s="10">
        <v>1954</v>
      </c>
      <c r="AL286" s="10">
        <v>1955</v>
      </c>
      <c r="AM286" s="10">
        <v>1956</v>
      </c>
      <c r="AN286" s="10">
        <v>1957</v>
      </c>
      <c r="AO286" s="10">
        <v>1958</v>
      </c>
      <c r="AP286" s="10">
        <v>1959</v>
      </c>
      <c r="AQ286" s="10">
        <v>1960</v>
      </c>
      <c r="AR286" s="10">
        <v>1961</v>
      </c>
      <c r="AS286" s="10">
        <v>1962</v>
      </c>
      <c r="AT286" s="10">
        <v>1963</v>
      </c>
      <c r="AU286" s="10">
        <v>1964</v>
      </c>
      <c r="AV286" s="10">
        <v>1965</v>
      </c>
      <c r="AW286" s="10">
        <v>1966</v>
      </c>
      <c r="AX286" s="10">
        <v>1967</v>
      </c>
      <c r="AY286" s="10">
        <v>1968</v>
      </c>
      <c r="AZ286" s="10">
        <v>1969</v>
      </c>
      <c r="BA286" s="10">
        <v>1970</v>
      </c>
      <c r="BB286" s="10">
        <v>1971</v>
      </c>
      <c r="BC286" s="10">
        <v>1972</v>
      </c>
      <c r="BD286" s="10">
        <v>1973</v>
      </c>
      <c r="BE286" s="10">
        <v>1974</v>
      </c>
      <c r="BF286" s="10">
        <v>1975</v>
      </c>
      <c r="BG286" s="10">
        <v>1976</v>
      </c>
      <c r="BH286" s="10">
        <v>1977</v>
      </c>
      <c r="BI286" s="10">
        <v>1978</v>
      </c>
      <c r="BJ286" s="10">
        <v>1979</v>
      </c>
      <c r="BK286" s="10">
        <v>1980</v>
      </c>
      <c r="BL286" s="10">
        <v>1981</v>
      </c>
      <c r="BM286" s="10">
        <v>1982</v>
      </c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</row>
    <row r="287" spans="2:92" x14ac:dyDescent="0.25">
      <c r="B287" s="189" t="s">
        <v>246</v>
      </c>
      <c r="C287" s="193"/>
      <c r="D287" s="193"/>
      <c r="E287" s="193"/>
      <c r="F287" s="193"/>
      <c r="G287" s="193"/>
      <c r="H287" s="193"/>
      <c r="I287" s="193"/>
      <c r="J287" s="193"/>
      <c r="K287" s="189"/>
      <c r="L287" s="189"/>
      <c r="W287" s="29"/>
      <c r="X287" s="190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34"/>
      <c r="AQ287" s="32"/>
      <c r="AR287" s="32"/>
      <c r="AS287" s="32"/>
      <c r="AT287" s="32"/>
      <c r="AU287" s="32"/>
      <c r="AV287" s="32"/>
      <c r="AW287" s="3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</row>
    <row r="288" spans="2:92" x14ac:dyDescent="0.25">
      <c r="B288" s="189" t="s">
        <v>223</v>
      </c>
      <c r="C288" s="193">
        <v>66.666666666666671</v>
      </c>
      <c r="D288" s="193">
        <v>44.019607843137251</v>
      </c>
      <c r="E288" s="193">
        <v>53.609756097560982</v>
      </c>
      <c r="F288" s="193">
        <v>56.650485436893206</v>
      </c>
      <c r="G288" s="193">
        <v>59.033816425120776</v>
      </c>
      <c r="H288" s="193">
        <v>66.248982912937336</v>
      </c>
      <c r="I288" s="193">
        <v>64.52874462260462</v>
      </c>
      <c r="J288" s="193">
        <v>38.018936635105604</v>
      </c>
      <c r="K288" s="88" t="s">
        <v>0</v>
      </c>
      <c r="L288" s="88" t="s">
        <v>0</v>
      </c>
      <c r="M288" s="88" t="s">
        <v>0</v>
      </c>
      <c r="N288" s="88" t="s">
        <v>0</v>
      </c>
      <c r="O288" s="88" t="s">
        <v>0</v>
      </c>
      <c r="P288" s="88" t="s">
        <v>0</v>
      </c>
      <c r="Q288" s="88" t="s">
        <v>0</v>
      </c>
      <c r="R288" s="88" t="s">
        <v>0</v>
      </c>
      <c r="S288" s="88" t="s">
        <v>0</v>
      </c>
      <c r="T288" s="88" t="s">
        <v>0</v>
      </c>
      <c r="U288" s="88" t="s">
        <v>0</v>
      </c>
      <c r="V288" s="88" t="s">
        <v>0</v>
      </c>
      <c r="W288" s="88" t="s">
        <v>0</v>
      </c>
      <c r="X288" s="88" t="s">
        <v>0</v>
      </c>
      <c r="Y288" s="88" t="s">
        <v>0</v>
      </c>
      <c r="Z288" s="88" t="s">
        <v>0</v>
      </c>
      <c r="AA288" s="88" t="s">
        <v>0</v>
      </c>
      <c r="AB288" s="88" t="s">
        <v>0</v>
      </c>
      <c r="AC288" s="88" t="s">
        <v>0</v>
      </c>
      <c r="AD288" s="88" t="s">
        <v>0</v>
      </c>
      <c r="AE288" s="88" t="s">
        <v>0</v>
      </c>
      <c r="AF288" s="88" t="s">
        <v>0</v>
      </c>
      <c r="AG288" s="88" t="s">
        <v>0</v>
      </c>
      <c r="AH288" s="88" t="s">
        <v>0</v>
      </c>
      <c r="AI288" s="88" t="s">
        <v>0</v>
      </c>
      <c r="AJ288" s="88" t="s">
        <v>0</v>
      </c>
      <c r="AK288" s="88" t="s">
        <v>0</v>
      </c>
      <c r="AL288" s="88" t="s">
        <v>0</v>
      </c>
      <c r="AM288" s="88" t="s">
        <v>0</v>
      </c>
      <c r="AN288" s="88" t="s">
        <v>0</v>
      </c>
      <c r="AO288" s="88" t="s">
        <v>0</v>
      </c>
      <c r="AP288" s="88" t="s">
        <v>0</v>
      </c>
      <c r="AQ288" s="88" t="s">
        <v>0</v>
      </c>
      <c r="AR288" s="88" t="s">
        <v>0</v>
      </c>
      <c r="AS288" s="88" t="s">
        <v>0</v>
      </c>
      <c r="AT288" s="88" t="s">
        <v>0</v>
      </c>
      <c r="AU288" s="88" t="s">
        <v>0</v>
      </c>
      <c r="AV288" s="88" t="s">
        <v>0</v>
      </c>
      <c r="AW288" s="88" t="s">
        <v>0</v>
      </c>
      <c r="AX288" s="88" t="s">
        <v>0</v>
      </c>
      <c r="AY288" s="88" t="s">
        <v>0</v>
      </c>
      <c r="AZ288" s="88" t="s">
        <v>0</v>
      </c>
      <c r="BA288" s="88" t="s">
        <v>0</v>
      </c>
      <c r="BB288" s="88" t="s">
        <v>0</v>
      </c>
      <c r="BC288" s="88" t="s">
        <v>0</v>
      </c>
      <c r="BD288" s="88" t="s">
        <v>0</v>
      </c>
      <c r="BE288" s="88" t="s">
        <v>0</v>
      </c>
      <c r="BF288" s="88" t="s">
        <v>0</v>
      </c>
      <c r="BG288" s="88" t="s">
        <v>0</v>
      </c>
      <c r="BH288" s="88" t="s">
        <v>0</v>
      </c>
      <c r="BI288" s="88" t="s">
        <v>0</v>
      </c>
      <c r="BJ288" s="88" t="s">
        <v>0</v>
      </c>
      <c r="BK288" s="88" t="s">
        <v>0</v>
      </c>
      <c r="BL288" s="88" t="s">
        <v>0</v>
      </c>
      <c r="BM288" s="88" t="s">
        <v>0</v>
      </c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</row>
    <row r="289" spans="1:92" x14ac:dyDescent="0.25">
      <c r="B289" s="194" t="s">
        <v>224</v>
      </c>
      <c r="C289" s="88" t="s">
        <v>0</v>
      </c>
      <c r="D289" s="88" t="s">
        <v>0</v>
      </c>
      <c r="E289" s="88" t="s">
        <v>0</v>
      </c>
      <c r="F289" s="88" t="s">
        <v>0</v>
      </c>
      <c r="G289" s="88" t="s">
        <v>0</v>
      </c>
      <c r="H289" s="88" t="s">
        <v>0</v>
      </c>
      <c r="I289" s="88" t="s">
        <v>0</v>
      </c>
      <c r="J289" s="88" t="s">
        <v>0</v>
      </c>
      <c r="K289" s="88" t="s">
        <v>0</v>
      </c>
      <c r="L289" s="88" t="s">
        <v>0</v>
      </c>
      <c r="M289" s="88" t="s">
        <v>0</v>
      </c>
      <c r="N289" s="88" t="s">
        <v>0</v>
      </c>
      <c r="O289" s="98">
        <v>11.058</v>
      </c>
      <c r="P289" s="89">
        <v>11.949</v>
      </c>
      <c r="Q289" s="89">
        <v>27.245999999999999</v>
      </c>
      <c r="R289" s="24">
        <v>57.125999999999998</v>
      </c>
      <c r="S289" s="24">
        <v>32.15</v>
      </c>
      <c r="T289" s="24">
        <v>35.429000000000002</v>
      </c>
      <c r="U289" s="24">
        <v>31.4</v>
      </c>
      <c r="V289" s="24">
        <v>29.9</v>
      </c>
      <c r="W289" s="24">
        <v>29.1</v>
      </c>
      <c r="X289" s="24">
        <v>27.4</v>
      </c>
      <c r="Y289" s="24">
        <v>32.9</v>
      </c>
      <c r="Z289" s="24">
        <v>38.799999999999997</v>
      </c>
      <c r="AA289" s="24">
        <v>33.1</v>
      </c>
      <c r="AB289" s="24">
        <v>30.7</v>
      </c>
      <c r="AC289" s="24">
        <v>35.1</v>
      </c>
      <c r="AD289" s="24">
        <v>42.9</v>
      </c>
      <c r="AE289" s="25">
        <v>41</v>
      </c>
      <c r="AF289" s="25">
        <v>35</v>
      </c>
      <c r="AG289" s="88" t="s">
        <v>0</v>
      </c>
      <c r="AH289" s="88" t="s">
        <v>0</v>
      </c>
      <c r="AI289" s="88" t="s">
        <v>0</v>
      </c>
      <c r="AJ289" s="88" t="s">
        <v>0</v>
      </c>
      <c r="AK289" s="88" t="s">
        <v>0</v>
      </c>
      <c r="AL289" s="88" t="s">
        <v>0</v>
      </c>
      <c r="AM289" s="88" t="s">
        <v>0</v>
      </c>
      <c r="AN289" s="88" t="s">
        <v>0</v>
      </c>
      <c r="AO289" s="88" t="s">
        <v>0</v>
      </c>
      <c r="AP289" s="88" t="s">
        <v>0</v>
      </c>
      <c r="AQ289" s="88" t="s">
        <v>0</v>
      </c>
      <c r="AR289" s="88" t="s">
        <v>0</v>
      </c>
      <c r="AS289" s="88" t="s">
        <v>0</v>
      </c>
      <c r="AT289" s="88" t="s">
        <v>0</v>
      </c>
      <c r="AU289" s="88" t="s">
        <v>0</v>
      </c>
      <c r="AV289" s="88" t="s">
        <v>0</v>
      </c>
      <c r="AW289" s="88" t="s">
        <v>0</v>
      </c>
      <c r="AX289" s="88" t="s">
        <v>0</v>
      </c>
      <c r="AY289" s="88" t="s">
        <v>0</v>
      </c>
      <c r="AZ289" s="88" t="s">
        <v>0</v>
      </c>
      <c r="BA289" s="88" t="s">
        <v>0</v>
      </c>
      <c r="BB289" s="88" t="s">
        <v>0</v>
      </c>
      <c r="BC289" s="88" t="s">
        <v>0</v>
      </c>
      <c r="BD289" s="88" t="s">
        <v>0</v>
      </c>
      <c r="BE289" s="88" t="s">
        <v>0</v>
      </c>
      <c r="BF289" s="88" t="s">
        <v>0</v>
      </c>
      <c r="BG289" s="88" t="s">
        <v>0</v>
      </c>
      <c r="BH289" s="88" t="s">
        <v>0</v>
      </c>
      <c r="BI289" s="88" t="s">
        <v>0</v>
      </c>
      <c r="BJ289" s="88" t="s">
        <v>0</v>
      </c>
      <c r="BK289" s="88" t="s">
        <v>0</v>
      </c>
      <c r="BL289" s="88" t="s">
        <v>0</v>
      </c>
      <c r="BM289" s="88" t="s">
        <v>0</v>
      </c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</row>
    <row r="290" spans="1:92" x14ac:dyDescent="0.25">
      <c r="B290" s="194" t="s">
        <v>228</v>
      </c>
      <c r="C290" s="88" t="s">
        <v>0</v>
      </c>
      <c r="D290" s="88" t="s">
        <v>0</v>
      </c>
      <c r="E290" s="88" t="s">
        <v>0</v>
      </c>
      <c r="F290" s="88" t="s">
        <v>0</v>
      </c>
      <c r="G290" s="88" t="s">
        <v>0</v>
      </c>
      <c r="H290" s="88" t="s">
        <v>0</v>
      </c>
      <c r="I290" s="88" t="s">
        <v>0</v>
      </c>
      <c r="J290" s="88" t="s">
        <v>0</v>
      </c>
      <c r="K290" s="88" t="s">
        <v>0</v>
      </c>
      <c r="L290" s="88" t="s">
        <v>0</v>
      </c>
      <c r="M290" s="88" t="s">
        <v>0</v>
      </c>
      <c r="N290" s="88" t="s">
        <v>0</v>
      </c>
      <c r="O290" s="88" t="s">
        <v>0</v>
      </c>
      <c r="P290" s="88" t="s">
        <v>0</v>
      </c>
      <c r="Q290" s="88" t="s">
        <v>0</v>
      </c>
      <c r="R290" s="88" t="s">
        <v>0</v>
      </c>
      <c r="S290" s="88" t="s">
        <v>0</v>
      </c>
      <c r="T290" s="88" t="s">
        <v>0</v>
      </c>
      <c r="U290" s="88" t="s">
        <v>0</v>
      </c>
      <c r="V290" s="88" t="s">
        <v>0</v>
      </c>
      <c r="W290" s="88" t="s">
        <v>0</v>
      </c>
      <c r="X290" s="88" t="s">
        <v>0</v>
      </c>
      <c r="Y290" s="88" t="s">
        <v>0</v>
      </c>
      <c r="Z290" s="88" t="s">
        <v>0</v>
      </c>
      <c r="AA290" s="88" t="s">
        <v>0</v>
      </c>
      <c r="AB290" s="88" t="s">
        <v>0</v>
      </c>
      <c r="AC290" s="88" t="s">
        <v>0</v>
      </c>
      <c r="AD290" s="88" t="s">
        <v>0</v>
      </c>
      <c r="AE290" s="88" t="s">
        <v>0</v>
      </c>
      <c r="AF290" s="88" t="s">
        <v>0</v>
      </c>
      <c r="AG290" s="88" t="s">
        <v>0</v>
      </c>
      <c r="AH290" s="88" t="s">
        <v>0</v>
      </c>
      <c r="AI290" s="88" t="s">
        <v>0</v>
      </c>
      <c r="AJ290" s="88" t="s">
        <v>0</v>
      </c>
      <c r="AK290" s="88" t="s">
        <v>0</v>
      </c>
      <c r="AL290" s="88" t="s">
        <v>0</v>
      </c>
      <c r="AM290" s="88" t="s">
        <v>0</v>
      </c>
      <c r="AN290" s="88" t="s">
        <v>0</v>
      </c>
      <c r="AO290" s="88" t="s">
        <v>0</v>
      </c>
      <c r="AP290" s="88" t="s">
        <v>0</v>
      </c>
      <c r="AQ290" s="88" t="s">
        <v>0</v>
      </c>
      <c r="AR290" s="88" t="s">
        <v>0</v>
      </c>
      <c r="AS290" s="88" t="s">
        <v>0</v>
      </c>
      <c r="AT290" s="88" t="s">
        <v>0</v>
      </c>
      <c r="AU290" s="88" t="s">
        <v>0</v>
      </c>
      <c r="AV290" s="88" t="s">
        <v>0</v>
      </c>
      <c r="AW290" s="88" t="s">
        <v>0</v>
      </c>
      <c r="AX290" s="88" t="s">
        <v>0</v>
      </c>
      <c r="AY290" s="88" t="s">
        <v>0</v>
      </c>
      <c r="AZ290" s="88" t="s">
        <v>0</v>
      </c>
      <c r="BA290" s="88" t="s">
        <v>0</v>
      </c>
      <c r="BB290" s="88" t="s">
        <v>0</v>
      </c>
      <c r="BC290" s="88" t="s">
        <v>0</v>
      </c>
      <c r="BD290" s="88" t="s">
        <v>0</v>
      </c>
      <c r="BE290" s="88" t="s">
        <v>0</v>
      </c>
      <c r="BF290" s="88" t="s">
        <v>0</v>
      </c>
      <c r="BG290" s="88" t="s">
        <v>0</v>
      </c>
      <c r="BH290" s="88" t="s">
        <v>0</v>
      </c>
      <c r="BI290" s="88" t="s">
        <v>0</v>
      </c>
      <c r="BJ290" s="88" t="s">
        <v>0</v>
      </c>
      <c r="BK290" s="88" t="s">
        <v>0</v>
      </c>
      <c r="BL290" s="88" t="s">
        <v>0</v>
      </c>
      <c r="BM290" s="88" t="s">
        <v>0</v>
      </c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</row>
    <row r="291" spans="1:92" x14ac:dyDescent="0.25">
      <c r="B291" s="189" t="s">
        <v>225</v>
      </c>
      <c r="C291" s="193">
        <v>38.407960199004982</v>
      </c>
      <c r="D291" s="193">
        <v>11.225490196078431</v>
      </c>
      <c r="E291" s="193">
        <v>22.487804878048784</v>
      </c>
      <c r="F291" s="193">
        <v>47.621359223300963</v>
      </c>
      <c r="G291" s="193">
        <v>45.797101449275367</v>
      </c>
      <c r="H291" s="193">
        <v>58.535394629780313</v>
      </c>
      <c r="I291" s="193">
        <v>74.947203754399681</v>
      </c>
      <c r="J291" s="193">
        <v>95.571740713765465</v>
      </c>
      <c r="K291" s="88" t="s">
        <v>0</v>
      </c>
      <c r="L291" s="88" t="s">
        <v>0</v>
      </c>
      <c r="M291" s="88" t="s">
        <v>0</v>
      </c>
      <c r="N291" s="88" t="s">
        <v>0</v>
      </c>
      <c r="O291" s="88" t="s">
        <v>0</v>
      </c>
      <c r="P291" s="88" t="s">
        <v>0</v>
      </c>
      <c r="Q291" s="88" t="s">
        <v>0</v>
      </c>
      <c r="R291" s="88" t="s">
        <v>0</v>
      </c>
      <c r="S291" s="88" t="s">
        <v>0</v>
      </c>
      <c r="T291" s="88" t="s">
        <v>0</v>
      </c>
      <c r="U291" s="88" t="s">
        <v>0</v>
      </c>
      <c r="V291" s="88" t="s">
        <v>0</v>
      </c>
      <c r="W291" s="88" t="s">
        <v>0</v>
      </c>
      <c r="X291" s="88" t="s">
        <v>0</v>
      </c>
      <c r="Y291" s="88" t="s">
        <v>0</v>
      </c>
      <c r="Z291" s="88" t="s">
        <v>0</v>
      </c>
      <c r="AA291" s="88" t="s">
        <v>0</v>
      </c>
      <c r="AB291" s="88" t="s">
        <v>0</v>
      </c>
      <c r="AC291" s="88" t="s">
        <v>0</v>
      </c>
      <c r="AD291" s="88" t="s">
        <v>0</v>
      </c>
      <c r="AE291" s="88" t="s">
        <v>0</v>
      </c>
      <c r="AF291" s="88" t="s">
        <v>0</v>
      </c>
      <c r="AG291" s="88" t="s">
        <v>0</v>
      </c>
      <c r="AH291" s="88" t="s">
        <v>0</v>
      </c>
      <c r="AI291" s="88" t="s">
        <v>0</v>
      </c>
      <c r="AJ291" s="88" t="s">
        <v>0</v>
      </c>
      <c r="AK291" s="88" t="s">
        <v>0</v>
      </c>
      <c r="AL291" s="88" t="s">
        <v>0</v>
      </c>
      <c r="AM291" s="88" t="s">
        <v>0</v>
      </c>
      <c r="AN291" s="88" t="s">
        <v>0</v>
      </c>
      <c r="AO291" s="88" t="s">
        <v>0</v>
      </c>
      <c r="AP291" s="88" t="s">
        <v>0</v>
      </c>
      <c r="AQ291" s="88" t="s">
        <v>0</v>
      </c>
      <c r="AR291" s="88" t="s">
        <v>0</v>
      </c>
      <c r="AS291" s="88" t="s">
        <v>0</v>
      </c>
      <c r="AT291" s="88" t="s">
        <v>0</v>
      </c>
      <c r="AU291" s="88" t="s">
        <v>0</v>
      </c>
      <c r="AV291" s="88" t="s">
        <v>0</v>
      </c>
      <c r="AW291" s="88" t="s">
        <v>0</v>
      </c>
      <c r="AX291" s="88" t="s">
        <v>0</v>
      </c>
      <c r="AY291" s="88" t="s">
        <v>0</v>
      </c>
      <c r="AZ291" s="88" t="s">
        <v>0</v>
      </c>
      <c r="BA291" s="88" t="s">
        <v>0</v>
      </c>
      <c r="BB291" s="88" t="s">
        <v>0</v>
      </c>
      <c r="BC291" s="88" t="s">
        <v>0</v>
      </c>
      <c r="BD291" s="88" t="s">
        <v>0</v>
      </c>
      <c r="BE291" s="88" t="s">
        <v>0</v>
      </c>
      <c r="BF291" s="88" t="s">
        <v>0</v>
      </c>
      <c r="BG291" s="88" t="s">
        <v>0</v>
      </c>
      <c r="BH291" s="88" t="s">
        <v>0</v>
      </c>
      <c r="BI291" s="88" t="s">
        <v>0</v>
      </c>
      <c r="BJ291" s="88" t="s">
        <v>0</v>
      </c>
      <c r="BK291" s="88" t="s">
        <v>0</v>
      </c>
      <c r="BL291" s="88" t="s">
        <v>0</v>
      </c>
      <c r="BM291" s="88" t="s">
        <v>0</v>
      </c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</row>
    <row r="292" spans="1:92" x14ac:dyDescent="0.25">
      <c r="B292" s="189" t="s">
        <v>226</v>
      </c>
      <c r="C292" s="193">
        <v>52.43781094527364</v>
      </c>
      <c r="D292" s="193">
        <v>29.754901960784316</v>
      </c>
      <c r="E292" s="193">
        <v>32.731707317073173</v>
      </c>
      <c r="F292" s="193">
        <v>36.067961165048544</v>
      </c>
      <c r="G292" s="193">
        <v>46.425120772946862</v>
      </c>
      <c r="H292" s="193">
        <v>59.02359641985354</v>
      </c>
      <c r="I292" s="193">
        <v>69.268674227610475</v>
      </c>
      <c r="J292" s="193">
        <v>70.531682447195919</v>
      </c>
      <c r="K292" s="88" t="s">
        <v>0</v>
      </c>
      <c r="L292" s="88" t="s">
        <v>0</v>
      </c>
      <c r="M292" s="88" t="s">
        <v>0</v>
      </c>
      <c r="N292" s="88" t="s">
        <v>0</v>
      </c>
      <c r="O292" s="88" t="s">
        <v>0</v>
      </c>
      <c r="P292" s="88" t="s">
        <v>0</v>
      </c>
      <c r="Q292" s="88" t="s">
        <v>0</v>
      </c>
      <c r="R292" s="88" t="s">
        <v>0</v>
      </c>
      <c r="S292" s="88" t="s">
        <v>0</v>
      </c>
      <c r="T292" s="88" t="s">
        <v>0</v>
      </c>
      <c r="U292" s="88" t="s">
        <v>0</v>
      </c>
      <c r="V292" s="88" t="s">
        <v>0</v>
      </c>
      <c r="W292" s="88" t="s">
        <v>0</v>
      </c>
      <c r="X292" s="88" t="s">
        <v>0</v>
      </c>
      <c r="Y292" s="88" t="s">
        <v>0</v>
      </c>
      <c r="Z292" s="88" t="s">
        <v>0</v>
      </c>
      <c r="AA292" s="88" t="s">
        <v>0</v>
      </c>
      <c r="AB292" s="88" t="s">
        <v>0</v>
      </c>
      <c r="AC292" s="88" t="s">
        <v>0</v>
      </c>
      <c r="AD292" s="88" t="s">
        <v>0</v>
      </c>
      <c r="AE292" s="88" t="s">
        <v>0</v>
      </c>
      <c r="AF292" s="88" t="s">
        <v>0</v>
      </c>
      <c r="AG292" s="88" t="s">
        <v>0</v>
      </c>
      <c r="AH292" s="88" t="s">
        <v>0</v>
      </c>
      <c r="AI292" s="88" t="s">
        <v>0</v>
      </c>
      <c r="AJ292" s="88" t="s">
        <v>0</v>
      </c>
      <c r="AK292" s="88" t="s">
        <v>0</v>
      </c>
      <c r="AL292" s="88" t="s">
        <v>0</v>
      </c>
      <c r="AM292" s="88" t="s">
        <v>0</v>
      </c>
      <c r="AN292" s="88" t="s">
        <v>0</v>
      </c>
      <c r="AO292" s="88" t="s">
        <v>0</v>
      </c>
      <c r="AP292" s="88" t="s">
        <v>0</v>
      </c>
      <c r="AQ292" s="88" t="s">
        <v>0</v>
      </c>
      <c r="AR292" s="88" t="s">
        <v>0</v>
      </c>
      <c r="AS292" s="88" t="s">
        <v>0</v>
      </c>
      <c r="AT292" s="88" t="s">
        <v>0</v>
      </c>
      <c r="AU292" s="88" t="s">
        <v>0</v>
      </c>
      <c r="AV292" s="88" t="s">
        <v>0</v>
      </c>
      <c r="AW292" s="88" t="s">
        <v>0</v>
      </c>
      <c r="AX292" s="88" t="s">
        <v>0</v>
      </c>
      <c r="AY292" s="88" t="s">
        <v>0</v>
      </c>
      <c r="AZ292" s="88" t="s">
        <v>0</v>
      </c>
      <c r="BA292" s="88" t="s">
        <v>0</v>
      </c>
      <c r="BB292" s="88" t="s">
        <v>0</v>
      </c>
      <c r="BC292" s="88" t="s">
        <v>0</v>
      </c>
      <c r="BD292" s="88" t="s">
        <v>0</v>
      </c>
      <c r="BE292" s="88" t="s">
        <v>0</v>
      </c>
      <c r="BF292" s="88" t="s">
        <v>0</v>
      </c>
      <c r="BG292" s="88" t="s">
        <v>0</v>
      </c>
      <c r="BH292" s="88" t="s">
        <v>0</v>
      </c>
      <c r="BI292" s="88" t="s">
        <v>0</v>
      </c>
      <c r="BJ292" s="88" t="s">
        <v>0</v>
      </c>
      <c r="BK292" s="88" t="s">
        <v>0</v>
      </c>
      <c r="BL292" s="88" t="s">
        <v>0</v>
      </c>
      <c r="BM292" s="88" t="s">
        <v>0</v>
      </c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</row>
    <row r="293" spans="1:92" x14ac:dyDescent="0.25">
      <c r="B293" s="189" t="s">
        <v>229</v>
      </c>
      <c r="C293" s="193">
        <v>3.2338308457711444</v>
      </c>
      <c r="D293" s="193">
        <v>1.1274509803921569</v>
      </c>
      <c r="E293" s="193">
        <v>2.1463414634146347</v>
      </c>
      <c r="F293" s="193">
        <v>2.1359223300970873</v>
      </c>
      <c r="G293" s="193">
        <v>2.4154589371980677</v>
      </c>
      <c r="H293" s="193">
        <v>4.7843775427176567</v>
      </c>
      <c r="I293" s="193">
        <v>6.6640594446617127</v>
      </c>
      <c r="J293" s="193">
        <v>8.4777858703568807</v>
      </c>
      <c r="K293" s="88" t="s">
        <v>0</v>
      </c>
      <c r="L293" s="88" t="s">
        <v>0</v>
      </c>
      <c r="M293" s="88" t="s">
        <v>0</v>
      </c>
      <c r="N293" s="88" t="s">
        <v>0</v>
      </c>
      <c r="O293" s="88" t="s">
        <v>0</v>
      </c>
      <c r="P293" s="88" t="s">
        <v>0</v>
      </c>
      <c r="Q293" s="88" t="s">
        <v>0</v>
      </c>
      <c r="R293" s="88" t="s">
        <v>0</v>
      </c>
      <c r="S293" s="88" t="s">
        <v>0</v>
      </c>
      <c r="T293" s="88" t="s">
        <v>0</v>
      </c>
      <c r="U293" s="88" t="s">
        <v>0</v>
      </c>
      <c r="V293" s="88" t="s">
        <v>0</v>
      </c>
      <c r="W293" s="88" t="s">
        <v>0</v>
      </c>
      <c r="X293" s="88" t="s">
        <v>0</v>
      </c>
      <c r="Y293" s="88" t="s">
        <v>0</v>
      </c>
      <c r="Z293" s="88" t="s">
        <v>0</v>
      </c>
      <c r="AA293" s="88" t="s">
        <v>0</v>
      </c>
      <c r="AB293" s="88" t="s">
        <v>0</v>
      </c>
      <c r="AC293" s="88" t="s">
        <v>0</v>
      </c>
      <c r="AD293" s="88" t="s">
        <v>0</v>
      </c>
      <c r="AE293" s="88" t="s">
        <v>0</v>
      </c>
      <c r="AF293" s="88" t="s">
        <v>0</v>
      </c>
      <c r="AG293" s="88" t="s">
        <v>0</v>
      </c>
      <c r="AH293" s="88" t="s">
        <v>0</v>
      </c>
      <c r="AI293" s="88" t="s">
        <v>0</v>
      </c>
      <c r="AJ293" s="88" t="s">
        <v>0</v>
      </c>
      <c r="AK293" s="88" t="s">
        <v>0</v>
      </c>
      <c r="AL293" s="88" t="s">
        <v>0</v>
      </c>
      <c r="AM293" s="88" t="s">
        <v>0</v>
      </c>
      <c r="AN293" s="88" t="s">
        <v>0</v>
      </c>
      <c r="AO293" s="88" t="s">
        <v>0</v>
      </c>
      <c r="AP293" s="88" t="s">
        <v>0</v>
      </c>
      <c r="AQ293" s="88" t="s">
        <v>0</v>
      </c>
      <c r="AR293" s="88" t="s">
        <v>0</v>
      </c>
      <c r="AS293" s="88" t="s">
        <v>0</v>
      </c>
      <c r="AT293" s="88" t="s">
        <v>0</v>
      </c>
      <c r="AU293" s="88" t="s">
        <v>0</v>
      </c>
      <c r="AV293" s="88" t="s">
        <v>0</v>
      </c>
      <c r="AW293" s="88" t="s">
        <v>0</v>
      </c>
      <c r="AX293" s="88" t="s">
        <v>0</v>
      </c>
      <c r="AY293" s="88" t="s">
        <v>0</v>
      </c>
      <c r="AZ293" s="88" t="s">
        <v>0</v>
      </c>
      <c r="BA293" s="88" t="s">
        <v>0</v>
      </c>
      <c r="BB293" s="88" t="s">
        <v>0</v>
      </c>
      <c r="BC293" s="88" t="s">
        <v>0</v>
      </c>
      <c r="BD293" s="88" t="s">
        <v>0</v>
      </c>
      <c r="BE293" s="88" t="s">
        <v>0</v>
      </c>
      <c r="BF293" s="88" t="s">
        <v>0</v>
      </c>
      <c r="BG293" s="88" t="s">
        <v>0</v>
      </c>
      <c r="BH293" s="88" t="s">
        <v>0</v>
      </c>
      <c r="BI293" s="88" t="s">
        <v>0</v>
      </c>
      <c r="BJ293" s="88" t="s">
        <v>0</v>
      </c>
      <c r="BK293" s="88" t="s">
        <v>0</v>
      </c>
      <c r="BL293" s="88" t="s">
        <v>0</v>
      </c>
      <c r="BM293" s="88" t="s">
        <v>0</v>
      </c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</row>
    <row r="294" spans="1:92" x14ac:dyDescent="0.25">
      <c r="B294" s="192" t="s">
        <v>227</v>
      </c>
      <c r="C294" s="195">
        <v>7.5621890547263684</v>
      </c>
      <c r="D294" s="195">
        <v>2.3529411764705883</v>
      </c>
      <c r="E294" s="195">
        <v>2</v>
      </c>
      <c r="F294" s="195">
        <v>2.3300970873786406</v>
      </c>
      <c r="G294" s="195">
        <v>1.5942028985507246</v>
      </c>
      <c r="H294" s="195">
        <v>2.0016273393002439</v>
      </c>
      <c r="I294" s="195">
        <v>2.4403597966366837</v>
      </c>
      <c r="J294" s="195">
        <v>3.2774945375091038</v>
      </c>
      <c r="K294" s="171" t="s">
        <v>0</v>
      </c>
      <c r="L294" s="171" t="s">
        <v>0</v>
      </c>
      <c r="M294" s="171" t="s">
        <v>0</v>
      </c>
      <c r="N294" s="171" t="s">
        <v>0</v>
      </c>
      <c r="O294" s="171" t="s">
        <v>0</v>
      </c>
      <c r="P294" s="171" t="s">
        <v>0</v>
      </c>
      <c r="Q294" s="171" t="s">
        <v>0</v>
      </c>
      <c r="R294" s="171" t="s">
        <v>0</v>
      </c>
      <c r="S294" s="171" t="s">
        <v>0</v>
      </c>
      <c r="T294" s="171" t="s">
        <v>0</v>
      </c>
      <c r="U294" s="171" t="s">
        <v>0</v>
      </c>
      <c r="V294" s="171" t="s">
        <v>0</v>
      </c>
      <c r="W294" s="171" t="s">
        <v>0</v>
      </c>
      <c r="X294" s="171" t="s">
        <v>0</v>
      </c>
      <c r="Y294" s="171" t="s">
        <v>0</v>
      </c>
      <c r="Z294" s="171" t="s">
        <v>0</v>
      </c>
      <c r="AA294" s="171" t="s">
        <v>0</v>
      </c>
      <c r="AB294" s="171" t="s">
        <v>0</v>
      </c>
      <c r="AC294" s="171" t="s">
        <v>0</v>
      </c>
      <c r="AD294" s="171" t="s">
        <v>0</v>
      </c>
      <c r="AE294" s="171" t="s">
        <v>0</v>
      </c>
      <c r="AF294" s="171" t="s">
        <v>0</v>
      </c>
      <c r="AG294" s="171" t="s">
        <v>0</v>
      </c>
      <c r="AH294" s="171" t="s">
        <v>0</v>
      </c>
      <c r="AI294" s="171" t="s">
        <v>0</v>
      </c>
      <c r="AJ294" s="171" t="s">
        <v>0</v>
      </c>
      <c r="AK294" s="171" t="s">
        <v>0</v>
      </c>
      <c r="AL294" s="171" t="s">
        <v>0</v>
      </c>
      <c r="AM294" s="171" t="s">
        <v>0</v>
      </c>
      <c r="AN294" s="171" t="s">
        <v>0</v>
      </c>
      <c r="AO294" s="171" t="s">
        <v>0</v>
      </c>
      <c r="AP294" s="171" t="s">
        <v>0</v>
      </c>
      <c r="AQ294" s="171" t="s">
        <v>0</v>
      </c>
      <c r="AR294" s="171" t="s">
        <v>0</v>
      </c>
      <c r="AS294" s="171" t="s">
        <v>0</v>
      </c>
      <c r="AT294" s="171" t="s">
        <v>0</v>
      </c>
      <c r="AU294" s="171" t="s">
        <v>0</v>
      </c>
      <c r="AV294" s="171" t="s">
        <v>0</v>
      </c>
      <c r="AW294" s="171" t="s">
        <v>0</v>
      </c>
      <c r="AX294" s="171" t="s">
        <v>0</v>
      </c>
      <c r="AY294" s="171" t="s">
        <v>0</v>
      </c>
      <c r="AZ294" s="171" t="s">
        <v>0</v>
      </c>
      <c r="BA294" s="171" t="s">
        <v>0</v>
      </c>
      <c r="BB294" s="171" t="s">
        <v>0</v>
      </c>
      <c r="BC294" s="171" t="s">
        <v>0</v>
      </c>
      <c r="BD294" s="171" t="s">
        <v>0</v>
      </c>
      <c r="BE294" s="171" t="s">
        <v>0</v>
      </c>
      <c r="BF294" s="171" t="s">
        <v>0</v>
      </c>
      <c r="BG294" s="171" t="s">
        <v>0</v>
      </c>
      <c r="BH294" s="171" t="s">
        <v>0</v>
      </c>
      <c r="BI294" s="171" t="s">
        <v>0</v>
      </c>
      <c r="BJ294" s="171" t="s">
        <v>0</v>
      </c>
      <c r="BK294" s="171" t="s">
        <v>0</v>
      </c>
      <c r="BL294" s="171" t="s">
        <v>0</v>
      </c>
      <c r="BM294" s="171" t="s">
        <v>0</v>
      </c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</row>
    <row r="295" spans="1:92" x14ac:dyDescent="0.25">
      <c r="B295" s="230" t="s">
        <v>230</v>
      </c>
      <c r="C295" s="230"/>
      <c r="D295" s="230"/>
      <c r="E295" s="230"/>
      <c r="F295" s="230"/>
      <c r="G295" s="230"/>
      <c r="H295" s="230"/>
      <c r="I295" s="230"/>
      <c r="J295" s="230"/>
      <c r="K295" s="88"/>
      <c r="L295" s="88"/>
      <c r="M295" s="88"/>
      <c r="N295" s="88"/>
      <c r="O295" s="12"/>
      <c r="P295" s="12"/>
      <c r="Q295" s="12"/>
      <c r="R295" s="12"/>
      <c r="S295" s="12"/>
      <c r="T295" s="12"/>
      <c r="U295" s="12"/>
      <c r="V295" s="12"/>
      <c r="W295" s="22"/>
      <c r="X295" s="190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34"/>
      <c r="AQ295" s="32"/>
      <c r="AR295" s="32"/>
      <c r="AS295" s="32"/>
      <c r="AT295" s="32"/>
      <c r="AU295" s="32"/>
      <c r="AV295" s="32"/>
      <c r="AW295" s="3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</row>
    <row r="296" spans="1:92" x14ac:dyDescent="0.25">
      <c r="B296" s="231"/>
      <c r="C296" s="231"/>
      <c r="D296" s="231"/>
      <c r="E296" s="231"/>
      <c r="F296" s="231"/>
      <c r="G296" s="231"/>
      <c r="H296" s="231"/>
      <c r="I296" s="231"/>
      <c r="J296" s="231"/>
      <c r="K296" s="88"/>
      <c r="L296" s="88"/>
      <c r="M296" s="88"/>
      <c r="N296" s="88"/>
      <c r="O296" s="12"/>
      <c r="P296" s="12"/>
      <c r="Q296" s="12"/>
      <c r="R296" s="12"/>
      <c r="S296" s="12"/>
      <c r="T296" s="12"/>
      <c r="U296" s="12"/>
      <c r="V296" s="12"/>
      <c r="W296" s="22"/>
      <c r="X296" s="190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34"/>
      <c r="AQ296" s="32"/>
      <c r="AR296" s="32"/>
      <c r="AS296" s="32"/>
      <c r="AT296" s="32"/>
      <c r="AU296" s="32"/>
      <c r="AV296" s="32"/>
      <c r="AW296" s="3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</row>
    <row r="297" spans="1:92" x14ac:dyDescent="0.25">
      <c r="W297" s="29"/>
      <c r="X297" s="11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34"/>
      <c r="AQ297" s="22"/>
      <c r="AR297" s="22"/>
      <c r="AS297" s="22"/>
      <c r="AT297" s="22"/>
      <c r="AU297" s="22"/>
      <c r="AV297" s="22"/>
      <c r="AW297" s="2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</row>
    <row r="298" spans="1:92" x14ac:dyDescent="0.25">
      <c r="W298" s="29"/>
      <c r="X298" s="11"/>
      <c r="Y298" s="22"/>
      <c r="Z298" s="22"/>
      <c r="AA298" s="22"/>
      <c r="AB298" s="22"/>
      <c r="AC298" s="22"/>
      <c r="AD298" s="22"/>
      <c r="AE298" s="1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34"/>
      <c r="AQ298" s="22"/>
      <c r="AR298" s="22"/>
      <c r="AS298" s="22"/>
      <c r="AT298" s="22"/>
      <c r="AU298" s="22"/>
      <c r="AV298" s="22"/>
      <c r="AW298" s="22"/>
      <c r="AX298" s="35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</row>
    <row r="299" spans="1:92" x14ac:dyDescent="0.25">
      <c r="A299" s="80"/>
      <c r="B299" s="160" t="s">
        <v>258</v>
      </c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53"/>
      <c r="X299" s="126"/>
      <c r="Y299" s="126"/>
      <c r="Z299" s="126"/>
      <c r="AA299" s="126"/>
      <c r="AB299" s="126"/>
      <c r="AC299" s="126"/>
      <c r="AD299" s="126"/>
      <c r="AE299" s="126"/>
      <c r="AF299" s="28"/>
      <c r="AG299" s="126"/>
      <c r="AH299" s="126"/>
      <c r="AI299" s="126"/>
      <c r="AJ299" s="126"/>
      <c r="AK299" s="126"/>
      <c r="AL299" s="126"/>
      <c r="AM299" s="126"/>
      <c r="AN299" s="126"/>
      <c r="AO299" s="28"/>
      <c r="AP299" s="126"/>
      <c r="AQ299" s="126"/>
      <c r="AR299" s="126"/>
      <c r="AS299" s="126"/>
      <c r="AT299" s="126"/>
      <c r="AU299" s="126"/>
      <c r="AV299" s="126"/>
      <c r="AW299" s="12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</row>
    <row r="300" spans="1:92" x14ac:dyDescent="0.25">
      <c r="B300" s="9"/>
      <c r="C300" s="127">
        <v>1920</v>
      </c>
      <c r="D300" s="127">
        <v>1921</v>
      </c>
      <c r="E300" s="127">
        <v>1922</v>
      </c>
      <c r="F300" s="127">
        <v>1923</v>
      </c>
      <c r="G300" s="127">
        <v>1924</v>
      </c>
      <c r="H300" s="127">
        <v>1925</v>
      </c>
      <c r="I300" s="127">
        <v>1926</v>
      </c>
      <c r="J300" s="127">
        <v>1927</v>
      </c>
      <c r="K300" s="127">
        <v>1928</v>
      </c>
      <c r="L300" s="127">
        <v>1929</v>
      </c>
      <c r="M300" s="127">
        <v>1930</v>
      </c>
      <c r="N300" s="127">
        <v>1931</v>
      </c>
      <c r="O300" s="127">
        <v>1932</v>
      </c>
      <c r="P300" s="127">
        <v>1933</v>
      </c>
      <c r="Q300" s="127">
        <v>1934</v>
      </c>
      <c r="R300" s="127">
        <v>1935</v>
      </c>
      <c r="S300" s="127">
        <v>1936</v>
      </c>
      <c r="T300" s="127">
        <v>1937</v>
      </c>
      <c r="U300" s="127">
        <v>1938</v>
      </c>
      <c r="V300" s="127">
        <v>1939</v>
      </c>
      <c r="W300" s="127">
        <v>1940</v>
      </c>
      <c r="X300" s="127">
        <v>1941</v>
      </c>
      <c r="Y300" s="127">
        <v>1942</v>
      </c>
      <c r="Z300" s="127">
        <v>1943</v>
      </c>
      <c r="AA300" s="127">
        <v>1944</v>
      </c>
      <c r="AB300" s="127">
        <v>1945</v>
      </c>
      <c r="AC300" s="127">
        <v>1946</v>
      </c>
      <c r="AD300" s="127">
        <v>1947</v>
      </c>
      <c r="AE300" s="127">
        <v>1948</v>
      </c>
      <c r="AF300" s="127">
        <v>1949</v>
      </c>
      <c r="AG300" s="127">
        <v>1950</v>
      </c>
      <c r="AH300" s="127">
        <v>1951</v>
      </c>
      <c r="AI300" s="127">
        <v>1952</v>
      </c>
      <c r="AJ300" s="127">
        <v>1953</v>
      </c>
      <c r="AK300" s="127">
        <v>1954</v>
      </c>
      <c r="AL300" s="127">
        <v>1955</v>
      </c>
      <c r="AM300" s="127">
        <v>1956</v>
      </c>
      <c r="AN300" s="127">
        <v>1957</v>
      </c>
      <c r="AO300" s="127">
        <v>1958</v>
      </c>
      <c r="AP300" s="127">
        <v>1959</v>
      </c>
      <c r="AQ300" s="127">
        <v>1960</v>
      </c>
      <c r="AR300" s="127">
        <v>1961</v>
      </c>
      <c r="AS300" s="127">
        <v>1962</v>
      </c>
      <c r="AT300" s="127">
        <v>1963</v>
      </c>
      <c r="AU300" s="127">
        <v>1964</v>
      </c>
      <c r="AV300" s="127">
        <v>1965</v>
      </c>
      <c r="AW300" s="127">
        <v>1966</v>
      </c>
      <c r="AX300" s="127">
        <v>1967</v>
      </c>
      <c r="AY300" s="127">
        <v>1968</v>
      </c>
      <c r="AZ300" s="127">
        <v>1969</v>
      </c>
      <c r="BA300" s="127">
        <v>1970</v>
      </c>
      <c r="BB300" s="127">
        <v>1971</v>
      </c>
      <c r="BC300" s="127">
        <v>1972</v>
      </c>
      <c r="BD300" s="127">
        <v>1973</v>
      </c>
      <c r="BE300" s="127">
        <v>1974</v>
      </c>
      <c r="BF300" s="127">
        <v>1975</v>
      </c>
      <c r="BG300" s="127">
        <v>1976</v>
      </c>
      <c r="BH300" s="127">
        <v>1977</v>
      </c>
      <c r="BI300" s="127">
        <v>1978</v>
      </c>
      <c r="BJ300" s="127">
        <v>1979</v>
      </c>
      <c r="BK300" s="127">
        <v>1980</v>
      </c>
      <c r="BL300" s="127">
        <v>1981</v>
      </c>
      <c r="BM300" s="127">
        <v>1982</v>
      </c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</row>
    <row r="301" spans="1:92" x14ac:dyDescent="0.25">
      <c r="B301" s="7" t="s">
        <v>179</v>
      </c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1"/>
      <c r="AV301" s="161"/>
      <c r="AW301" s="161"/>
      <c r="AX301" s="161"/>
      <c r="AY301" s="161"/>
      <c r="AZ301" s="161"/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1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</row>
    <row r="302" spans="1:92" x14ac:dyDescent="0.25">
      <c r="B302" s="130" t="s">
        <v>133</v>
      </c>
      <c r="C302" s="131">
        <v>260</v>
      </c>
      <c r="D302" s="131">
        <v>293</v>
      </c>
      <c r="E302" s="131">
        <v>280</v>
      </c>
      <c r="F302" s="131">
        <v>265</v>
      </c>
      <c r="G302" s="131">
        <v>284</v>
      </c>
      <c r="H302" s="131">
        <v>322</v>
      </c>
      <c r="I302" s="131">
        <v>309</v>
      </c>
      <c r="J302" s="131">
        <v>307</v>
      </c>
      <c r="K302" s="131">
        <v>311</v>
      </c>
      <c r="L302" s="131">
        <v>322</v>
      </c>
      <c r="M302" s="131">
        <v>289</v>
      </c>
      <c r="N302" s="131">
        <v>256</v>
      </c>
      <c r="O302" s="131">
        <v>212</v>
      </c>
      <c r="P302" s="131">
        <v>223</v>
      </c>
      <c r="Q302" s="131">
        <v>295</v>
      </c>
      <c r="R302" s="131">
        <v>330.6</v>
      </c>
      <c r="S302" s="131">
        <v>385.2</v>
      </c>
      <c r="T302" s="131">
        <v>451.1</v>
      </c>
      <c r="U302" s="131">
        <v>466.3</v>
      </c>
      <c r="V302" s="131">
        <v>596.1</v>
      </c>
      <c r="W302" s="132">
        <v>612</v>
      </c>
      <c r="X302" s="133">
        <v>780.4</v>
      </c>
      <c r="Y302" s="133">
        <v>940.7</v>
      </c>
      <c r="Z302" s="133">
        <v>1275.7</v>
      </c>
      <c r="AA302" s="133">
        <v>1313.4</v>
      </c>
      <c r="AB302" s="133">
        <v>1585</v>
      </c>
      <c r="AC302" s="133">
        <v>2227.9</v>
      </c>
      <c r="AD302" s="133">
        <v>2245</v>
      </c>
      <c r="AE302" s="133">
        <v>2654.6</v>
      </c>
      <c r="AF302" s="132">
        <v>3891.2</v>
      </c>
      <c r="AG302" s="133">
        <v>3640.8</v>
      </c>
      <c r="AH302" s="133">
        <v>4883.7</v>
      </c>
      <c r="AI302" s="133">
        <v>6338.1</v>
      </c>
      <c r="AJ302" s="133">
        <v>5023.1000000000004</v>
      </c>
      <c r="AK302" s="133">
        <v>7713.8</v>
      </c>
      <c r="AL302" s="133">
        <v>9023.5</v>
      </c>
      <c r="AM302" s="133">
        <v>10193.5</v>
      </c>
      <c r="AN302" s="133">
        <v>10669.9</v>
      </c>
      <c r="AO302" s="132">
        <v>13183.3</v>
      </c>
      <c r="AP302" s="133">
        <v>10446</v>
      </c>
      <c r="AQ302" s="133">
        <v>12878</v>
      </c>
      <c r="AR302" s="133">
        <v>12221</v>
      </c>
      <c r="AS302" s="133">
        <v>13955</v>
      </c>
      <c r="AT302" s="133">
        <v>16379</v>
      </c>
      <c r="AU302" s="133">
        <v>18575</v>
      </c>
      <c r="AV302" s="133">
        <v>21928</v>
      </c>
      <c r="AW302" s="133">
        <v>24411</v>
      </c>
      <c r="AX302" s="133">
        <v>27243</v>
      </c>
      <c r="AY302" s="133">
        <v>31732</v>
      </c>
      <c r="AZ302" s="133">
        <v>35712</v>
      </c>
      <c r="BA302" s="133">
        <v>41300</v>
      </c>
      <c r="BB302" s="133">
        <v>44400</v>
      </c>
      <c r="BC302" s="133">
        <v>54300</v>
      </c>
      <c r="BD302" s="133">
        <v>69100</v>
      </c>
      <c r="BE302" s="133">
        <v>94000</v>
      </c>
      <c r="BF302" s="133">
        <v>132500</v>
      </c>
      <c r="BG302" s="133">
        <v>163100</v>
      </c>
      <c r="BH302" s="133">
        <v>230500</v>
      </c>
      <c r="BI302" s="133">
        <v>303800</v>
      </c>
      <c r="BJ302" s="133">
        <v>412800</v>
      </c>
      <c r="BK302" s="133">
        <v>683800</v>
      </c>
      <c r="BL302" s="133">
        <v>935300</v>
      </c>
      <c r="BM302" s="133">
        <v>1532300</v>
      </c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</row>
    <row r="303" spans="1:92" x14ac:dyDescent="0.25">
      <c r="B303" s="128" t="s">
        <v>64</v>
      </c>
      <c r="C303" s="129" t="s">
        <v>0</v>
      </c>
      <c r="D303" s="129" t="s">
        <v>0</v>
      </c>
      <c r="E303" s="129" t="s">
        <v>0</v>
      </c>
      <c r="F303" s="122">
        <v>265</v>
      </c>
      <c r="G303" s="122">
        <v>284</v>
      </c>
      <c r="H303" s="122">
        <v>322</v>
      </c>
      <c r="I303" s="122">
        <v>309</v>
      </c>
      <c r="J303" s="122">
        <v>307</v>
      </c>
      <c r="K303" s="122">
        <v>311</v>
      </c>
      <c r="L303" s="122">
        <v>322</v>
      </c>
      <c r="M303" s="122">
        <v>289</v>
      </c>
      <c r="N303" s="122">
        <v>256</v>
      </c>
      <c r="O303" s="122">
        <v>212</v>
      </c>
      <c r="P303" s="122">
        <v>223</v>
      </c>
      <c r="Q303" s="122">
        <v>295</v>
      </c>
      <c r="R303" s="122">
        <v>313</v>
      </c>
      <c r="S303" s="122">
        <v>385</v>
      </c>
      <c r="T303" s="122">
        <v>451</v>
      </c>
      <c r="U303" s="122">
        <v>438</v>
      </c>
      <c r="V303" s="122">
        <v>566</v>
      </c>
      <c r="W303" s="119">
        <v>577</v>
      </c>
      <c r="X303" s="121">
        <v>665</v>
      </c>
      <c r="Y303" s="121">
        <v>746</v>
      </c>
      <c r="Z303" s="121">
        <v>1092</v>
      </c>
      <c r="AA303" s="121">
        <v>1295</v>
      </c>
      <c r="AB303" s="121">
        <v>1404</v>
      </c>
      <c r="AC303" s="121">
        <v>2012</v>
      </c>
      <c r="AD303" s="121">
        <v>2055</v>
      </c>
      <c r="AE303" s="121">
        <v>2268</v>
      </c>
      <c r="AF303" s="119">
        <v>3891</v>
      </c>
      <c r="AG303" s="121">
        <v>3641</v>
      </c>
      <c r="AH303" s="121">
        <v>4884</v>
      </c>
      <c r="AI303" s="121">
        <v>6338</v>
      </c>
      <c r="AJ303" s="121">
        <v>5023</v>
      </c>
      <c r="AK303" s="121">
        <v>7714</v>
      </c>
      <c r="AL303" s="121">
        <v>9024</v>
      </c>
      <c r="AM303" s="121">
        <v>10194</v>
      </c>
      <c r="AN303" s="121">
        <v>10870</v>
      </c>
      <c r="AO303" s="119">
        <v>13183</v>
      </c>
      <c r="AP303" s="121">
        <v>14163</v>
      </c>
      <c r="AQ303" s="121">
        <v>19458</v>
      </c>
      <c r="AR303" s="121">
        <v>19941</v>
      </c>
      <c r="AS303" s="121">
        <v>20398</v>
      </c>
      <c r="AT303" s="121">
        <v>19704</v>
      </c>
      <c r="AU303" s="121">
        <v>28976</v>
      </c>
      <c r="AV303" s="121">
        <v>64283</v>
      </c>
      <c r="AW303" s="121">
        <v>66619</v>
      </c>
      <c r="AX303" s="121">
        <v>79459</v>
      </c>
      <c r="AY303" s="121">
        <v>85279</v>
      </c>
      <c r="AZ303" s="121">
        <v>97509</v>
      </c>
      <c r="BA303" s="121">
        <v>109064</v>
      </c>
      <c r="BB303" s="121">
        <v>120549</v>
      </c>
      <c r="BC303" s="121">
        <v>148445</v>
      </c>
      <c r="BD303" s="121">
        <v>205661</v>
      </c>
      <c r="BE303" s="121">
        <v>281626</v>
      </c>
      <c r="BF303" s="121">
        <v>403616</v>
      </c>
      <c r="BG303" s="121">
        <v>528451</v>
      </c>
      <c r="BH303" s="121">
        <v>734180</v>
      </c>
      <c r="BI303" s="121">
        <v>950647</v>
      </c>
      <c r="BJ303" s="121">
        <v>1293073</v>
      </c>
      <c r="BK303" s="71" t="s">
        <v>0</v>
      </c>
      <c r="BL303" s="71" t="s">
        <v>0</v>
      </c>
      <c r="BM303" s="71" t="s">
        <v>0</v>
      </c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</row>
    <row r="304" spans="1:92" x14ac:dyDescent="0.25">
      <c r="B304" s="128" t="s">
        <v>65</v>
      </c>
      <c r="C304" s="76">
        <v>260</v>
      </c>
      <c r="D304" s="122">
        <v>293</v>
      </c>
      <c r="E304" s="122">
        <v>280</v>
      </c>
      <c r="F304" s="122">
        <v>287</v>
      </c>
      <c r="G304" s="122">
        <v>284</v>
      </c>
      <c r="H304" s="122">
        <v>322</v>
      </c>
      <c r="I304" s="122">
        <v>309</v>
      </c>
      <c r="J304" s="122">
        <v>295</v>
      </c>
      <c r="K304" s="122">
        <v>300</v>
      </c>
      <c r="L304" s="122">
        <v>322</v>
      </c>
      <c r="M304" s="122">
        <v>289</v>
      </c>
      <c r="N304" s="122">
        <v>256</v>
      </c>
      <c r="O304" s="122">
        <v>212</v>
      </c>
      <c r="P304" s="122">
        <v>223</v>
      </c>
      <c r="Q304" s="122">
        <v>295</v>
      </c>
      <c r="R304" s="122">
        <v>313</v>
      </c>
      <c r="S304" s="122">
        <v>385</v>
      </c>
      <c r="T304" s="122">
        <v>451</v>
      </c>
      <c r="U304" s="119">
        <v>438</v>
      </c>
      <c r="V304" s="121">
        <v>566</v>
      </c>
      <c r="W304" s="121">
        <v>577</v>
      </c>
      <c r="X304" s="123" t="s">
        <v>0</v>
      </c>
      <c r="Y304" s="123" t="s">
        <v>0</v>
      </c>
      <c r="Z304" s="123" t="s">
        <v>0</v>
      </c>
      <c r="AA304" s="123" t="s">
        <v>0</v>
      </c>
      <c r="AB304" s="123" t="s">
        <v>0</v>
      </c>
      <c r="AC304" s="123" t="s">
        <v>0</v>
      </c>
      <c r="AD304" s="123" t="s">
        <v>0</v>
      </c>
      <c r="AE304" s="123" t="s">
        <v>0</v>
      </c>
      <c r="AF304" s="121">
        <v>3891</v>
      </c>
      <c r="AG304" s="121">
        <v>3641</v>
      </c>
      <c r="AH304" s="121">
        <v>4884</v>
      </c>
      <c r="AI304" s="121">
        <v>6338</v>
      </c>
      <c r="AJ304" s="121">
        <v>5023</v>
      </c>
      <c r="AK304" s="121">
        <v>7714</v>
      </c>
      <c r="AL304" s="121">
        <v>9024</v>
      </c>
      <c r="AM304" s="119">
        <v>10194</v>
      </c>
      <c r="AN304" s="121">
        <v>10870</v>
      </c>
      <c r="AO304" s="121">
        <v>13183</v>
      </c>
      <c r="AP304" s="121">
        <v>11720</v>
      </c>
      <c r="AQ304" s="121">
        <v>14449</v>
      </c>
      <c r="AR304" s="121">
        <v>13711</v>
      </c>
      <c r="AS304" s="121">
        <v>15657</v>
      </c>
      <c r="AT304" s="123" t="s">
        <v>0</v>
      </c>
      <c r="AU304" s="123" t="s">
        <v>0</v>
      </c>
      <c r="AV304" s="123" t="s">
        <v>0</v>
      </c>
      <c r="AW304" s="123" t="s">
        <v>0</v>
      </c>
      <c r="AX304" s="123" t="s">
        <v>0</v>
      </c>
      <c r="AY304" s="123" t="s">
        <v>0</v>
      </c>
      <c r="AZ304" s="123" t="s">
        <v>0</v>
      </c>
      <c r="BA304" s="123" t="s">
        <v>0</v>
      </c>
      <c r="BB304" s="123" t="s">
        <v>0</v>
      </c>
      <c r="BC304" s="123" t="s">
        <v>0</v>
      </c>
      <c r="BD304" s="123" t="s">
        <v>0</v>
      </c>
      <c r="BE304" s="123" t="s">
        <v>0</v>
      </c>
      <c r="BF304" s="123" t="s">
        <v>0</v>
      </c>
      <c r="BG304" s="123" t="s">
        <v>0</v>
      </c>
      <c r="BH304" s="123" t="s">
        <v>0</v>
      </c>
      <c r="BI304" s="123" t="s">
        <v>0</v>
      </c>
      <c r="BJ304" s="123" t="s">
        <v>0</v>
      </c>
      <c r="BK304" s="123" t="s">
        <v>0</v>
      </c>
      <c r="BL304" s="123" t="s">
        <v>0</v>
      </c>
      <c r="BM304" s="123" t="s">
        <v>0</v>
      </c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</row>
    <row r="305" spans="2:92" x14ac:dyDescent="0.25">
      <c r="B305" s="128" t="s">
        <v>66</v>
      </c>
      <c r="C305" s="76">
        <v>260</v>
      </c>
      <c r="D305" s="122">
        <v>293</v>
      </c>
      <c r="E305" s="122">
        <v>280</v>
      </c>
      <c r="F305" s="122">
        <v>287</v>
      </c>
      <c r="G305" s="122">
        <v>284</v>
      </c>
      <c r="H305" s="122">
        <v>322</v>
      </c>
      <c r="I305" s="122">
        <v>309</v>
      </c>
      <c r="J305" s="122">
        <v>295</v>
      </c>
      <c r="K305" s="122">
        <v>300</v>
      </c>
      <c r="L305" s="122">
        <v>322</v>
      </c>
      <c r="M305" s="122">
        <v>289</v>
      </c>
      <c r="N305" s="122">
        <v>256</v>
      </c>
      <c r="O305" s="122">
        <v>212</v>
      </c>
      <c r="P305" s="122">
        <v>223</v>
      </c>
      <c r="Q305" s="122">
        <v>295</v>
      </c>
      <c r="R305" s="122">
        <v>313</v>
      </c>
      <c r="S305" s="122">
        <v>385</v>
      </c>
      <c r="T305" s="122">
        <v>451</v>
      </c>
      <c r="U305" s="119">
        <v>438</v>
      </c>
      <c r="V305" s="121">
        <v>566</v>
      </c>
      <c r="W305" s="121">
        <v>577</v>
      </c>
      <c r="X305" s="105">
        <v>665</v>
      </c>
      <c r="Y305" s="105">
        <v>746</v>
      </c>
      <c r="Z305" s="105">
        <v>1092</v>
      </c>
      <c r="AA305" s="105">
        <v>1295</v>
      </c>
      <c r="AB305" s="105">
        <v>1404</v>
      </c>
      <c r="AC305" s="105">
        <v>2012</v>
      </c>
      <c r="AD305" s="105">
        <v>2055</v>
      </c>
      <c r="AE305" s="105">
        <v>2268</v>
      </c>
      <c r="AF305" s="121">
        <v>3891</v>
      </c>
      <c r="AG305" s="121">
        <v>3641</v>
      </c>
      <c r="AH305" s="121">
        <v>4884</v>
      </c>
      <c r="AI305" s="121">
        <v>6338</v>
      </c>
      <c r="AJ305" s="121">
        <v>5023</v>
      </c>
      <c r="AK305" s="121">
        <v>7714</v>
      </c>
      <c r="AL305" s="121">
        <v>9024</v>
      </c>
      <c r="AM305" s="119">
        <v>10194</v>
      </c>
      <c r="AN305" s="121">
        <v>10870</v>
      </c>
      <c r="AO305" s="121">
        <v>13183</v>
      </c>
      <c r="AP305" s="121">
        <v>14163</v>
      </c>
      <c r="AQ305" s="121">
        <v>19458</v>
      </c>
      <c r="AR305" s="123" t="s">
        <v>0</v>
      </c>
      <c r="AS305" s="123" t="s">
        <v>0</v>
      </c>
      <c r="AT305" s="123" t="s">
        <v>0</v>
      </c>
      <c r="AU305" s="123" t="s">
        <v>0</v>
      </c>
      <c r="AV305" s="123" t="s">
        <v>0</v>
      </c>
      <c r="AW305" s="123" t="s">
        <v>0</v>
      </c>
      <c r="AX305" s="123" t="s">
        <v>0</v>
      </c>
      <c r="AY305" s="123" t="s">
        <v>0</v>
      </c>
      <c r="AZ305" s="123" t="s">
        <v>0</v>
      </c>
      <c r="BA305" s="123" t="s">
        <v>0</v>
      </c>
      <c r="BB305" s="123" t="s">
        <v>0</v>
      </c>
      <c r="BC305" s="123" t="s">
        <v>0</v>
      </c>
      <c r="BD305" s="123" t="s">
        <v>0</v>
      </c>
      <c r="BE305" s="123" t="s">
        <v>0</v>
      </c>
      <c r="BF305" s="123" t="s">
        <v>0</v>
      </c>
      <c r="BG305" s="123" t="s">
        <v>0</v>
      </c>
      <c r="BH305" s="123" t="s">
        <v>0</v>
      </c>
      <c r="BI305" s="123" t="s">
        <v>0</v>
      </c>
      <c r="BJ305" s="123" t="s">
        <v>0</v>
      </c>
      <c r="BK305" s="123" t="s">
        <v>0</v>
      </c>
      <c r="BL305" s="123" t="s">
        <v>0</v>
      </c>
      <c r="BM305" s="123" t="s">
        <v>0</v>
      </c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</row>
    <row r="306" spans="2:92" x14ac:dyDescent="0.25">
      <c r="B306" s="128" t="s">
        <v>67</v>
      </c>
      <c r="C306" s="129" t="s">
        <v>0</v>
      </c>
      <c r="D306" s="129" t="s">
        <v>0</v>
      </c>
      <c r="E306" s="129" t="s">
        <v>0</v>
      </c>
      <c r="F306" s="129" t="s">
        <v>0</v>
      </c>
      <c r="G306" s="129" t="s">
        <v>0</v>
      </c>
      <c r="H306" s="129" t="s">
        <v>0</v>
      </c>
      <c r="I306" s="129" t="s">
        <v>0</v>
      </c>
      <c r="J306" s="129" t="s">
        <v>0</v>
      </c>
      <c r="K306" s="129" t="s">
        <v>0</v>
      </c>
      <c r="L306" s="129" t="s">
        <v>0</v>
      </c>
      <c r="M306" s="129" t="s">
        <v>0</v>
      </c>
      <c r="N306" s="129" t="s">
        <v>0</v>
      </c>
      <c r="O306" s="129" t="s">
        <v>0</v>
      </c>
      <c r="P306" s="129" t="s">
        <v>0</v>
      </c>
      <c r="Q306" s="129" t="s">
        <v>0</v>
      </c>
      <c r="R306" s="122">
        <v>330.6</v>
      </c>
      <c r="S306" s="122">
        <v>385.2</v>
      </c>
      <c r="T306" s="122">
        <v>451.1</v>
      </c>
      <c r="U306" s="119">
        <v>466.3</v>
      </c>
      <c r="V306" s="121">
        <v>596.1</v>
      </c>
      <c r="W306" s="121">
        <v>612</v>
      </c>
      <c r="X306" s="121">
        <v>780.4</v>
      </c>
      <c r="Y306" s="121">
        <v>940.7</v>
      </c>
      <c r="Z306" s="121">
        <v>1275.7</v>
      </c>
      <c r="AA306" s="121">
        <v>1313.4</v>
      </c>
      <c r="AB306" s="121">
        <v>1585</v>
      </c>
      <c r="AC306" s="121">
        <v>2227.9</v>
      </c>
      <c r="AD306" s="119">
        <v>2245</v>
      </c>
      <c r="AE306" s="121">
        <v>2654.6</v>
      </c>
      <c r="AF306" s="121">
        <v>3891.2</v>
      </c>
      <c r="AG306" s="121">
        <v>3640.8</v>
      </c>
      <c r="AH306" s="121">
        <v>4883.7</v>
      </c>
      <c r="AI306" s="121">
        <v>6338.1</v>
      </c>
      <c r="AJ306" s="121">
        <v>5023.1000000000004</v>
      </c>
      <c r="AK306" s="121">
        <v>7713.8</v>
      </c>
      <c r="AL306" s="121">
        <v>9023.5</v>
      </c>
      <c r="AM306" s="119">
        <v>10193.5</v>
      </c>
      <c r="AN306" s="121">
        <v>10669.9</v>
      </c>
      <c r="AO306" s="121">
        <v>13183.3</v>
      </c>
      <c r="AP306" s="121">
        <v>14163.4</v>
      </c>
      <c r="AQ306" s="121">
        <v>19457.599999999999</v>
      </c>
      <c r="AR306" s="121">
        <v>19122.3</v>
      </c>
      <c r="AS306" s="123" t="s">
        <v>0</v>
      </c>
      <c r="AT306" s="123" t="s">
        <v>0</v>
      </c>
      <c r="AU306" s="123" t="s">
        <v>0</v>
      </c>
      <c r="AV306" s="123" t="s">
        <v>0</v>
      </c>
      <c r="AW306" s="123" t="s">
        <v>0</v>
      </c>
      <c r="AX306" s="123" t="s">
        <v>0</v>
      </c>
      <c r="AY306" s="123" t="s">
        <v>0</v>
      </c>
      <c r="AZ306" s="123" t="s">
        <v>0</v>
      </c>
      <c r="BA306" s="123" t="s">
        <v>0</v>
      </c>
      <c r="BB306" s="123" t="s">
        <v>0</v>
      </c>
      <c r="BC306" s="123" t="s">
        <v>0</v>
      </c>
      <c r="BD306" s="123" t="s">
        <v>0</v>
      </c>
      <c r="BE306" s="123" t="s">
        <v>0</v>
      </c>
      <c r="BF306" s="123" t="s">
        <v>0</v>
      </c>
      <c r="BG306" s="123" t="s">
        <v>0</v>
      </c>
      <c r="BH306" s="123" t="s">
        <v>0</v>
      </c>
      <c r="BI306" s="123" t="s">
        <v>0</v>
      </c>
      <c r="BJ306" s="123" t="s">
        <v>0</v>
      </c>
      <c r="BK306" s="123" t="s">
        <v>0</v>
      </c>
      <c r="BL306" s="123" t="s">
        <v>0</v>
      </c>
      <c r="BM306" s="123" t="s">
        <v>0</v>
      </c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</row>
    <row r="307" spans="2:92" x14ac:dyDescent="0.25">
      <c r="B307" s="128" t="s">
        <v>68</v>
      </c>
      <c r="C307" s="129" t="s">
        <v>0</v>
      </c>
      <c r="D307" s="129" t="s">
        <v>0</v>
      </c>
      <c r="E307" s="129" t="s">
        <v>0</v>
      </c>
      <c r="F307" s="129" t="s">
        <v>0</v>
      </c>
      <c r="G307" s="129" t="s">
        <v>0</v>
      </c>
      <c r="H307" s="129" t="s">
        <v>0</v>
      </c>
      <c r="I307" s="129" t="s">
        <v>0</v>
      </c>
      <c r="J307" s="129" t="s">
        <v>0</v>
      </c>
      <c r="K307" s="129" t="s">
        <v>0</v>
      </c>
      <c r="L307" s="129" t="s">
        <v>0</v>
      </c>
      <c r="M307" s="129" t="s">
        <v>0</v>
      </c>
      <c r="N307" s="129" t="s">
        <v>0</v>
      </c>
      <c r="O307" s="129" t="s">
        <v>0</v>
      </c>
      <c r="P307" s="129" t="s">
        <v>0</v>
      </c>
      <c r="Q307" s="129" t="s">
        <v>0</v>
      </c>
      <c r="R307" s="129" t="s">
        <v>0</v>
      </c>
      <c r="S307" s="129" t="s">
        <v>0</v>
      </c>
      <c r="T307" s="129" t="s">
        <v>0</v>
      </c>
      <c r="U307" s="129" t="s">
        <v>0</v>
      </c>
      <c r="V307" s="129" t="s">
        <v>0</v>
      </c>
      <c r="W307" s="129" t="s">
        <v>0</v>
      </c>
      <c r="X307" s="129" t="s">
        <v>0</v>
      </c>
      <c r="Y307" s="129" t="s">
        <v>0</v>
      </c>
      <c r="Z307" s="129" t="s">
        <v>0</v>
      </c>
      <c r="AA307" s="129" t="s">
        <v>0</v>
      </c>
      <c r="AB307" s="129" t="s">
        <v>0</v>
      </c>
      <c r="AC307" s="129" t="s">
        <v>0</v>
      </c>
      <c r="AD307" s="129" t="s">
        <v>0</v>
      </c>
      <c r="AE307" s="129" t="s">
        <v>0</v>
      </c>
      <c r="AF307" s="129" t="s">
        <v>0</v>
      </c>
      <c r="AG307" s="129" t="s">
        <v>0</v>
      </c>
      <c r="AH307" s="129" t="s">
        <v>0</v>
      </c>
      <c r="AI307" s="129" t="s">
        <v>0</v>
      </c>
      <c r="AJ307" s="129" t="s">
        <v>0</v>
      </c>
      <c r="AK307" s="129" t="s">
        <v>0</v>
      </c>
      <c r="AL307" s="129" t="s">
        <v>0</v>
      </c>
      <c r="AM307" s="129" t="s">
        <v>0</v>
      </c>
      <c r="AN307" s="129" t="s">
        <v>0</v>
      </c>
      <c r="AO307" s="129" t="s">
        <v>0</v>
      </c>
      <c r="AP307" s="121">
        <v>10446</v>
      </c>
      <c r="AQ307" s="121">
        <v>12878</v>
      </c>
      <c r="AR307" s="121">
        <v>12221</v>
      </c>
      <c r="AS307" s="121">
        <v>13955</v>
      </c>
      <c r="AT307" s="121">
        <v>16379</v>
      </c>
      <c r="AU307" s="121">
        <v>18575</v>
      </c>
      <c r="AV307" s="121">
        <v>21928</v>
      </c>
      <c r="AW307" s="121">
        <v>24411</v>
      </c>
      <c r="AX307" s="121">
        <v>27243</v>
      </c>
      <c r="AY307" s="121">
        <v>31732</v>
      </c>
      <c r="AZ307" s="121">
        <v>35712</v>
      </c>
      <c r="BA307" s="121">
        <v>40217</v>
      </c>
      <c r="BB307" s="123" t="s">
        <v>0</v>
      </c>
      <c r="BC307" s="123" t="s">
        <v>0</v>
      </c>
      <c r="BD307" s="123" t="s">
        <v>0</v>
      </c>
      <c r="BE307" s="123" t="s">
        <v>0</v>
      </c>
      <c r="BF307" s="123" t="s">
        <v>0</v>
      </c>
      <c r="BG307" s="123" t="s">
        <v>0</v>
      </c>
      <c r="BH307" s="123" t="s">
        <v>0</v>
      </c>
      <c r="BI307" s="123" t="s">
        <v>0</v>
      </c>
      <c r="BJ307" s="123" t="s">
        <v>0</v>
      </c>
      <c r="BK307" s="123" t="s">
        <v>0</v>
      </c>
      <c r="BL307" s="123" t="s">
        <v>0</v>
      </c>
      <c r="BM307" s="123" t="s">
        <v>0</v>
      </c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</row>
    <row r="308" spans="2:92" x14ac:dyDescent="0.25">
      <c r="B308" s="128" t="s">
        <v>69</v>
      </c>
      <c r="C308" s="129" t="s">
        <v>0</v>
      </c>
      <c r="D308" s="129" t="s">
        <v>0</v>
      </c>
      <c r="E308" s="129" t="s">
        <v>0</v>
      </c>
      <c r="F308" s="129" t="s">
        <v>0</v>
      </c>
      <c r="G308" s="129" t="s">
        <v>0</v>
      </c>
      <c r="H308" s="129" t="s">
        <v>0</v>
      </c>
      <c r="I308" s="129" t="s">
        <v>0</v>
      </c>
      <c r="J308" s="129" t="s">
        <v>0</v>
      </c>
      <c r="K308" s="129" t="s">
        <v>0</v>
      </c>
      <c r="L308" s="129" t="s">
        <v>0</v>
      </c>
      <c r="M308" s="129" t="s">
        <v>0</v>
      </c>
      <c r="N308" s="129" t="s">
        <v>0</v>
      </c>
      <c r="O308" s="129" t="s">
        <v>0</v>
      </c>
      <c r="P308" s="129" t="s">
        <v>0</v>
      </c>
      <c r="Q308" s="129" t="s">
        <v>0</v>
      </c>
      <c r="R308" s="129" t="s">
        <v>0</v>
      </c>
      <c r="S308" s="129" t="s">
        <v>0</v>
      </c>
      <c r="T308" s="129" t="s">
        <v>0</v>
      </c>
      <c r="U308" s="129" t="s">
        <v>0</v>
      </c>
      <c r="V308" s="129" t="s">
        <v>0</v>
      </c>
      <c r="W308" s="129" t="s">
        <v>0</v>
      </c>
      <c r="X308" s="129" t="s">
        <v>0</v>
      </c>
      <c r="Y308" s="129" t="s">
        <v>0</v>
      </c>
      <c r="Z308" s="129" t="s">
        <v>0</v>
      </c>
      <c r="AA308" s="129" t="s">
        <v>0</v>
      </c>
      <c r="AB308" s="129" t="s">
        <v>0</v>
      </c>
      <c r="AC308" s="129" t="s">
        <v>0</v>
      </c>
      <c r="AD308" s="129" t="s">
        <v>0</v>
      </c>
      <c r="AE308" s="129" t="s">
        <v>0</v>
      </c>
      <c r="AF308" s="129" t="s">
        <v>0</v>
      </c>
      <c r="AG308" s="129" t="s">
        <v>0</v>
      </c>
      <c r="AH308" s="129" t="s">
        <v>0</v>
      </c>
      <c r="AI308" s="129" t="s">
        <v>0</v>
      </c>
      <c r="AJ308" s="129" t="s">
        <v>0</v>
      </c>
      <c r="AK308" s="129" t="s">
        <v>0</v>
      </c>
      <c r="AL308" s="129" t="s">
        <v>0</v>
      </c>
      <c r="AM308" s="129" t="s">
        <v>0</v>
      </c>
      <c r="AN308" s="129" t="s">
        <v>0</v>
      </c>
      <c r="AO308" s="129" t="s">
        <v>0</v>
      </c>
      <c r="AP308" s="129" t="s">
        <v>0</v>
      </c>
      <c r="AQ308" s="129" t="s">
        <v>0</v>
      </c>
      <c r="AR308" s="129" t="s">
        <v>0</v>
      </c>
      <c r="AS308" s="129" t="s">
        <v>0</v>
      </c>
      <c r="AT308" s="129" t="s">
        <v>0</v>
      </c>
      <c r="AU308" s="129" t="s">
        <v>0</v>
      </c>
      <c r="AV308" s="129" t="s">
        <v>0</v>
      </c>
      <c r="AW308" s="129" t="s">
        <v>0</v>
      </c>
      <c r="AX308" s="129" t="s">
        <v>0</v>
      </c>
      <c r="AY308" s="129" t="s">
        <v>0</v>
      </c>
      <c r="AZ308" s="129" t="s">
        <v>0</v>
      </c>
      <c r="BA308" s="121">
        <v>41300</v>
      </c>
      <c r="BB308" s="121">
        <v>44400</v>
      </c>
      <c r="BC308" s="121">
        <v>54300</v>
      </c>
      <c r="BD308" s="121">
        <v>69100</v>
      </c>
      <c r="BE308" s="121">
        <v>94000</v>
      </c>
      <c r="BF308" s="121">
        <v>132500</v>
      </c>
      <c r="BG308" s="121">
        <v>163100</v>
      </c>
      <c r="BH308" s="121">
        <v>230500</v>
      </c>
      <c r="BI308" s="121">
        <v>303800</v>
      </c>
      <c r="BJ308" s="121">
        <v>412800</v>
      </c>
      <c r="BK308" s="121">
        <v>683800</v>
      </c>
      <c r="BL308" s="121">
        <v>935300</v>
      </c>
      <c r="BM308" s="121">
        <v>1532300</v>
      </c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</row>
    <row r="309" spans="2:92" x14ac:dyDescent="0.25">
      <c r="B309" s="130" t="s">
        <v>138</v>
      </c>
      <c r="C309" s="134">
        <v>213</v>
      </c>
      <c r="D309" s="134">
        <v>252</v>
      </c>
      <c r="E309" s="134">
        <v>384</v>
      </c>
      <c r="F309" s="134">
        <v>348</v>
      </c>
      <c r="G309" s="134">
        <v>276</v>
      </c>
      <c r="H309" s="134">
        <v>293</v>
      </c>
      <c r="I309" s="134">
        <v>307</v>
      </c>
      <c r="J309" s="134">
        <v>310</v>
      </c>
      <c r="K309" s="134">
        <v>287</v>
      </c>
      <c r="L309" s="134">
        <v>276</v>
      </c>
      <c r="M309" s="134">
        <v>279</v>
      </c>
      <c r="N309" s="134">
        <v>227</v>
      </c>
      <c r="O309" s="134">
        <v>212</v>
      </c>
      <c r="P309" s="134">
        <v>246</v>
      </c>
      <c r="Q309" s="134">
        <v>265</v>
      </c>
      <c r="R309" s="134">
        <v>301</v>
      </c>
      <c r="S309" s="134">
        <v>406</v>
      </c>
      <c r="T309" s="134">
        <v>479</v>
      </c>
      <c r="U309" s="135">
        <v>506.8</v>
      </c>
      <c r="V309" s="135">
        <v>515.79999999999995</v>
      </c>
      <c r="W309" s="135">
        <v>557.6</v>
      </c>
      <c r="X309" s="135">
        <v>544.9</v>
      </c>
      <c r="Y309" s="135">
        <v>697.9</v>
      </c>
      <c r="Z309" s="135">
        <v>879.7</v>
      </c>
      <c r="AA309" s="135">
        <v>1088.9000000000001</v>
      </c>
      <c r="AB309" s="135">
        <v>1316.8</v>
      </c>
      <c r="AC309" s="135">
        <v>1357.3</v>
      </c>
      <c r="AD309" s="135">
        <v>1718.1</v>
      </c>
      <c r="AE309" s="135">
        <v>2247.1</v>
      </c>
      <c r="AF309" s="135">
        <v>3152.5</v>
      </c>
      <c r="AG309" s="135">
        <v>2775.3</v>
      </c>
      <c r="AH309" s="135">
        <v>3960.2</v>
      </c>
      <c r="AI309" s="135">
        <v>4967.7</v>
      </c>
      <c r="AJ309" s="135">
        <v>4551.2</v>
      </c>
      <c r="AK309" s="135">
        <v>5737.2</v>
      </c>
      <c r="AL309" s="135">
        <v>6424.6</v>
      </c>
      <c r="AM309" s="135">
        <v>7448.7</v>
      </c>
      <c r="AN309" s="135">
        <v>8456.2000000000007</v>
      </c>
      <c r="AO309" s="135">
        <v>9543.1</v>
      </c>
      <c r="AP309" s="136">
        <v>11352</v>
      </c>
      <c r="AQ309" s="136">
        <v>15382</v>
      </c>
      <c r="AR309" s="136">
        <v>14795</v>
      </c>
      <c r="AS309" s="136">
        <v>16491</v>
      </c>
      <c r="AT309" s="136">
        <v>19721</v>
      </c>
      <c r="AU309" s="136">
        <v>23044</v>
      </c>
      <c r="AV309" s="136">
        <v>26305</v>
      </c>
      <c r="AW309" s="136">
        <v>27013</v>
      </c>
      <c r="AX309" s="136">
        <v>32350</v>
      </c>
      <c r="AY309" s="136">
        <v>35373</v>
      </c>
      <c r="AZ309" s="136">
        <v>40591</v>
      </c>
      <c r="BA309" s="136">
        <v>48000</v>
      </c>
      <c r="BB309" s="136">
        <v>50800</v>
      </c>
      <c r="BC309" s="136">
        <v>71500</v>
      </c>
      <c r="BD309" s="136">
        <v>96200</v>
      </c>
      <c r="BE309" s="136">
        <v>128400</v>
      </c>
      <c r="BF309" s="136">
        <v>190500</v>
      </c>
      <c r="BG309" s="136">
        <v>228700</v>
      </c>
      <c r="BH309" s="136">
        <v>292200</v>
      </c>
      <c r="BI309" s="136">
        <v>370900</v>
      </c>
      <c r="BJ309" s="136">
        <v>514300</v>
      </c>
      <c r="BK309" s="136">
        <v>817500</v>
      </c>
      <c r="BL309" s="136">
        <v>1335100</v>
      </c>
      <c r="BM309" s="136">
        <v>2698900</v>
      </c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</row>
    <row r="310" spans="2:92" x14ac:dyDescent="0.25">
      <c r="B310" s="128" t="s">
        <v>64</v>
      </c>
      <c r="C310" s="121">
        <v>213</v>
      </c>
      <c r="D310" s="121">
        <v>252</v>
      </c>
      <c r="E310" s="121">
        <v>384</v>
      </c>
      <c r="F310" s="121">
        <v>348</v>
      </c>
      <c r="G310" s="121">
        <v>276</v>
      </c>
      <c r="H310" s="121">
        <v>293</v>
      </c>
      <c r="I310" s="121">
        <v>307</v>
      </c>
      <c r="J310" s="121">
        <v>310</v>
      </c>
      <c r="K310" s="121">
        <v>287</v>
      </c>
      <c r="L310" s="121">
        <v>276</v>
      </c>
      <c r="M310" s="121">
        <v>279</v>
      </c>
      <c r="N310" s="121">
        <v>227</v>
      </c>
      <c r="O310" s="121">
        <v>212</v>
      </c>
      <c r="P310" s="121">
        <v>246</v>
      </c>
      <c r="Q310" s="121">
        <v>265</v>
      </c>
      <c r="R310" s="121">
        <v>301</v>
      </c>
      <c r="S310" s="121">
        <v>406</v>
      </c>
      <c r="T310" s="121">
        <v>479</v>
      </c>
      <c r="U310" s="121">
        <v>504</v>
      </c>
      <c r="V310" s="121">
        <v>571</v>
      </c>
      <c r="W310" s="121">
        <v>610</v>
      </c>
      <c r="X310" s="121">
        <v>689</v>
      </c>
      <c r="Y310" s="121">
        <v>845</v>
      </c>
      <c r="Z310" s="121">
        <v>1085</v>
      </c>
      <c r="AA310" s="121">
        <v>1505</v>
      </c>
      <c r="AB310" s="121">
        <v>1573</v>
      </c>
      <c r="AC310" s="121">
        <v>1829</v>
      </c>
      <c r="AD310" s="121">
        <v>2343</v>
      </c>
      <c r="AE310" s="121">
        <v>2773</v>
      </c>
      <c r="AF310" s="121">
        <v>3741</v>
      </c>
      <c r="AG310" s="121">
        <v>3463</v>
      </c>
      <c r="AH310" s="121">
        <v>4670</v>
      </c>
      <c r="AI310" s="121">
        <v>6464</v>
      </c>
      <c r="AJ310" s="121">
        <v>5490</v>
      </c>
      <c r="AK310" s="121">
        <v>7917</v>
      </c>
      <c r="AL310" s="121">
        <v>8883</v>
      </c>
      <c r="AM310" s="121">
        <v>10270</v>
      </c>
      <c r="AN310" s="121">
        <v>11303</v>
      </c>
      <c r="AO310" s="121">
        <v>12019</v>
      </c>
      <c r="AP310" s="121">
        <v>14158</v>
      </c>
      <c r="AQ310" s="121">
        <v>20150</v>
      </c>
      <c r="AR310" s="121">
        <v>20362</v>
      </c>
      <c r="AS310" s="121">
        <v>20219</v>
      </c>
      <c r="AT310" s="121">
        <v>20295</v>
      </c>
      <c r="AU310" s="121">
        <v>28286</v>
      </c>
      <c r="AV310" s="121">
        <v>64020</v>
      </c>
      <c r="AW310" s="121">
        <v>66054</v>
      </c>
      <c r="AX310" s="121">
        <v>79452</v>
      </c>
      <c r="AY310" s="121">
        <v>83422</v>
      </c>
      <c r="AZ310" s="121">
        <v>98001</v>
      </c>
      <c r="BA310" s="121">
        <v>109261</v>
      </c>
      <c r="BB310" s="121">
        <v>121360</v>
      </c>
      <c r="BC310" s="121">
        <v>148806</v>
      </c>
      <c r="BD310" s="121">
        <v>204083</v>
      </c>
      <c r="BE310" s="121">
        <v>276538</v>
      </c>
      <c r="BF310" s="121">
        <v>400725</v>
      </c>
      <c r="BG310" s="121">
        <v>520193</v>
      </c>
      <c r="BH310" s="121">
        <v>730593</v>
      </c>
      <c r="BI310" s="121">
        <v>937834</v>
      </c>
      <c r="BJ310" s="121">
        <v>1170796</v>
      </c>
      <c r="BK310" s="123" t="s">
        <v>0</v>
      </c>
      <c r="BL310" s="123" t="s">
        <v>0</v>
      </c>
      <c r="BM310" s="123" t="s">
        <v>0</v>
      </c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</row>
    <row r="311" spans="2:92" x14ac:dyDescent="0.25">
      <c r="B311" s="128" t="s">
        <v>70</v>
      </c>
      <c r="C311" s="105">
        <v>213</v>
      </c>
      <c r="D311" s="105">
        <v>252</v>
      </c>
      <c r="E311" s="105">
        <v>384</v>
      </c>
      <c r="F311" s="105">
        <v>348</v>
      </c>
      <c r="G311" s="105">
        <v>276</v>
      </c>
      <c r="H311" s="105">
        <v>298</v>
      </c>
      <c r="I311" s="105">
        <v>325</v>
      </c>
      <c r="J311" s="105">
        <v>310</v>
      </c>
      <c r="K311" s="105">
        <v>288</v>
      </c>
      <c r="L311" s="105">
        <v>276</v>
      </c>
      <c r="M311" s="105">
        <v>279</v>
      </c>
      <c r="N311" s="105">
        <v>226</v>
      </c>
      <c r="O311" s="105">
        <v>212</v>
      </c>
      <c r="P311" s="105">
        <v>246</v>
      </c>
      <c r="Q311" s="105">
        <v>265</v>
      </c>
      <c r="R311" s="105">
        <v>301</v>
      </c>
      <c r="S311" s="105">
        <v>406</v>
      </c>
      <c r="T311" s="105">
        <v>479</v>
      </c>
      <c r="U311" s="105">
        <v>504</v>
      </c>
      <c r="V311" s="105">
        <v>582</v>
      </c>
      <c r="W311" s="105">
        <v>604</v>
      </c>
      <c r="X311" s="123" t="s">
        <v>0</v>
      </c>
      <c r="Y311" s="123" t="s">
        <v>0</v>
      </c>
      <c r="Z311" s="123" t="s">
        <v>0</v>
      </c>
      <c r="AA311" s="123" t="s">
        <v>0</v>
      </c>
      <c r="AB311" s="123" t="s">
        <v>0</v>
      </c>
      <c r="AC311" s="123" t="s">
        <v>0</v>
      </c>
      <c r="AD311" s="123" t="s">
        <v>0</v>
      </c>
      <c r="AE311" s="123" t="s">
        <v>0</v>
      </c>
      <c r="AF311" s="105">
        <v>3294</v>
      </c>
      <c r="AG311" s="105">
        <v>3463</v>
      </c>
      <c r="AH311" s="105">
        <v>4670</v>
      </c>
      <c r="AI311" s="105">
        <v>6464</v>
      </c>
      <c r="AJ311" s="105">
        <v>5490</v>
      </c>
      <c r="AK311" s="105">
        <v>7917</v>
      </c>
      <c r="AL311" s="105">
        <v>8883</v>
      </c>
      <c r="AM311" s="105">
        <v>10270</v>
      </c>
      <c r="AN311" s="105">
        <v>11303</v>
      </c>
      <c r="AO311" s="105">
        <v>12019</v>
      </c>
      <c r="AP311" s="105">
        <v>11103</v>
      </c>
      <c r="AQ311" s="105">
        <v>15046</v>
      </c>
      <c r="AR311" s="105">
        <v>14472</v>
      </c>
      <c r="AS311" s="105">
        <v>16131</v>
      </c>
      <c r="AT311" s="123" t="s">
        <v>0</v>
      </c>
      <c r="AU311" s="123" t="s">
        <v>0</v>
      </c>
      <c r="AV311" s="123" t="s">
        <v>0</v>
      </c>
      <c r="AW311" s="123" t="s">
        <v>0</v>
      </c>
      <c r="AX311" s="123" t="s">
        <v>0</v>
      </c>
      <c r="AY311" s="123" t="s">
        <v>0</v>
      </c>
      <c r="AZ311" s="123" t="s">
        <v>0</v>
      </c>
      <c r="BA311" s="123" t="s">
        <v>0</v>
      </c>
      <c r="BB311" s="123" t="s">
        <v>0</v>
      </c>
      <c r="BC311" s="123" t="s">
        <v>0</v>
      </c>
      <c r="BD311" s="123" t="s">
        <v>0</v>
      </c>
      <c r="BE311" s="123" t="s">
        <v>0</v>
      </c>
      <c r="BF311" s="123" t="s">
        <v>0</v>
      </c>
      <c r="BG311" s="123" t="s">
        <v>0</v>
      </c>
      <c r="BH311" s="123" t="s">
        <v>0</v>
      </c>
      <c r="BI311" s="123" t="s">
        <v>0</v>
      </c>
      <c r="BJ311" s="123" t="s">
        <v>0</v>
      </c>
      <c r="BK311" s="123" t="s">
        <v>0</v>
      </c>
      <c r="BL311" s="123" t="s">
        <v>0</v>
      </c>
      <c r="BM311" s="123" t="s">
        <v>0</v>
      </c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</row>
    <row r="312" spans="2:92" x14ac:dyDescent="0.25">
      <c r="B312" s="128" t="s">
        <v>71</v>
      </c>
      <c r="C312" s="121">
        <v>213</v>
      </c>
      <c r="D312" s="121">
        <v>252</v>
      </c>
      <c r="E312" s="121">
        <v>384</v>
      </c>
      <c r="F312" s="121">
        <v>348</v>
      </c>
      <c r="G312" s="121">
        <v>276</v>
      </c>
      <c r="H312" s="121">
        <v>298</v>
      </c>
      <c r="I312" s="121">
        <v>325</v>
      </c>
      <c r="J312" s="121">
        <v>310</v>
      </c>
      <c r="K312" s="121">
        <v>288</v>
      </c>
      <c r="L312" s="121">
        <v>276</v>
      </c>
      <c r="M312" s="121">
        <v>279</v>
      </c>
      <c r="N312" s="121">
        <v>226</v>
      </c>
      <c r="O312" s="121">
        <v>212</v>
      </c>
      <c r="P312" s="121">
        <v>245</v>
      </c>
      <c r="Q312" s="121">
        <v>265</v>
      </c>
      <c r="R312" s="121">
        <v>301</v>
      </c>
      <c r="S312" s="121">
        <v>406</v>
      </c>
      <c r="T312" s="121">
        <v>479</v>
      </c>
      <c r="U312" s="121">
        <v>504</v>
      </c>
      <c r="V312" s="121">
        <v>571</v>
      </c>
      <c r="W312" s="121">
        <v>610</v>
      </c>
      <c r="X312" s="121">
        <v>689</v>
      </c>
      <c r="Y312" s="121">
        <v>845</v>
      </c>
      <c r="Z312" s="121">
        <v>1085</v>
      </c>
      <c r="AA312" s="121">
        <v>1505</v>
      </c>
      <c r="AB312" s="121">
        <v>1633</v>
      </c>
      <c r="AC312" s="121">
        <v>1829</v>
      </c>
      <c r="AD312" s="121">
        <v>2343</v>
      </c>
      <c r="AE312" s="121">
        <v>2773</v>
      </c>
      <c r="AF312" s="121">
        <v>3741</v>
      </c>
      <c r="AG312" s="121">
        <v>3463</v>
      </c>
      <c r="AH312" s="121">
        <v>4670</v>
      </c>
      <c r="AI312" s="121">
        <v>6464</v>
      </c>
      <c r="AJ312" s="121">
        <v>5490</v>
      </c>
      <c r="AK312" s="121">
        <v>7917</v>
      </c>
      <c r="AL312" s="121">
        <v>8883</v>
      </c>
      <c r="AM312" s="121">
        <v>10270</v>
      </c>
      <c r="AN312" s="121">
        <v>11303</v>
      </c>
      <c r="AO312" s="121">
        <v>12019</v>
      </c>
      <c r="AP312" s="121">
        <v>14158</v>
      </c>
      <c r="AQ312" s="121">
        <v>20150</v>
      </c>
      <c r="AR312" s="121">
        <v>14472</v>
      </c>
      <c r="AS312" s="121">
        <v>16131</v>
      </c>
      <c r="AT312" s="123" t="s">
        <v>0</v>
      </c>
      <c r="AU312" s="123" t="s">
        <v>0</v>
      </c>
      <c r="AV312" s="123" t="s">
        <v>0</v>
      </c>
      <c r="AW312" s="123" t="s">
        <v>0</v>
      </c>
      <c r="AX312" s="123" t="s">
        <v>0</v>
      </c>
      <c r="AY312" s="123" t="s">
        <v>0</v>
      </c>
      <c r="AZ312" s="123" t="s">
        <v>0</v>
      </c>
      <c r="BA312" s="123" t="s">
        <v>0</v>
      </c>
      <c r="BB312" s="123" t="s">
        <v>0</v>
      </c>
      <c r="BC312" s="123" t="s">
        <v>0</v>
      </c>
      <c r="BD312" s="123" t="s">
        <v>0</v>
      </c>
      <c r="BE312" s="123" t="s">
        <v>0</v>
      </c>
      <c r="BF312" s="123" t="s">
        <v>0</v>
      </c>
      <c r="BG312" s="123" t="s">
        <v>0</v>
      </c>
      <c r="BH312" s="123" t="s">
        <v>0</v>
      </c>
      <c r="BI312" s="123" t="s">
        <v>0</v>
      </c>
      <c r="BJ312" s="123" t="s">
        <v>0</v>
      </c>
      <c r="BK312" s="123" t="s">
        <v>0</v>
      </c>
      <c r="BL312" s="123" t="s">
        <v>0</v>
      </c>
      <c r="BM312" s="123" t="s">
        <v>0</v>
      </c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</row>
    <row r="313" spans="2:92" x14ac:dyDescent="0.25">
      <c r="B313" s="128" t="s">
        <v>67</v>
      </c>
      <c r="C313" s="123" t="s">
        <v>0</v>
      </c>
      <c r="D313" s="123" t="s">
        <v>0</v>
      </c>
      <c r="E313" s="123" t="s">
        <v>0</v>
      </c>
      <c r="F313" s="123" t="s">
        <v>0</v>
      </c>
      <c r="G313" s="123" t="s">
        <v>0</v>
      </c>
      <c r="H313" s="123" t="s">
        <v>0</v>
      </c>
      <c r="I313" s="123" t="s">
        <v>0</v>
      </c>
      <c r="J313" s="123" t="s">
        <v>0</v>
      </c>
      <c r="K313" s="123" t="s">
        <v>0</v>
      </c>
      <c r="L313" s="123" t="s">
        <v>0</v>
      </c>
      <c r="M313" s="123" t="s">
        <v>0</v>
      </c>
      <c r="N313" s="123" t="s">
        <v>0</v>
      </c>
      <c r="O313" s="123" t="s">
        <v>0</v>
      </c>
      <c r="P313" s="123" t="s">
        <v>0</v>
      </c>
      <c r="Q313" s="123" t="s">
        <v>0</v>
      </c>
      <c r="R313" s="121">
        <v>300.8</v>
      </c>
      <c r="S313" s="121">
        <v>402.3</v>
      </c>
      <c r="T313" s="121">
        <v>466.2</v>
      </c>
      <c r="U313" s="121">
        <v>506.8</v>
      </c>
      <c r="V313" s="121">
        <v>515.79999999999995</v>
      </c>
      <c r="W313" s="121">
        <v>557.6</v>
      </c>
      <c r="X313" s="121">
        <v>544.9</v>
      </c>
      <c r="Y313" s="121">
        <v>697.9</v>
      </c>
      <c r="Z313" s="121">
        <v>879.7</v>
      </c>
      <c r="AA313" s="121">
        <v>1088.9000000000001</v>
      </c>
      <c r="AB313" s="121">
        <v>1316.8</v>
      </c>
      <c r="AC313" s="121">
        <v>1357.3</v>
      </c>
      <c r="AD313" s="121">
        <v>1718.1</v>
      </c>
      <c r="AE313" s="121">
        <v>2247.1</v>
      </c>
      <c r="AF313" s="121">
        <v>3152.5</v>
      </c>
      <c r="AG313" s="121">
        <v>2775.3</v>
      </c>
      <c r="AH313" s="121">
        <v>3960.2</v>
      </c>
      <c r="AI313" s="121">
        <v>4967.7</v>
      </c>
      <c r="AJ313" s="121">
        <v>4551.2</v>
      </c>
      <c r="AK313" s="121">
        <v>5737.2</v>
      </c>
      <c r="AL313" s="121">
        <v>6424.6</v>
      </c>
      <c r="AM313" s="121">
        <v>7448.7</v>
      </c>
      <c r="AN313" s="121">
        <v>8456.2000000000007</v>
      </c>
      <c r="AO313" s="121">
        <v>9543.1</v>
      </c>
      <c r="AP313" s="121">
        <v>9846</v>
      </c>
      <c r="AQ313" s="121">
        <v>11794.8</v>
      </c>
      <c r="AR313" s="121">
        <v>12919.6</v>
      </c>
      <c r="AS313" s="121"/>
      <c r="AT313" s="121"/>
      <c r="AU313" s="121"/>
      <c r="AV313" s="121"/>
      <c r="AW313" s="121"/>
      <c r="AX313" s="121"/>
      <c r="AY313" s="121"/>
      <c r="AZ313" s="121"/>
      <c r="BA313" s="121"/>
      <c r="BB313" s="121"/>
      <c r="BC313" s="121"/>
      <c r="BD313" s="121"/>
      <c r="BE313" s="121"/>
      <c r="BF313" s="121"/>
      <c r="BG313" s="121"/>
      <c r="BH313" s="121"/>
      <c r="BI313" s="121"/>
      <c r="BJ313" s="121"/>
      <c r="BK313" s="121"/>
      <c r="BL313" s="121"/>
      <c r="BM313" s="121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</row>
    <row r="314" spans="2:92" x14ac:dyDescent="0.25">
      <c r="B314" s="128" t="s">
        <v>68</v>
      </c>
      <c r="C314" s="123" t="s">
        <v>0</v>
      </c>
      <c r="D314" s="123" t="s">
        <v>0</v>
      </c>
      <c r="E314" s="123" t="s">
        <v>0</v>
      </c>
      <c r="F314" s="123" t="s">
        <v>0</v>
      </c>
      <c r="G314" s="123" t="s">
        <v>0</v>
      </c>
      <c r="H314" s="123" t="s">
        <v>0</v>
      </c>
      <c r="I314" s="123" t="s">
        <v>0</v>
      </c>
      <c r="J314" s="123" t="s">
        <v>0</v>
      </c>
      <c r="K314" s="123" t="s">
        <v>0</v>
      </c>
      <c r="L314" s="123" t="s">
        <v>0</v>
      </c>
      <c r="M314" s="123" t="s">
        <v>0</v>
      </c>
      <c r="N314" s="123" t="s">
        <v>0</v>
      </c>
      <c r="O314" s="123" t="s">
        <v>0</v>
      </c>
      <c r="P314" s="123" t="s">
        <v>0</v>
      </c>
      <c r="Q314" s="123" t="s">
        <v>0</v>
      </c>
      <c r="R314" s="123" t="s">
        <v>0</v>
      </c>
      <c r="S314" s="123" t="s">
        <v>0</v>
      </c>
      <c r="T314" s="123" t="s">
        <v>0</v>
      </c>
      <c r="U314" s="123" t="s">
        <v>0</v>
      </c>
      <c r="V314" s="123" t="s">
        <v>0</v>
      </c>
      <c r="W314" s="123" t="s">
        <v>0</v>
      </c>
      <c r="X314" s="123" t="s">
        <v>0</v>
      </c>
      <c r="Y314" s="123" t="s">
        <v>0</v>
      </c>
      <c r="Z314" s="123" t="s">
        <v>0</v>
      </c>
      <c r="AA314" s="123" t="s">
        <v>0</v>
      </c>
      <c r="AB314" s="123" t="s">
        <v>0</v>
      </c>
      <c r="AC314" s="123" t="s">
        <v>0</v>
      </c>
      <c r="AD314" s="123" t="s">
        <v>0</v>
      </c>
      <c r="AE314" s="123" t="s">
        <v>0</v>
      </c>
      <c r="AF314" s="123" t="s">
        <v>0</v>
      </c>
      <c r="AG314" s="123" t="s">
        <v>0</v>
      </c>
      <c r="AH314" s="123" t="s">
        <v>0</v>
      </c>
      <c r="AI314" s="123" t="s">
        <v>0</v>
      </c>
      <c r="AJ314" s="123" t="s">
        <v>0</v>
      </c>
      <c r="AK314" s="123" t="s">
        <v>0</v>
      </c>
      <c r="AL314" s="123" t="s">
        <v>0</v>
      </c>
      <c r="AM314" s="123" t="s">
        <v>0</v>
      </c>
      <c r="AN314" s="123" t="s">
        <v>0</v>
      </c>
      <c r="AO314" s="123" t="s">
        <v>0</v>
      </c>
      <c r="AP314" s="121">
        <v>11352</v>
      </c>
      <c r="AQ314" s="121">
        <v>15382</v>
      </c>
      <c r="AR314" s="121">
        <v>14795</v>
      </c>
      <c r="AS314" s="121">
        <v>16491</v>
      </c>
      <c r="AT314" s="121">
        <v>19721</v>
      </c>
      <c r="AU314" s="121">
        <v>23044</v>
      </c>
      <c r="AV314" s="121">
        <v>26305</v>
      </c>
      <c r="AW314" s="121">
        <v>27013</v>
      </c>
      <c r="AX314" s="121">
        <v>32350</v>
      </c>
      <c r="AY314" s="121">
        <v>35373</v>
      </c>
      <c r="AZ314" s="121">
        <v>40591</v>
      </c>
      <c r="BA314" s="121">
        <v>48392</v>
      </c>
      <c r="BB314" s="123" t="s">
        <v>0</v>
      </c>
      <c r="BC314" s="123" t="s">
        <v>0</v>
      </c>
      <c r="BD314" s="123" t="s">
        <v>0</v>
      </c>
      <c r="BE314" s="123" t="s">
        <v>0</v>
      </c>
      <c r="BF314" s="123" t="s">
        <v>0</v>
      </c>
      <c r="BG314" s="123" t="s">
        <v>0</v>
      </c>
      <c r="BH314" s="123" t="s">
        <v>0</v>
      </c>
      <c r="BI314" s="123" t="s">
        <v>0</v>
      </c>
      <c r="BJ314" s="123" t="s">
        <v>0</v>
      </c>
      <c r="BK314" s="123" t="s">
        <v>0</v>
      </c>
      <c r="BL314" s="123" t="s">
        <v>0</v>
      </c>
      <c r="BM314" s="123" t="s">
        <v>0</v>
      </c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</row>
    <row r="315" spans="2:92" x14ac:dyDescent="0.25">
      <c r="B315" s="128" t="s">
        <v>69</v>
      </c>
      <c r="C315" s="123" t="s">
        <v>0</v>
      </c>
      <c r="D315" s="123" t="s">
        <v>0</v>
      </c>
      <c r="E315" s="123" t="s">
        <v>0</v>
      </c>
      <c r="F315" s="123" t="s">
        <v>0</v>
      </c>
      <c r="G315" s="123" t="s">
        <v>0</v>
      </c>
      <c r="H315" s="123" t="s">
        <v>0</v>
      </c>
      <c r="I315" s="123" t="s">
        <v>0</v>
      </c>
      <c r="J315" s="123" t="s">
        <v>0</v>
      </c>
      <c r="K315" s="123" t="s">
        <v>0</v>
      </c>
      <c r="L315" s="123" t="s">
        <v>0</v>
      </c>
      <c r="M315" s="123" t="s">
        <v>0</v>
      </c>
      <c r="N315" s="123" t="s">
        <v>0</v>
      </c>
      <c r="O315" s="123" t="s">
        <v>0</v>
      </c>
      <c r="P315" s="123" t="s">
        <v>0</v>
      </c>
      <c r="Q315" s="123" t="s">
        <v>0</v>
      </c>
      <c r="R315" s="123" t="s">
        <v>0</v>
      </c>
      <c r="S315" s="123" t="s">
        <v>0</v>
      </c>
      <c r="T315" s="123" t="s">
        <v>0</v>
      </c>
      <c r="U315" s="123" t="s">
        <v>0</v>
      </c>
      <c r="V315" s="123" t="s">
        <v>0</v>
      </c>
      <c r="W315" s="123" t="s">
        <v>0</v>
      </c>
      <c r="X315" s="123" t="s">
        <v>0</v>
      </c>
      <c r="Y315" s="123" t="s">
        <v>0</v>
      </c>
      <c r="Z315" s="123" t="s">
        <v>0</v>
      </c>
      <c r="AA315" s="123" t="s">
        <v>0</v>
      </c>
      <c r="AB315" s="123" t="s">
        <v>0</v>
      </c>
      <c r="AC315" s="123" t="s">
        <v>0</v>
      </c>
      <c r="AD315" s="123" t="s">
        <v>0</v>
      </c>
      <c r="AE315" s="123" t="s">
        <v>0</v>
      </c>
      <c r="AF315" s="123" t="s">
        <v>0</v>
      </c>
      <c r="AG315" s="123" t="s">
        <v>0</v>
      </c>
      <c r="AH315" s="123" t="s">
        <v>0</v>
      </c>
      <c r="AI315" s="123" t="s">
        <v>0</v>
      </c>
      <c r="AJ315" s="123" t="s">
        <v>0</v>
      </c>
      <c r="AK315" s="123" t="s">
        <v>0</v>
      </c>
      <c r="AL315" s="123" t="s">
        <v>0</v>
      </c>
      <c r="AM315" s="123" t="s">
        <v>0</v>
      </c>
      <c r="AN315" s="123" t="s">
        <v>0</v>
      </c>
      <c r="AO315" s="123" t="s">
        <v>0</v>
      </c>
      <c r="AP315" s="123" t="s">
        <v>0</v>
      </c>
      <c r="AQ315" s="123" t="s">
        <v>0</v>
      </c>
      <c r="AR315" s="123" t="s">
        <v>0</v>
      </c>
      <c r="AS315" s="123" t="s">
        <v>0</v>
      </c>
      <c r="AT315" s="123" t="s">
        <v>0</v>
      </c>
      <c r="AU315" s="123" t="s">
        <v>0</v>
      </c>
      <c r="AV315" s="123" t="s">
        <v>0</v>
      </c>
      <c r="AW315" s="123" t="s">
        <v>0</v>
      </c>
      <c r="AX315" s="123" t="s">
        <v>0</v>
      </c>
      <c r="AY315" s="123" t="s">
        <v>0</v>
      </c>
      <c r="AZ315" s="123" t="s">
        <v>0</v>
      </c>
      <c r="BA315" s="121">
        <v>48000</v>
      </c>
      <c r="BB315" s="121">
        <v>50800</v>
      </c>
      <c r="BC315" s="121">
        <v>71500</v>
      </c>
      <c r="BD315" s="121">
        <v>96200</v>
      </c>
      <c r="BE315" s="121">
        <v>128400</v>
      </c>
      <c r="BF315" s="121">
        <v>190500</v>
      </c>
      <c r="BG315" s="121">
        <v>228700</v>
      </c>
      <c r="BH315" s="121">
        <v>292200</v>
      </c>
      <c r="BI315" s="121">
        <v>370900</v>
      </c>
      <c r="BJ315" s="121">
        <v>514300</v>
      </c>
      <c r="BK315" s="121">
        <v>817500</v>
      </c>
      <c r="BL315" s="121">
        <v>1335100</v>
      </c>
      <c r="BM315" s="121">
        <v>2698900</v>
      </c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</row>
    <row r="316" spans="2:92" x14ac:dyDescent="0.25">
      <c r="B316" s="130" t="s">
        <v>139</v>
      </c>
      <c r="C316" s="136">
        <f>C302-C309</f>
        <v>47</v>
      </c>
      <c r="D316" s="136">
        <f t="shared" ref="D316:BM316" si="58">D302-D309</f>
        <v>41</v>
      </c>
      <c r="E316" s="136">
        <f t="shared" si="58"/>
        <v>-104</v>
      </c>
      <c r="F316" s="136">
        <f t="shared" si="58"/>
        <v>-83</v>
      </c>
      <c r="G316" s="136">
        <f t="shared" si="58"/>
        <v>8</v>
      </c>
      <c r="H316" s="136">
        <f t="shared" si="58"/>
        <v>29</v>
      </c>
      <c r="I316" s="136">
        <f t="shared" si="58"/>
        <v>2</v>
      </c>
      <c r="J316" s="136">
        <f t="shared" si="58"/>
        <v>-3</v>
      </c>
      <c r="K316" s="136">
        <f t="shared" si="58"/>
        <v>24</v>
      </c>
      <c r="L316" s="136">
        <f t="shared" si="58"/>
        <v>46</v>
      </c>
      <c r="M316" s="136">
        <f t="shared" si="58"/>
        <v>10</v>
      </c>
      <c r="N316" s="136">
        <f t="shared" si="58"/>
        <v>29</v>
      </c>
      <c r="O316" s="136">
        <f t="shared" si="58"/>
        <v>0</v>
      </c>
      <c r="P316" s="136">
        <f t="shared" si="58"/>
        <v>-23</v>
      </c>
      <c r="Q316" s="136">
        <f t="shared" si="58"/>
        <v>30</v>
      </c>
      <c r="R316" s="136">
        <f>R302-R309</f>
        <v>29.600000000000023</v>
      </c>
      <c r="S316" s="136">
        <f>S302-S309</f>
        <v>-20.800000000000011</v>
      </c>
      <c r="T316" s="136">
        <f t="shared" si="58"/>
        <v>-27.899999999999977</v>
      </c>
      <c r="U316" s="136">
        <f t="shared" si="58"/>
        <v>-40.5</v>
      </c>
      <c r="V316" s="136">
        <f t="shared" si="58"/>
        <v>80.300000000000068</v>
      </c>
      <c r="W316" s="136">
        <f t="shared" si="58"/>
        <v>54.399999999999977</v>
      </c>
      <c r="X316" s="136">
        <f t="shared" si="58"/>
        <v>235.5</v>
      </c>
      <c r="Y316" s="136">
        <f t="shared" si="58"/>
        <v>242.80000000000007</v>
      </c>
      <c r="Z316" s="136">
        <f t="shared" si="58"/>
        <v>396</v>
      </c>
      <c r="AA316" s="136">
        <f t="shared" si="58"/>
        <v>224.5</v>
      </c>
      <c r="AB316" s="136">
        <f t="shared" si="58"/>
        <v>268.20000000000005</v>
      </c>
      <c r="AC316" s="136">
        <f t="shared" si="58"/>
        <v>870.60000000000014</v>
      </c>
      <c r="AD316" s="136">
        <f t="shared" si="58"/>
        <v>526.90000000000009</v>
      </c>
      <c r="AE316" s="136">
        <f t="shared" si="58"/>
        <v>407.5</v>
      </c>
      <c r="AF316" s="136">
        <f t="shared" si="58"/>
        <v>738.69999999999982</v>
      </c>
      <c r="AG316" s="136">
        <f t="shared" si="58"/>
        <v>865.5</v>
      </c>
      <c r="AH316" s="136">
        <f t="shared" si="58"/>
        <v>923.5</v>
      </c>
      <c r="AI316" s="136">
        <f t="shared" si="58"/>
        <v>1370.4000000000005</v>
      </c>
      <c r="AJ316" s="136">
        <f t="shared" si="58"/>
        <v>471.90000000000055</v>
      </c>
      <c r="AK316" s="136">
        <f t="shared" si="58"/>
        <v>1976.6000000000004</v>
      </c>
      <c r="AL316" s="136">
        <f t="shared" si="58"/>
        <v>2598.8999999999996</v>
      </c>
      <c r="AM316" s="136">
        <f t="shared" si="58"/>
        <v>2744.8</v>
      </c>
      <c r="AN316" s="136">
        <f t="shared" si="58"/>
        <v>2213.6999999999989</v>
      </c>
      <c r="AO316" s="136">
        <f t="shared" si="58"/>
        <v>3640.1999999999989</v>
      </c>
      <c r="AP316" s="136">
        <f t="shared" si="58"/>
        <v>-906</v>
      </c>
      <c r="AQ316" s="136">
        <f t="shared" si="58"/>
        <v>-2504</v>
      </c>
      <c r="AR316" s="136">
        <f t="shared" si="58"/>
        <v>-2574</v>
      </c>
      <c r="AS316" s="136">
        <f t="shared" si="58"/>
        <v>-2536</v>
      </c>
      <c r="AT316" s="136">
        <f t="shared" si="58"/>
        <v>-3342</v>
      </c>
      <c r="AU316" s="136">
        <f t="shared" si="58"/>
        <v>-4469</v>
      </c>
      <c r="AV316" s="136">
        <f t="shared" si="58"/>
        <v>-4377</v>
      </c>
      <c r="AW316" s="136">
        <f t="shared" si="58"/>
        <v>-2602</v>
      </c>
      <c r="AX316" s="136">
        <f t="shared" si="58"/>
        <v>-5107</v>
      </c>
      <c r="AY316" s="136">
        <f t="shared" si="58"/>
        <v>-3641</v>
      </c>
      <c r="AZ316" s="136">
        <f t="shared" si="58"/>
        <v>-4879</v>
      </c>
      <c r="BA316" s="136">
        <f t="shared" si="58"/>
        <v>-6700</v>
      </c>
      <c r="BB316" s="136">
        <f t="shared" si="58"/>
        <v>-6400</v>
      </c>
      <c r="BC316" s="136">
        <f t="shared" si="58"/>
        <v>-17200</v>
      </c>
      <c r="BD316" s="136">
        <f t="shared" si="58"/>
        <v>-27100</v>
      </c>
      <c r="BE316" s="136">
        <f t="shared" si="58"/>
        <v>-34400</v>
      </c>
      <c r="BF316" s="136">
        <f t="shared" si="58"/>
        <v>-58000</v>
      </c>
      <c r="BG316" s="136">
        <f t="shared" si="58"/>
        <v>-65600</v>
      </c>
      <c r="BH316" s="136">
        <f t="shared" si="58"/>
        <v>-61700</v>
      </c>
      <c r="BI316" s="136">
        <f t="shared" si="58"/>
        <v>-67100</v>
      </c>
      <c r="BJ316" s="136">
        <f t="shared" si="58"/>
        <v>-101500</v>
      </c>
      <c r="BK316" s="136">
        <f t="shared" si="58"/>
        <v>-133700</v>
      </c>
      <c r="BL316" s="136">
        <f t="shared" si="58"/>
        <v>-399800</v>
      </c>
      <c r="BM316" s="136">
        <f t="shared" si="58"/>
        <v>-1166600</v>
      </c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</row>
    <row r="317" spans="2:92" x14ac:dyDescent="0.25">
      <c r="B317" s="128" t="s">
        <v>64</v>
      </c>
      <c r="C317" s="123" t="s">
        <v>0</v>
      </c>
      <c r="D317" s="123" t="s">
        <v>0</v>
      </c>
      <c r="E317" s="123" t="s">
        <v>0</v>
      </c>
      <c r="F317" s="121">
        <f t="shared" ref="F317:Q317" si="59">F303-F310</f>
        <v>-83</v>
      </c>
      <c r="G317" s="121">
        <f t="shared" si="59"/>
        <v>8</v>
      </c>
      <c r="H317" s="121">
        <f t="shared" si="59"/>
        <v>29</v>
      </c>
      <c r="I317" s="121">
        <f t="shared" si="59"/>
        <v>2</v>
      </c>
      <c r="J317" s="121">
        <f t="shared" si="59"/>
        <v>-3</v>
      </c>
      <c r="K317" s="121">
        <f t="shared" si="59"/>
        <v>24</v>
      </c>
      <c r="L317" s="121">
        <f t="shared" si="59"/>
        <v>46</v>
      </c>
      <c r="M317" s="121">
        <f t="shared" si="59"/>
        <v>10</v>
      </c>
      <c r="N317" s="121">
        <f t="shared" si="59"/>
        <v>29</v>
      </c>
      <c r="O317" s="121">
        <f t="shared" si="59"/>
        <v>0</v>
      </c>
      <c r="P317" s="121">
        <f t="shared" si="59"/>
        <v>-23</v>
      </c>
      <c r="Q317" s="121">
        <f t="shared" si="59"/>
        <v>30</v>
      </c>
      <c r="R317" s="121">
        <f>R303-R310</f>
        <v>12</v>
      </c>
      <c r="S317" s="121">
        <f t="shared" ref="S317:BJ317" si="60">S303-S310</f>
        <v>-21</v>
      </c>
      <c r="T317" s="121">
        <f t="shared" si="60"/>
        <v>-28</v>
      </c>
      <c r="U317" s="121">
        <f t="shared" si="60"/>
        <v>-66</v>
      </c>
      <c r="V317" s="121">
        <f t="shared" si="60"/>
        <v>-5</v>
      </c>
      <c r="W317" s="121">
        <f t="shared" si="60"/>
        <v>-33</v>
      </c>
      <c r="X317" s="121">
        <f t="shared" si="60"/>
        <v>-24</v>
      </c>
      <c r="Y317" s="121">
        <f t="shared" si="60"/>
        <v>-99</v>
      </c>
      <c r="Z317" s="121">
        <f t="shared" si="60"/>
        <v>7</v>
      </c>
      <c r="AA317" s="121">
        <f t="shared" si="60"/>
        <v>-210</v>
      </c>
      <c r="AB317" s="121">
        <f t="shared" si="60"/>
        <v>-169</v>
      </c>
      <c r="AC317" s="121">
        <f t="shared" si="60"/>
        <v>183</v>
      </c>
      <c r="AD317" s="121">
        <f t="shared" si="60"/>
        <v>-288</v>
      </c>
      <c r="AE317" s="121">
        <f t="shared" si="60"/>
        <v>-505</v>
      </c>
      <c r="AF317" s="121">
        <f t="shared" si="60"/>
        <v>150</v>
      </c>
      <c r="AG317" s="121">
        <f t="shared" si="60"/>
        <v>178</v>
      </c>
      <c r="AH317" s="121">
        <f t="shared" si="60"/>
        <v>214</v>
      </c>
      <c r="AI317" s="121">
        <f t="shared" si="60"/>
        <v>-126</v>
      </c>
      <c r="AJ317" s="121">
        <f t="shared" si="60"/>
        <v>-467</v>
      </c>
      <c r="AK317" s="121">
        <f t="shared" si="60"/>
        <v>-203</v>
      </c>
      <c r="AL317" s="121">
        <f t="shared" si="60"/>
        <v>141</v>
      </c>
      <c r="AM317" s="121">
        <f t="shared" si="60"/>
        <v>-76</v>
      </c>
      <c r="AN317" s="121">
        <f t="shared" si="60"/>
        <v>-433</v>
      </c>
      <c r="AO317" s="121">
        <f t="shared" si="60"/>
        <v>1164</v>
      </c>
      <c r="AP317" s="121">
        <f t="shared" si="60"/>
        <v>5</v>
      </c>
      <c r="AQ317" s="121">
        <f t="shared" si="60"/>
        <v>-692</v>
      </c>
      <c r="AR317" s="121">
        <f t="shared" si="60"/>
        <v>-421</v>
      </c>
      <c r="AS317" s="121">
        <f t="shared" si="60"/>
        <v>179</v>
      </c>
      <c r="AT317" s="121">
        <f t="shared" si="60"/>
        <v>-591</v>
      </c>
      <c r="AU317" s="121">
        <f t="shared" si="60"/>
        <v>690</v>
      </c>
      <c r="AV317" s="121">
        <f t="shared" si="60"/>
        <v>263</v>
      </c>
      <c r="AW317" s="121">
        <f t="shared" si="60"/>
        <v>565</v>
      </c>
      <c r="AX317" s="121">
        <f t="shared" si="60"/>
        <v>7</v>
      </c>
      <c r="AY317" s="121">
        <f t="shared" si="60"/>
        <v>1857</v>
      </c>
      <c r="AZ317" s="121">
        <f t="shared" si="60"/>
        <v>-492</v>
      </c>
      <c r="BA317" s="121">
        <f t="shared" si="60"/>
        <v>-197</v>
      </c>
      <c r="BB317" s="121">
        <f t="shared" si="60"/>
        <v>-811</v>
      </c>
      <c r="BC317" s="121">
        <f t="shared" si="60"/>
        <v>-361</v>
      </c>
      <c r="BD317" s="121">
        <f t="shared" si="60"/>
        <v>1578</v>
      </c>
      <c r="BE317" s="121">
        <f t="shared" si="60"/>
        <v>5088</v>
      </c>
      <c r="BF317" s="121">
        <f t="shared" si="60"/>
        <v>2891</v>
      </c>
      <c r="BG317" s="121">
        <f t="shared" si="60"/>
        <v>8258</v>
      </c>
      <c r="BH317" s="121">
        <f t="shared" si="60"/>
        <v>3587</v>
      </c>
      <c r="BI317" s="121">
        <f t="shared" si="60"/>
        <v>12813</v>
      </c>
      <c r="BJ317" s="121">
        <f t="shared" si="60"/>
        <v>122277</v>
      </c>
      <c r="BK317" s="123" t="s">
        <v>0</v>
      </c>
      <c r="BL317" s="123" t="s">
        <v>0</v>
      </c>
      <c r="BM317" s="123" t="s">
        <v>0</v>
      </c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</row>
    <row r="318" spans="2:92" x14ac:dyDescent="0.25">
      <c r="B318" s="128" t="s">
        <v>70</v>
      </c>
      <c r="C318" s="121">
        <f t="shared" ref="C318:E319" si="61">C304-C311</f>
        <v>47</v>
      </c>
      <c r="D318" s="121">
        <f t="shared" si="61"/>
        <v>41</v>
      </c>
      <c r="E318" s="121">
        <f t="shared" si="61"/>
        <v>-104</v>
      </c>
      <c r="F318" s="121">
        <f t="shared" ref="F318:Q318" si="62">F304-F311</f>
        <v>-61</v>
      </c>
      <c r="G318" s="121">
        <f t="shared" si="62"/>
        <v>8</v>
      </c>
      <c r="H318" s="121">
        <f t="shared" si="62"/>
        <v>24</v>
      </c>
      <c r="I318" s="121">
        <f t="shared" si="62"/>
        <v>-16</v>
      </c>
      <c r="J318" s="121">
        <f t="shared" si="62"/>
        <v>-15</v>
      </c>
      <c r="K318" s="121">
        <f t="shared" si="62"/>
        <v>12</v>
      </c>
      <c r="L318" s="121">
        <f t="shared" si="62"/>
        <v>46</v>
      </c>
      <c r="M318" s="121">
        <f t="shared" si="62"/>
        <v>10</v>
      </c>
      <c r="N318" s="121">
        <f t="shared" si="62"/>
        <v>30</v>
      </c>
      <c r="O318" s="121">
        <f t="shared" si="62"/>
        <v>0</v>
      </c>
      <c r="P318" s="121">
        <f t="shared" si="62"/>
        <v>-23</v>
      </c>
      <c r="Q318" s="121">
        <f t="shared" si="62"/>
        <v>30</v>
      </c>
      <c r="R318" s="121">
        <f>R304-R311</f>
        <v>12</v>
      </c>
      <c r="S318" s="121">
        <f t="shared" ref="S318:W320" si="63">S304-S311</f>
        <v>-21</v>
      </c>
      <c r="T318" s="121">
        <f t="shared" si="63"/>
        <v>-28</v>
      </c>
      <c r="U318" s="121">
        <f t="shared" si="63"/>
        <v>-66</v>
      </c>
      <c r="V318" s="121">
        <f t="shared" si="63"/>
        <v>-16</v>
      </c>
      <c r="W318" s="121">
        <f t="shared" si="63"/>
        <v>-27</v>
      </c>
      <c r="X318" s="123" t="s">
        <v>0</v>
      </c>
      <c r="Y318" s="123" t="s">
        <v>0</v>
      </c>
      <c r="Z318" s="123" t="s">
        <v>0</v>
      </c>
      <c r="AA318" s="123" t="s">
        <v>0</v>
      </c>
      <c r="AB318" s="123" t="s">
        <v>0</v>
      </c>
      <c r="AC318" s="123" t="s">
        <v>0</v>
      </c>
      <c r="AD318" s="123" t="s">
        <v>0</v>
      </c>
      <c r="AE318" s="123" t="s">
        <v>0</v>
      </c>
      <c r="AF318" s="121">
        <f t="shared" ref="AF318:AS318" si="64">AF304-AF311</f>
        <v>597</v>
      </c>
      <c r="AG318" s="121">
        <f t="shared" si="64"/>
        <v>178</v>
      </c>
      <c r="AH318" s="121">
        <f t="shared" si="64"/>
        <v>214</v>
      </c>
      <c r="AI318" s="121">
        <f t="shared" si="64"/>
        <v>-126</v>
      </c>
      <c r="AJ318" s="121">
        <f t="shared" si="64"/>
        <v>-467</v>
      </c>
      <c r="AK318" s="121">
        <f t="shared" si="64"/>
        <v>-203</v>
      </c>
      <c r="AL318" s="121">
        <f t="shared" si="64"/>
        <v>141</v>
      </c>
      <c r="AM318" s="121">
        <f t="shared" si="64"/>
        <v>-76</v>
      </c>
      <c r="AN318" s="121">
        <f t="shared" si="64"/>
        <v>-433</v>
      </c>
      <c r="AO318" s="121">
        <f t="shared" si="64"/>
        <v>1164</v>
      </c>
      <c r="AP318" s="121">
        <f t="shared" si="64"/>
        <v>617</v>
      </c>
      <c r="AQ318" s="121">
        <f t="shared" si="64"/>
        <v>-597</v>
      </c>
      <c r="AR318" s="121">
        <f t="shared" si="64"/>
        <v>-761</v>
      </c>
      <c r="AS318" s="121">
        <f t="shared" si="64"/>
        <v>-474</v>
      </c>
      <c r="AT318" s="123" t="s">
        <v>0</v>
      </c>
      <c r="AU318" s="123" t="s">
        <v>0</v>
      </c>
      <c r="AV318" s="123" t="s">
        <v>0</v>
      </c>
      <c r="AW318" s="123" t="s">
        <v>0</v>
      </c>
      <c r="AX318" s="123" t="s">
        <v>0</v>
      </c>
      <c r="AY318" s="123" t="s">
        <v>0</v>
      </c>
      <c r="AZ318" s="123" t="s">
        <v>0</v>
      </c>
      <c r="BA318" s="123" t="s">
        <v>0</v>
      </c>
      <c r="BB318" s="123" t="s">
        <v>0</v>
      </c>
      <c r="BC318" s="123" t="s">
        <v>0</v>
      </c>
      <c r="BD318" s="123" t="s">
        <v>0</v>
      </c>
      <c r="BE318" s="123" t="s">
        <v>0</v>
      </c>
      <c r="BF318" s="123" t="s">
        <v>0</v>
      </c>
      <c r="BG318" s="123" t="s">
        <v>0</v>
      </c>
      <c r="BH318" s="123" t="s">
        <v>0</v>
      </c>
      <c r="BI318" s="123" t="s">
        <v>0</v>
      </c>
      <c r="BJ318" s="123" t="s">
        <v>0</v>
      </c>
      <c r="BK318" s="123" t="s">
        <v>0</v>
      </c>
      <c r="BL318" s="123" t="s">
        <v>0</v>
      </c>
      <c r="BM318" s="123" t="s">
        <v>0</v>
      </c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</row>
    <row r="319" spans="2:92" x14ac:dyDescent="0.25">
      <c r="B319" s="128" t="s">
        <v>71</v>
      </c>
      <c r="C319" s="121">
        <f t="shared" si="61"/>
        <v>47</v>
      </c>
      <c r="D319" s="121">
        <f t="shared" si="61"/>
        <v>41</v>
      </c>
      <c r="E319" s="121">
        <f t="shared" si="61"/>
        <v>-104</v>
      </c>
      <c r="F319" s="121">
        <f t="shared" ref="F319:Q319" si="65">F305-F312</f>
        <v>-61</v>
      </c>
      <c r="G319" s="121">
        <f t="shared" si="65"/>
        <v>8</v>
      </c>
      <c r="H319" s="121">
        <f t="shared" si="65"/>
        <v>24</v>
      </c>
      <c r="I319" s="121">
        <f t="shared" si="65"/>
        <v>-16</v>
      </c>
      <c r="J319" s="121">
        <f t="shared" si="65"/>
        <v>-15</v>
      </c>
      <c r="K319" s="121">
        <f t="shared" si="65"/>
        <v>12</v>
      </c>
      <c r="L319" s="121">
        <f t="shared" si="65"/>
        <v>46</v>
      </c>
      <c r="M319" s="121">
        <f t="shared" si="65"/>
        <v>10</v>
      </c>
      <c r="N319" s="121">
        <f t="shared" si="65"/>
        <v>30</v>
      </c>
      <c r="O319" s="121">
        <f t="shared" si="65"/>
        <v>0</v>
      </c>
      <c r="P319" s="121">
        <f t="shared" si="65"/>
        <v>-22</v>
      </c>
      <c r="Q319" s="121">
        <f t="shared" si="65"/>
        <v>30</v>
      </c>
      <c r="R319" s="121">
        <f>R305-R312</f>
        <v>12</v>
      </c>
      <c r="S319" s="121">
        <f t="shared" si="63"/>
        <v>-21</v>
      </c>
      <c r="T319" s="121">
        <f t="shared" si="63"/>
        <v>-28</v>
      </c>
      <c r="U319" s="121">
        <f t="shared" si="63"/>
        <v>-66</v>
      </c>
      <c r="V319" s="121">
        <f t="shared" si="63"/>
        <v>-5</v>
      </c>
      <c r="W319" s="121">
        <f t="shared" si="63"/>
        <v>-33</v>
      </c>
      <c r="X319" s="121">
        <f t="shared" ref="X319:AQ319" si="66">X305-X312</f>
        <v>-24</v>
      </c>
      <c r="Y319" s="121">
        <f t="shared" si="66"/>
        <v>-99</v>
      </c>
      <c r="Z319" s="121">
        <f t="shared" si="66"/>
        <v>7</v>
      </c>
      <c r="AA319" s="121">
        <f t="shared" si="66"/>
        <v>-210</v>
      </c>
      <c r="AB319" s="121">
        <f t="shared" si="66"/>
        <v>-229</v>
      </c>
      <c r="AC319" s="121">
        <f t="shared" si="66"/>
        <v>183</v>
      </c>
      <c r="AD319" s="121">
        <f t="shared" si="66"/>
        <v>-288</v>
      </c>
      <c r="AE319" s="121">
        <f t="shared" si="66"/>
        <v>-505</v>
      </c>
      <c r="AF319" s="121">
        <f t="shared" si="66"/>
        <v>150</v>
      </c>
      <c r="AG319" s="121">
        <f t="shared" si="66"/>
        <v>178</v>
      </c>
      <c r="AH319" s="121">
        <f t="shared" si="66"/>
        <v>214</v>
      </c>
      <c r="AI319" s="121">
        <f t="shared" si="66"/>
        <v>-126</v>
      </c>
      <c r="AJ319" s="121">
        <f t="shared" si="66"/>
        <v>-467</v>
      </c>
      <c r="AK319" s="121">
        <f t="shared" si="66"/>
        <v>-203</v>
      </c>
      <c r="AL319" s="121">
        <f t="shared" si="66"/>
        <v>141</v>
      </c>
      <c r="AM319" s="121">
        <f t="shared" si="66"/>
        <v>-76</v>
      </c>
      <c r="AN319" s="121">
        <f t="shared" si="66"/>
        <v>-433</v>
      </c>
      <c r="AO319" s="121">
        <f t="shared" si="66"/>
        <v>1164</v>
      </c>
      <c r="AP319" s="121">
        <f t="shared" si="66"/>
        <v>5</v>
      </c>
      <c r="AQ319" s="121">
        <f t="shared" si="66"/>
        <v>-692</v>
      </c>
      <c r="AR319" s="123" t="s">
        <v>0</v>
      </c>
      <c r="AS319" s="123" t="s">
        <v>0</v>
      </c>
      <c r="AT319" s="123" t="s">
        <v>0</v>
      </c>
      <c r="AU319" s="123" t="s">
        <v>0</v>
      </c>
      <c r="AV319" s="123" t="s">
        <v>0</v>
      </c>
      <c r="AW319" s="123" t="s">
        <v>0</v>
      </c>
      <c r="AX319" s="123" t="s">
        <v>0</v>
      </c>
      <c r="AY319" s="123" t="s">
        <v>0</v>
      </c>
      <c r="AZ319" s="123" t="s">
        <v>0</v>
      </c>
      <c r="BA319" s="123" t="s">
        <v>0</v>
      </c>
      <c r="BB319" s="123" t="s">
        <v>0</v>
      </c>
      <c r="BC319" s="123" t="s">
        <v>0</v>
      </c>
      <c r="BD319" s="123" t="s">
        <v>0</v>
      </c>
      <c r="BE319" s="123" t="s">
        <v>0</v>
      </c>
      <c r="BF319" s="123" t="s">
        <v>0</v>
      </c>
      <c r="BG319" s="123" t="s">
        <v>0</v>
      </c>
      <c r="BH319" s="123" t="s">
        <v>0</v>
      </c>
      <c r="BI319" s="123" t="s">
        <v>0</v>
      </c>
      <c r="BJ319" s="123" t="s">
        <v>0</v>
      </c>
      <c r="BK319" s="123" t="s">
        <v>0</v>
      </c>
      <c r="BL319" s="123" t="s">
        <v>0</v>
      </c>
      <c r="BM319" s="123" t="s">
        <v>0</v>
      </c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</row>
    <row r="320" spans="2:92" x14ac:dyDescent="0.25">
      <c r="B320" s="128" t="s">
        <v>67</v>
      </c>
      <c r="C320" s="123" t="s">
        <v>0</v>
      </c>
      <c r="D320" s="123" t="s">
        <v>0</v>
      </c>
      <c r="E320" s="123" t="s">
        <v>0</v>
      </c>
      <c r="F320" s="123" t="s">
        <v>0</v>
      </c>
      <c r="G320" s="123" t="s">
        <v>0</v>
      </c>
      <c r="H320" s="123" t="s">
        <v>0</v>
      </c>
      <c r="I320" s="123" t="s">
        <v>0</v>
      </c>
      <c r="J320" s="123" t="s">
        <v>0</v>
      </c>
      <c r="K320" s="123" t="s">
        <v>0</v>
      </c>
      <c r="L320" s="123" t="s">
        <v>0</v>
      </c>
      <c r="M320" s="123" t="s">
        <v>0</v>
      </c>
      <c r="N320" s="123" t="s">
        <v>0</v>
      </c>
      <c r="O320" s="123" t="s">
        <v>0</v>
      </c>
      <c r="P320" s="123" t="s">
        <v>0</v>
      </c>
      <c r="Q320" s="123" t="s">
        <v>0</v>
      </c>
      <c r="R320" s="121">
        <f>R306-R313</f>
        <v>29.800000000000011</v>
      </c>
      <c r="S320" s="121">
        <f t="shared" si="63"/>
        <v>-17.100000000000023</v>
      </c>
      <c r="T320" s="121">
        <f t="shared" si="63"/>
        <v>-15.099999999999966</v>
      </c>
      <c r="U320" s="121">
        <f t="shared" si="63"/>
        <v>-40.5</v>
      </c>
      <c r="V320" s="121">
        <f t="shared" si="63"/>
        <v>80.300000000000068</v>
      </c>
      <c r="W320" s="121">
        <f t="shared" si="63"/>
        <v>54.399999999999977</v>
      </c>
      <c r="X320" s="121">
        <f t="shared" ref="X320:AQ320" si="67">X306-X313</f>
        <v>235.5</v>
      </c>
      <c r="Y320" s="121">
        <f t="shared" si="67"/>
        <v>242.80000000000007</v>
      </c>
      <c r="Z320" s="121">
        <f t="shared" si="67"/>
        <v>396</v>
      </c>
      <c r="AA320" s="121">
        <f t="shared" si="67"/>
        <v>224.5</v>
      </c>
      <c r="AB320" s="121">
        <f t="shared" si="67"/>
        <v>268.20000000000005</v>
      </c>
      <c r="AC320" s="121">
        <f t="shared" si="67"/>
        <v>870.60000000000014</v>
      </c>
      <c r="AD320" s="121">
        <f t="shared" si="67"/>
        <v>526.90000000000009</v>
      </c>
      <c r="AE320" s="121">
        <f t="shared" si="67"/>
        <v>407.5</v>
      </c>
      <c r="AF320" s="121">
        <f t="shared" si="67"/>
        <v>738.69999999999982</v>
      </c>
      <c r="AG320" s="121">
        <f t="shared" si="67"/>
        <v>865.5</v>
      </c>
      <c r="AH320" s="121">
        <f t="shared" si="67"/>
        <v>923.5</v>
      </c>
      <c r="AI320" s="121">
        <f t="shared" si="67"/>
        <v>1370.4000000000005</v>
      </c>
      <c r="AJ320" s="121">
        <f t="shared" si="67"/>
        <v>471.90000000000055</v>
      </c>
      <c r="AK320" s="121">
        <f t="shared" si="67"/>
        <v>1976.6000000000004</v>
      </c>
      <c r="AL320" s="121">
        <f t="shared" si="67"/>
        <v>2598.8999999999996</v>
      </c>
      <c r="AM320" s="121">
        <f t="shared" si="67"/>
        <v>2744.8</v>
      </c>
      <c r="AN320" s="121">
        <f t="shared" si="67"/>
        <v>2213.6999999999989</v>
      </c>
      <c r="AO320" s="121">
        <f t="shared" si="67"/>
        <v>3640.1999999999989</v>
      </c>
      <c r="AP320" s="121">
        <f t="shared" si="67"/>
        <v>4317.3999999999996</v>
      </c>
      <c r="AQ320" s="121">
        <f t="shared" si="67"/>
        <v>7662.7999999999993</v>
      </c>
      <c r="AR320" s="121">
        <f>AR306-AR313</f>
        <v>6202.6999999999989</v>
      </c>
      <c r="AS320" s="123" t="s">
        <v>0</v>
      </c>
      <c r="AT320" s="123" t="s">
        <v>0</v>
      </c>
      <c r="AU320" s="123" t="s">
        <v>0</v>
      </c>
      <c r="AV320" s="123" t="s">
        <v>0</v>
      </c>
      <c r="AW320" s="123" t="s">
        <v>0</v>
      </c>
      <c r="AX320" s="123" t="s">
        <v>0</v>
      </c>
      <c r="AY320" s="123" t="s">
        <v>0</v>
      </c>
      <c r="AZ320" s="123" t="s">
        <v>0</v>
      </c>
      <c r="BA320" s="123" t="s">
        <v>0</v>
      </c>
      <c r="BB320" s="123" t="s">
        <v>0</v>
      </c>
      <c r="BC320" s="123" t="s">
        <v>0</v>
      </c>
      <c r="BD320" s="123" t="s">
        <v>0</v>
      </c>
      <c r="BE320" s="123" t="s">
        <v>0</v>
      </c>
      <c r="BF320" s="123" t="s">
        <v>0</v>
      </c>
      <c r="BG320" s="123" t="s">
        <v>0</v>
      </c>
      <c r="BH320" s="123" t="s">
        <v>0</v>
      </c>
      <c r="BI320" s="123" t="s">
        <v>0</v>
      </c>
      <c r="BJ320" s="123" t="s">
        <v>0</v>
      </c>
      <c r="BK320" s="123" t="s">
        <v>0</v>
      </c>
      <c r="BL320" s="123" t="s">
        <v>0</v>
      </c>
      <c r="BM320" s="123" t="s">
        <v>0</v>
      </c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</row>
    <row r="321" spans="1:92" x14ac:dyDescent="0.25">
      <c r="B321" s="128" t="s">
        <v>68</v>
      </c>
      <c r="C321" s="123" t="s">
        <v>0</v>
      </c>
      <c r="D321" s="123" t="s">
        <v>0</v>
      </c>
      <c r="E321" s="123" t="s">
        <v>0</v>
      </c>
      <c r="F321" s="123" t="s">
        <v>0</v>
      </c>
      <c r="G321" s="123" t="s">
        <v>0</v>
      </c>
      <c r="H321" s="123" t="s">
        <v>0</v>
      </c>
      <c r="I321" s="123" t="s">
        <v>0</v>
      </c>
      <c r="J321" s="123" t="s">
        <v>0</v>
      </c>
      <c r="K321" s="123" t="s">
        <v>0</v>
      </c>
      <c r="L321" s="123" t="s">
        <v>0</v>
      </c>
      <c r="M321" s="123" t="s">
        <v>0</v>
      </c>
      <c r="N321" s="123" t="s">
        <v>0</v>
      </c>
      <c r="O321" s="123" t="s">
        <v>0</v>
      </c>
      <c r="P321" s="123" t="s">
        <v>0</v>
      </c>
      <c r="Q321" s="123" t="s">
        <v>0</v>
      </c>
      <c r="R321" s="123" t="s">
        <v>0</v>
      </c>
      <c r="S321" s="123" t="s">
        <v>0</v>
      </c>
      <c r="T321" s="123" t="s">
        <v>0</v>
      </c>
      <c r="U321" s="123" t="s">
        <v>0</v>
      </c>
      <c r="V321" s="123" t="s">
        <v>0</v>
      </c>
      <c r="W321" s="123" t="s">
        <v>0</v>
      </c>
      <c r="X321" s="123" t="s">
        <v>0</v>
      </c>
      <c r="Y321" s="123" t="s">
        <v>0</v>
      </c>
      <c r="Z321" s="123" t="s">
        <v>0</v>
      </c>
      <c r="AA321" s="123" t="s">
        <v>0</v>
      </c>
      <c r="AB321" s="123" t="s">
        <v>0</v>
      </c>
      <c r="AC321" s="123" t="s">
        <v>0</v>
      </c>
      <c r="AD321" s="123" t="s">
        <v>0</v>
      </c>
      <c r="AE321" s="123" t="s">
        <v>0</v>
      </c>
      <c r="AF321" s="123" t="s">
        <v>0</v>
      </c>
      <c r="AG321" s="123" t="s">
        <v>0</v>
      </c>
      <c r="AH321" s="123" t="s">
        <v>0</v>
      </c>
      <c r="AI321" s="123" t="s">
        <v>0</v>
      </c>
      <c r="AJ321" s="123" t="s">
        <v>0</v>
      </c>
      <c r="AK321" s="123" t="s">
        <v>0</v>
      </c>
      <c r="AL321" s="123" t="s">
        <v>0</v>
      </c>
      <c r="AM321" s="123" t="s">
        <v>0</v>
      </c>
      <c r="AN321" s="123" t="s">
        <v>0</v>
      </c>
      <c r="AO321" s="123" t="s">
        <v>0</v>
      </c>
      <c r="AP321" s="121">
        <f>AP307-AP314</f>
        <v>-906</v>
      </c>
      <c r="AQ321" s="121">
        <f>AQ307-AQ314</f>
        <v>-2504</v>
      </c>
      <c r="AR321" s="121">
        <f>AR307-AR314</f>
        <v>-2574</v>
      </c>
      <c r="AS321" s="121">
        <f t="shared" ref="AS321:BA321" si="68">AS307-AS314</f>
        <v>-2536</v>
      </c>
      <c r="AT321" s="121">
        <f t="shared" si="68"/>
        <v>-3342</v>
      </c>
      <c r="AU321" s="121">
        <f t="shared" si="68"/>
        <v>-4469</v>
      </c>
      <c r="AV321" s="121">
        <f t="shared" si="68"/>
        <v>-4377</v>
      </c>
      <c r="AW321" s="121">
        <f t="shared" si="68"/>
        <v>-2602</v>
      </c>
      <c r="AX321" s="121">
        <f t="shared" si="68"/>
        <v>-5107</v>
      </c>
      <c r="AY321" s="121">
        <f t="shared" si="68"/>
        <v>-3641</v>
      </c>
      <c r="AZ321" s="121">
        <f t="shared" si="68"/>
        <v>-4879</v>
      </c>
      <c r="BA321" s="121">
        <f t="shared" si="68"/>
        <v>-8175</v>
      </c>
      <c r="BB321" s="123" t="s">
        <v>0</v>
      </c>
      <c r="BC321" s="123" t="s">
        <v>0</v>
      </c>
      <c r="BD321" s="123" t="s">
        <v>0</v>
      </c>
      <c r="BE321" s="123" t="s">
        <v>0</v>
      </c>
      <c r="BF321" s="123" t="s">
        <v>0</v>
      </c>
      <c r="BG321" s="123" t="s">
        <v>0</v>
      </c>
      <c r="BH321" s="123" t="s">
        <v>0</v>
      </c>
      <c r="BI321" s="123" t="s">
        <v>0</v>
      </c>
      <c r="BJ321" s="123" t="s">
        <v>0</v>
      </c>
      <c r="BK321" s="123" t="s">
        <v>0</v>
      </c>
      <c r="BL321" s="123" t="s">
        <v>0</v>
      </c>
      <c r="BM321" s="123" t="s">
        <v>0</v>
      </c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</row>
    <row r="322" spans="1:92" x14ac:dyDescent="0.25">
      <c r="B322" s="128" t="s">
        <v>69</v>
      </c>
      <c r="C322" s="123" t="s">
        <v>0</v>
      </c>
      <c r="D322" s="123" t="s">
        <v>0</v>
      </c>
      <c r="E322" s="123" t="s">
        <v>0</v>
      </c>
      <c r="F322" s="123" t="s">
        <v>0</v>
      </c>
      <c r="G322" s="123" t="s">
        <v>0</v>
      </c>
      <c r="H322" s="123" t="s">
        <v>0</v>
      </c>
      <c r="I322" s="123" t="s">
        <v>0</v>
      </c>
      <c r="J322" s="123" t="s">
        <v>0</v>
      </c>
      <c r="K322" s="123" t="s">
        <v>0</v>
      </c>
      <c r="L322" s="123" t="s">
        <v>0</v>
      </c>
      <c r="M322" s="123" t="s">
        <v>0</v>
      </c>
      <c r="N322" s="123" t="s">
        <v>0</v>
      </c>
      <c r="O322" s="123" t="s">
        <v>0</v>
      </c>
      <c r="P322" s="123" t="s">
        <v>0</v>
      </c>
      <c r="Q322" s="123" t="s">
        <v>0</v>
      </c>
      <c r="R322" s="123" t="s">
        <v>0</v>
      </c>
      <c r="S322" s="123" t="s">
        <v>0</v>
      </c>
      <c r="T322" s="123" t="s">
        <v>0</v>
      </c>
      <c r="U322" s="123" t="s">
        <v>0</v>
      </c>
      <c r="V322" s="123" t="s">
        <v>0</v>
      </c>
      <c r="W322" s="123" t="s">
        <v>0</v>
      </c>
      <c r="X322" s="123" t="s">
        <v>0</v>
      </c>
      <c r="Y322" s="123" t="s">
        <v>0</v>
      </c>
      <c r="Z322" s="123" t="s">
        <v>0</v>
      </c>
      <c r="AA322" s="123" t="s">
        <v>0</v>
      </c>
      <c r="AB322" s="123" t="s">
        <v>0</v>
      </c>
      <c r="AC322" s="123" t="s">
        <v>0</v>
      </c>
      <c r="AD322" s="123" t="s">
        <v>0</v>
      </c>
      <c r="AE322" s="123" t="s">
        <v>0</v>
      </c>
      <c r="AF322" s="123" t="s">
        <v>0</v>
      </c>
      <c r="AG322" s="123" t="s">
        <v>0</v>
      </c>
      <c r="AH322" s="123" t="s">
        <v>0</v>
      </c>
      <c r="AI322" s="123" t="s">
        <v>0</v>
      </c>
      <c r="AJ322" s="123" t="s">
        <v>0</v>
      </c>
      <c r="AK322" s="123" t="s">
        <v>0</v>
      </c>
      <c r="AL322" s="123" t="s">
        <v>0</v>
      </c>
      <c r="AM322" s="123" t="s">
        <v>0</v>
      </c>
      <c r="AN322" s="123" t="s">
        <v>0</v>
      </c>
      <c r="AO322" s="123" t="s">
        <v>0</v>
      </c>
      <c r="AP322" s="123" t="s">
        <v>0</v>
      </c>
      <c r="AQ322" s="123" t="s">
        <v>0</v>
      </c>
      <c r="AR322" s="123" t="s">
        <v>0</v>
      </c>
      <c r="AS322" s="123" t="s">
        <v>0</v>
      </c>
      <c r="AT322" s="123" t="s">
        <v>0</v>
      </c>
      <c r="AU322" s="123" t="s">
        <v>0</v>
      </c>
      <c r="AV322" s="123" t="s">
        <v>0</v>
      </c>
      <c r="AW322" s="123" t="s">
        <v>0</v>
      </c>
      <c r="AX322" s="123" t="s">
        <v>0</v>
      </c>
      <c r="AY322" s="123" t="s">
        <v>0</v>
      </c>
      <c r="AZ322" s="123" t="s">
        <v>0</v>
      </c>
      <c r="BA322" s="121">
        <f t="shared" ref="BA322:BM322" si="69">BA308-BA315</f>
        <v>-6700</v>
      </c>
      <c r="BB322" s="121">
        <f t="shared" si="69"/>
        <v>-6400</v>
      </c>
      <c r="BC322" s="121">
        <f t="shared" si="69"/>
        <v>-17200</v>
      </c>
      <c r="BD322" s="121">
        <f t="shared" si="69"/>
        <v>-27100</v>
      </c>
      <c r="BE322" s="121">
        <f t="shared" si="69"/>
        <v>-34400</v>
      </c>
      <c r="BF322" s="121">
        <f t="shared" si="69"/>
        <v>-58000</v>
      </c>
      <c r="BG322" s="121">
        <f t="shared" si="69"/>
        <v>-65600</v>
      </c>
      <c r="BH322" s="121">
        <f t="shared" si="69"/>
        <v>-61700</v>
      </c>
      <c r="BI322" s="121">
        <f t="shared" si="69"/>
        <v>-67100</v>
      </c>
      <c r="BJ322" s="121">
        <f t="shared" si="69"/>
        <v>-101500</v>
      </c>
      <c r="BK322" s="121">
        <f t="shared" si="69"/>
        <v>-133700</v>
      </c>
      <c r="BL322" s="121">
        <f t="shared" si="69"/>
        <v>-399800</v>
      </c>
      <c r="BM322" s="121">
        <f t="shared" si="69"/>
        <v>-1166600</v>
      </c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</row>
    <row r="323" spans="1:92" x14ac:dyDescent="0.25">
      <c r="B323" s="169" t="s">
        <v>73</v>
      </c>
      <c r="C323" s="137">
        <v>47</v>
      </c>
      <c r="D323" s="137">
        <v>41</v>
      </c>
      <c r="E323" s="137">
        <v>-104</v>
      </c>
      <c r="F323" s="137">
        <v>-83</v>
      </c>
      <c r="G323" s="137">
        <v>8</v>
      </c>
      <c r="H323" s="137">
        <v>29</v>
      </c>
      <c r="I323" s="137">
        <v>2</v>
      </c>
      <c r="J323" s="137">
        <v>-3</v>
      </c>
      <c r="K323" s="137">
        <v>24</v>
      </c>
      <c r="L323" s="137">
        <v>46</v>
      </c>
      <c r="M323" s="137">
        <v>10</v>
      </c>
      <c r="N323" s="137">
        <v>29</v>
      </c>
      <c r="O323" s="137">
        <v>0</v>
      </c>
      <c r="P323" s="137">
        <v>-23</v>
      </c>
      <c r="Q323" s="137">
        <v>28.4</v>
      </c>
      <c r="R323" s="137">
        <v>42.2</v>
      </c>
      <c r="S323" s="137">
        <v>-72</v>
      </c>
      <c r="T323" s="137">
        <v>-69</v>
      </c>
      <c r="U323" s="137">
        <v>-17.3</v>
      </c>
      <c r="V323" s="137">
        <v>-42</v>
      </c>
      <c r="W323" s="137">
        <v>-72</v>
      </c>
      <c r="X323" s="137">
        <v>-76.5</v>
      </c>
      <c r="Y323" s="137">
        <v>-192.8</v>
      </c>
      <c r="Z323" s="137">
        <v>26.5</v>
      </c>
      <c r="AA323" s="137">
        <v>-42.5</v>
      </c>
      <c r="AB323" s="137">
        <v>-148.80000000000001</v>
      </c>
      <c r="AC323" s="137">
        <v>4</v>
      </c>
      <c r="AD323" s="137">
        <v>86.9</v>
      </c>
      <c r="AE323" s="137">
        <v>-341.3</v>
      </c>
      <c r="AF323" s="137">
        <v>100.8</v>
      </c>
      <c r="AG323" s="137">
        <v>268.10000000000002</v>
      </c>
      <c r="AH323" s="137">
        <v>491.6</v>
      </c>
      <c r="AI323" s="137">
        <v>-162.5</v>
      </c>
      <c r="AJ323" s="137">
        <v>-288.7</v>
      </c>
      <c r="AK323" s="137">
        <v>-449.8</v>
      </c>
      <c r="AL323" s="137">
        <v>680</v>
      </c>
      <c r="AM323" s="137">
        <v>395</v>
      </c>
      <c r="AN323" s="137">
        <v>-405</v>
      </c>
      <c r="AO323" s="137">
        <v>-875</v>
      </c>
      <c r="AP323" s="137">
        <v>-906</v>
      </c>
      <c r="AQ323" s="137">
        <v>-2504</v>
      </c>
      <c r="AR323" s="137">
        <v>-2574</v>
      </c>
      <c r="AS323" s="137">
        <v>-2536</v>
      </c>
      <c r="AT323" s="137">
        <v>-3342</v>
      </c>
      <c r="AU323" s="137">
        <v>-4469</v>
      </c>
      <c r="AV323" s="137">
        <v>-4377</v>
      </c>
      <c r="AW323" s="137">
        <v>-2602</v>
      </c>
      <c r="AX323" s="137">
        <v>-5107</v>
      </c>
      <c r="AY323" s="137">
        <v>-3641</v>
      </c>
      <c r="AZ323" s="137">
        <v>-4879</v>
      </c>
      <c r="BA323" s="137">
        <v>-6700</v>
      </c>
      <c r="BB323" s="137">
        <v>-6400</v>
      </c>
      <c r="BC323" s="137">
        <v>-17200</v>
      </c>
      <c r="BD323" s="137">
        <v>-27100</v>
      </c>
      <c r="BE323" s="137">
        <v>-34400</v>
      </c>
      <c r="BF323" s="137">
        <v>-58000</v>
      </c>
      <c r="BG323" s="137">
        <v>-65600</v>
      </c>
      <c r="BH323" s="137">
        <v>-61700</v>
      </c>
      <c r="BI323" s="137">
        <v>-67100</v>
      </c>
      <c r="BJ323" s="137">
        <v>-101500</v>
      </c>
      <c r="BK323" s="137">
        <v>-133700</v>
      </c>
      <c r="BL323" s="137">
        <v>-399800</v>
      </c>
      <c r="BM323" s="137">
        <v>-1166600</v>
      </c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</row>
    <row r="324" spans="1:92" x14ac:dyDescent="0.25">
      <c r="B324" s="237" t="s">
        <v>74</v>
      </c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21"/>
      <c r="AV324" s="121"/>
      <c r="AW324" s="121"/>
      <c r="AX324" s="121"/>
      <c r="AY324" s="121"/>
      <c r="AZ324" s="121"/>
      <c r="BA324" s="121"/>
      <c r="BB324" s="121"/>
      <c r="BC324" s="121"/>
      <c r="BD324" s="121"/>
      <c r="BE324" s="121"/>
      <c r="BF324" s="121"/>
      <c r="BG324" s="121"/>
      <c r="BH324" s="121"/>
      <c r="BI324" s="121"/>
      <c r="BJ324" s="121"/>
      <c r="BK324" s="121"/>
      <c r="BL324" s="121"/>
      <c r="BM324" s="121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</row>
    <row r="325" spans="1:92" x14ac:dyDescent="0.25">
      <c r="B325" s="238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21"/>
      <c r="AV325" s="121"/>
      <c r="AW325" s="121"/>
      <c r="AX325" s="121"/>
      <c r="AY325" s="121"/>
      <c r="AZ325" s="121"/>
      <c r="BA325" s="121"/>
      <c r="BB325" s="121"/>
      <c r="BC325" s="121"/>
      <c r="BD325" s="121"/>
      <c r="BE325" s="121"/>
      <c r="BF325" s="121"/>
      <c r="BG325" s="121"/>
      <c r="BH325" s="121"/>
      <c r="BI325" s="121"/>
      <c r="BJ325" s="121"/>
      <c r="BK325" s="121"/>
      <c r="BL325" s="121"/>
      <c r="BM325" s="121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</row>
    <row r="326" spans="1:92" x14ac:dyDescent="0.25">
      <c r="B326" s="239"/>
      <c r="C326" s="239"/>
      <c r="D326" s="239"/>
      <c r="E326" s="239"/>
      <c r="F326" s="239"/>
      <c r="G326" s="239"/>
      <c r="H326" s="239"/>
      <c r="I326" s="239"/>
      <c r="J326" s="239"/>
      <c r="K326" s="239"/>
      <c r="L326" s="239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21"/>
      <c r="AV326" s="121"/>
      <c r="AW326" s="121"/>
      <c r="AX326" s="121"/>
      <c r="AY326" s="121"/>
      <c r="AZ326" s="121"/>
      <c r="BA326" s="121"/>
      <c r="BB326" s="121"/>
      <c r="BC326" s="121"/>
      <c r="BD326" s="121"/>
      <c r="BE326" s="121"/>
      <c r="BF326" s="121"/>
      <c r="BG326" s="121"/>
      <c r="BH326" s="121"/>
      <c r="BI326" s="121"/>
      <c r="BJ326" s="121"/>
      <c r="BK326" s="121"/>
      <c r="BL326" s="121"/>
      <c r="BM326" s="121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</row>
    <row r="327" spans="1:92" x14ac:dyDescent="0.25">
      <c r="B327" s="176"/>
      <c r="C327" s="176"/>
      <c r="D327" s="176"/>
      <c r="E327" s="176"/>
      <c r="F327" s="176"/>
      <c r="G327" s="176"/>
      <c r="H327" s="176"/>
      <c r="I327" s="176"/>
      <c r="J327" s="176"/>
      <c r="K327" s="176"/>
      <c r="L327" s="176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21"/>
      <c r="AV327" s="121"/>
      <c r="AW327" s="121"/>
      <c r="AX327" s="121"/>
      <c r="AY327" s="121"/>
      <c r="AZ327" s="121"/>
      <c r="BA327" s="121"/>
      <c r="BB327" s="121"/>
      <c r="BC327" s="121"/>
      <c r="BD327" s="121"/>
      <c r="BE327" s="121"/>
      <c r="BF327" s="121"/>
      <c r="BG327" s="121"/>
      <c r="BH327" s="121"/>
      <c r="BI327" s="121"/>
      <c r="BJ327" s="121"/>
      <c r="BK327" s="121"/>
      <c r="BL327" s="121"/>
      <c r="BM327" s="121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</row>
    <row r="328" spans="1:92" x14ac:dyDescent="0.25">
      <c r="B328" s="128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21"/>
      <c r="AV328" s="121"/>
      <c r="AW328" s="121"/>
      <c r="AX328" s="121"/>
      <c r="AY328" s="121"/>
      <c r="AZ328" s="121"/>
      <c r="BA328" s="121"/>
      <c r="BB328" s="121"/>
      <c r="BC328" s="121"/>
      <c r="BD328" s="121"/>
      <c r="BE328" s="121"/>
      <c r="BF328" s="121"/>
      <c r="BG328" s="121"/>
      <c r="BH328" s="121"/>
      <c r="BI328" s="121"/>
      <c r="BJ328" s="121"/>
      <c r="BK328" s="121"/>
      <c r="BL328" s="121"/>
      <c r="BM328" s="121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</row>
    <row r="329" spans="1:92" x14ac:dyDescent="0.25">
      <c r="A329" s="80"/>
      <c r="B329" s="160" t="s">
        <v>259</v>
      </c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21"/>
      <c r="AV329" s="121"/>
      <c r="AW329" s="121"/>
      <c r="AX329" s="121"/>
      <c r="AY329" s="121"/>
      <c r="AZ329" s="121"/>
      <c r="BA329" s="121"/>
      <c r="BB329" s="121"/>
      <c r="BC329" s="121"/>
      <c r="BD329" s="121"/>
      <c r="BE329" s="121"/>
      <c r="BF329" s="121"/>
      <c r="BG329" s="121"/>
      <c r="BH329" s="121"/>
      <c r="BI329" s="121"/>
      <c r="BJ329" s="121"/>
      <c r="BK329" s="121"/>
      <c r="BL329" s="121"/>
      <c r="BM329" s="121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</row>
    <row r="330" spans="1:92" x14ac:dyDescent="0.25">
      <c r="B330" s="9"/>
      <c r="C330" s="127">
        <v>1920</v>
      </c>
      <c r="D330" s="127">
        <v>1921</v>
      </c>
      <c r="E330" s="127">
        <v>1922</v>
      </c>
      <c r="F330" s="127">
        <v>1923</v>
      </c>
      <c r="G330" s="127">
        <v>1924</v>
      </c>
      <c r="H330" s="127">
        <v>1925</v>
      </c>
      <c r="I330" s="127">
        <v>1926</v>
      </c>
      <c r="J330" s="127">
        <v>1927</v>
      </c>
      <c r="K330" s="127">
        <v>1928</v>
      </c>
      <c r="L330" s="127">
        <v>1929</v>
      </c>
      <c r="M330" s="127">
        <v>1930</v>
      </c>
      <c r="N330" s="127">
        <v>1931</v>
      </c>
      <c r="O330" s="127">
        <v>1932</v>
      </c>
      <c r="P330" s="127">
        <v>1933</v>
      </c>
      <c r="Q330" s="127">
        <v>1934</v>
      </c>
      <c r="R330" s="127">
        <v>1935</v>
      </c>
      <c r="S330" s="127">
        <v>1936</v>
      </c>
      <c r="T330" s="127">
        <v>1937</v>
      </c>
      <c r="U330" s="127">
        <v>1938</v>
      </c>
      <c r="V330" s="127">
        <v>1939</v>
      </c>
      <c r="W330" s="127">
        <v>1940</v>
      </c>
      <c r="X330" s="127">
        <v>1941</v>
      </c>
      <c r="Y330" s="127">
        <v>1942</v>
      </c>
      <c r="Z330" s="127">
        <v>1943</v>
      </c>
      <c r="AA330" s="127">
        <v>1944</v>
      </c>
      <c r="AB330" s="127">
        <v>1945</v>
      </c>
      <c r="AC330" s="127">
        <v>1946</v>
      </c>
      <c r="AD330" s="127">
        <v>1947</v>
      </c>
      <c r="AE330" s="127">
        <v>1948</v>
      </c>
      <c r="AF330" s="127">
        <v>1949</v>
      </c>
      <c r="AG330" s="127">
        <v>1950</v>
      </c>
      <c r="AH330" s="127">
        <v>1951</v>
      </c>
      <c r="AI330" s="127">
        <v>1952</v>
      </c>
      <c r="AJ330" s="127">
        <v>1953</v>
      </c>
      <c r="AK330" s="127">
        <v>1954</v>
      </c>
      <c r="AL330" s="127">
        <v>1955</v>
      </c>
      <c r="AM330" s="127">
        <v>1956</v>
      </c>
      <c r="AN330" s="127">
        <v>1957</v>
      </c>
      <c r="AO330" s="127">
        <v>1958</v>
      </c>
      <c r="AP330" s="127">
        <v>1959</v>
      </c>
      <c r="AQ330" s="127">
        <v>1960</v>
      </c>
      <c r="AR330" s="127">
        <v>1961</v>
      </c>
      <c r="AS330" s="127">
        <v>1962</v>
      </c>
      <c r="AT330" s="127">
        <v>1963</v>
      </c>
      <c r="AU330" s="127">
        <v>1964</v>
      </c>
      <c r="AV330" s="127">
        <v>1965</v>
      </c>
      <c r="AW330" s="127">
        <v>1966</v>
      </c>
      <c r="AX330" s="127">
        <v>1967</v>
      </c>
      <c r="AY330" s="127">
        <v>1968</v>
      </c>
      <c r="AZ330" s="127">
        <v>1969</v>
      </c>
      <c r="BA330" s="127">
        <v>1970</v>
      </c>
      <c r="BB330" s="127">
        <v>1971</v>
      </c>
      <c r="BC330" s="127">
        <v>1972</v>
      </c>
      <c r="BD330" s="127">
        <v>1973</v>
      </c>
      <c r="BE330" s="127">
        <v>1974</v>
      </c>
      <c r="BF330" s="127">
        <v>1975</v>
      </c>
      <c r="BG330" s="127">
        <v>1976</v>
      </c>
      <c r="BH330" s="127">
        <v>1977</v>
      </c>
      <c r="BI330" s="127">
        <v>1978</v>
      </c>
      <c r="BJ330" s="127">
        <v>1979</v>
      </c>
      <c r="BK330" s="127">
        <v>1980</v>
      </c>
      <c r="BL330" s="127">
        <v>1981</v>
      </c>
      <c r="BM330" s="127">
        <v>1982</v>
      </c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</row>
    <row r="331" spans="1:92" x14ac:dyDescent="0.25">
      <c r="B331" s="7" t="s">
        <v>203</v>
      </c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  <c r="AO331" s="161"/>
      <c r="AP331" s="161"/>
      <c r="AQ331" s="161"/>
      <c r="AR331" s="161"/>
      <c r="AS331" s="161"/>
      <c r="AT331" s="161"/>
      <c r="AU331" s="161"/>
      <c r="AV331" s="161"/>
      <c r="AW331" s="161"/>
      <c r="AX331" s="161"/>
      <c r="AY331" s="161"/>
      <c r="AZ331" s="161"/>
      <c r="BA331" s="161"/>
      <c r="BB331" s="161"/>
      <c r="BC331" s="161"/>
      <c r="BD331" s="161"/>
      <c r="BE331" s="161"/>
      <c r="BF331" s="161"/>
      <c r="BG331" s="161"/>
      <c r="BH331" s="161"/>
      <c r="BI331" s="161"/>
      <c r="BJ331" s="161"/>
      <c r="BK331" s="161"/>
      <c r="BL331" s="161"/>
      <c r="BM331" s="161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</row>
    <row r="332" spans="1:92" x14ac:dyDescent="0.25">
      <c r="B332" s="130" t="s">
        <v>140</v>
      </c>
      <c r="C332" s="124" t="s">
        <v>0</v>
      </c>
      <c r="D332" s="125">
        <f t="shared" ref="D332:AI332" si="70">(D302/D$82)*100</f>
        <v>5.3712190650779101</v>
      </c>
      <c r="E332" s="125">
        <f t="shared" si="70"/>
        <v>6.1002178649237475</v>
      </c>
      <c r="F332" s="125">
        <f t="shared" si="70"/>
        <v>5.2852014359792578</v>
      </c>
      <c r="G332" s="125">
        <f t="shared" si="70"/>
        <v>6.1299374055687457</v>
      </c>
      <c r="H332" s="125">
        <f t="shared" si="70"/>
        <v>6.1462111089902658</v>
      </c>
      <c r="I332" s="125">
        <f t="shared" si="70"/>
        <v>5.6500274273176085</v>
      </c>
      <c r="J332" s="125">
        <f t="shared" si="70"/>
        <v>6.1560056145979551</v>
      </c>
      <c r="K332" s="125">
        <f t="shared" si="70"/>
        <v>6.197688322040654</v>
      </c>
      <c r="L332" s="125">
        <f t="shared" si="70"/>
        <v>6.6214271026115572</v>
      </c>
      <c r="M332" s="125">
        <f t="shared" si="70"/>
        <v>6.1910882604970014</v>
      </c>
      <c r="N332" s="125">
        <f t="shared" si="70"/>
        <v>6.0692271218587006</v>
      </c>
      <c r="O332" s="125">
        <f t="shared" si="70"/>
        <v>6.6126013724267008</v>
      </c>
      <c r="P332" s="125">
        <f t="shared" si="70"/>
        <v>5.8963511369645696</v>
      </c>
      <c r="Q332" s="125">
        <f t="shared" si="70"/>
        <v>7.1067212719826554</v>
      </c>
      <c r="R332" s="125">
        <f t="shared" si="70"/>
        <v>7.2819383259911898</v>
      </c>
      <c r="S332" s="125">
        <f t="shared" si="70"/>
        <v>7.205387205387205</v>
      </c>
      <c r="T332" s="125">
        <f t="shared" si="70"/>
        <v>6.6338235294117656</v>
      </c>
      <c r="U332" s="125">
        <f t="shared" si="70"/>
        <v>6.4043400631781351</v>
      </c>
      <c r="V332" s="125">
        <f>(V302/V$82)*100</f>
        <v>7.6570327552986512</v>
      </c>
      <c r="W332" s="125">
        <f t="shared" si="70"/>
        <v>7.4190811007394828</v>
      </c>
      <c r="X332" s="125">
        <f t="shared" si="70"/>
        <v>8.4532062391681109</v>
      </c>
      <c r="Y332" s="125">
        <f t="shared" si="70"/>
        <v>8.8072277876603327</v>
      </c>
      <c r="Z332" s="125">
        <f t="shared" si="70"/>
        <v>9.7867280398925978</v>
      </c>
      <c r="AA332" s="125">
        <f t="shared" si="70"/>
        <v>6.9857986277325672</v>
      </c>
      <c r="AB332" s="125">
        <f t="shared" si="70"/>
        <v>7.7068948750364683</v>
      </c>
      <c r="AC332" s="125">
        <f t="shared" si="70"/>
        <v>7.9767275331185106</v>
      </c>
      <c r="AD332" s="125">
        <f t="shared" si="70"/>
        <v>7.2365664184637204</v>
      </c>
      <c r="AE332" s="125">
        <f t="shared" si="70"/>
        <v>8.0196972901120809</v>
      </c>
      <c r="AF332" s="125">
        <f t="shared" si="70"/>
        <v>10.686586839503461</v>
      </c>
      <c r="AG332" s="125">
        <f t="shared" si="70"/>
        <v>8.6350591751061359</v>
      </c>
      <c r="AH332" s="125">
        <f t="shared" si="70"/>
        <v>8.9815172413793096</v>
      </c>
      <c r="AI332" s="125">
        <f t="shared" si="70"/>
        <v>10.39152033839949</v>
      </c>
      <c r="AJ332" s="125">
        <f t="shared" ref="AJ332:BM332" si="71">(AJ302/AJ$82)*100</f>
        <v>8.2801991296320718</v>
      </c>
      <c r="AK332" s="125">
        <f t="shared" si="71"/>
        <v>10.433077256005193</v>
      </c>
      <c r="AL332" s="125">
        <f t="shared" si="71"/>
        <v>10.020210320588987</v>
      </c>
      <c r="AM332" s="125">
        <f t="shared" si="71"/>
        <v>9.904294597745821</v>
      </c>
      <c r="AN332" s="125">
        <f t="shared" si="71"/>
        <v>9.026529956178198</v>
      </c>
      <c r="AO332" s="125">
        <f t="shared" si="71"/>
        <v>10.034709271790343</v>
      </c>
      <c r="AP332" s="125">
        <f t="shared" si="71"/>
        <v>7.4205097604637285</v>
      </c>
      <c r="AQ332" s="125">
        <f t="shared" si="71"/>
        <v>8.0637182770517768</v>
      </c>
      <c r="AR332" s="125">
        <f t="shared" si="71"/>
        <v>7.0545383176706915</v>
      </c>
      <c r="AS332" s="125">
        <f t="shared" si="71"/>
        <v>7.4713166756790033</v>
      </c>
      <c r="AT332" s="125">
        <f t="shared" si="71"/>
        <v>7.8763368469646835</v>
      </c>
      <c r="AU332" s="125">
        <f t="shared" si="71"/>
        <v>7.5661606266369583</v>
      </c>
      <c r="AV332" s="125">
        <f t="shared" si="71"/>
        <v>8.1998354648119065</v>
      </c>
      <c r="AW332" s="125">
        <f t="shared" si="71"/>
        <v>8.2137713831949295</v>
      </c>
      <c r="AX332" s="125">
        <f t="shared" si="71"/>
        <v>8.3818167833243606</v>
      </c>
      <c r="AY332" s="125">
        <f t="shared" si="71"/>
        <v>8.8179226250354308</v>
      </c>
      <c r="AZ332" s="125">
        <f t="shared" si="71"/>
        <v>8.9774658367605511</v>
      </c>
      <c r="BA332" s="125">
        <f t="shared" si="71"/>
        <v>9.2955210443394112</v>
      </c>
      <c r="BB332" s="125">
        <f t="shared" si="71"/>
        <v>9.0610210791186319</v>
      </c>
      <c r="BC332" s="125">
        <f t="shared" si="71"/>
        <v>9.6152824555625216</v>
      </c>
      <c r="BD332" s="125">
        <f t="shared" si="71"/>
        <v>10.001577672889066</v>
      </c>
      <c r="BE332" s="125">
        <f t="shared" si="71"/>
        <v>10.447845798687796</v>
      </c>
      <c r="BF332" s="125">
        <f t="shared" si="71"/>
        <v>12.04490704967956</v>
      </c>
      <c r="BG332" s="125">
        <f t="shared" si="71"/>
        <v>11.896703642973431</v>
      </c>
      <c r="BH332" s="125">
        <f t="shared" si="71"/>
        <v>12.464425016885105</v>
      </c>
      <c r="BI332" s="125">
        <f t="shared" si="71"/>
        <v>12.997358601316506</v>
      </c>
      <c r="BJ332" s="125">
        <f t="shared" si="71"/>
        <v>13.457098652138564</v>
      </c>
      <c r="BK332" s="125">
        <f t="shared" si="71"/>
        <v>15.569546440760243</v>
      </c>
      <c r="BL332" s="125">
        <f t="shared" si="71"/>
        <v>15.504954150310526</v>
      </c>
      <c r="BM332" s="125">
        <f t="shared" si="71"/>
        <v>15.968525237444926</v>
      </c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</row>
    <row r="333" spans="1:92" x14ac:dyDescent="0.25">
      <c r="B333" s="128" t="s">
        <v>64</v>
      </c>
      <c r="C333" s="123" t="s">
        <v>0</v>
      </c>
      <c r="D333" s="78"/>
      <c r="E333" s="78"/>
      <c r="F333" s="78">
        <f t="shared" ref="F333:AK333" si="72">(F303/F$82)*100</f>
        <v>5.2852014359792578</v>
      </c>
      <c r="G333" s="78">
        <f t="shared" si="72"/>
        <v>6.1299374055687457</v>
      </c>
      <c r="H333" s="78">
        <f t="shared" si="72"/>
        <v>6.1462111089902658</v>
      </c>
      <c r="I333" s="78">
        <f t="shared" si="72"/>
        <v>5.6500274273176085</v>
      </c>
      <c r="J333" s="78">
        <f t="shared" si="72"/>
        <v>6.1560056145979551</v>
      </c>
      <c r="K333" s="78">
        <f t="shared" si="72"/>
        <v>6.197688322040654</v>
      </c>
      <c r="L333" s="78">
        <f t="shared" si="72"/>
        <v>6.6214271026115572</v>
      </c>
      <c r="M333" s="78">
        <f t="shared" si="72"/>
        <v>6.1910882604970014</v>
      </c>
      <c r="N333" s="78">
        <f t="shared" si="72"/>
        <v>6.0692271218587006</v>
      </c>
      <c r="O333" s="78">
        <f t="shared" si="72"/>
        <v>6.6126013724267008</v>
      </c>
      <c r="P333" s="78">
        <f t="shared" si="72"/>
        <v>5.8963511369645696</v>
      </c>
      <c r="Q333" s="78">
        <f t="shared" si="72"/>
        <v>7.1067212719826554</v>
      </c>
      <c r="R333" s="78">
        <f t="shared" si="72"/>
        <v>6.8942731277533049</v>
      </c>
      <c r="S333" s="78">
        <f t="shared" si="72"/>
        <v>7.2016460905349797</v>
      </c>
      <c r="T333" s="78">
        <f t="shared" si="72"/>
        <v>6.632352941176471</v>
      </c>
      <c r="U333" s="78">
        <f t="shared" si="72"/>
        <v>6.0156571899464355</v>
      </c>
      <c r="V333" s="78">
        <f t="shared" si="72"/>
        <v>7.2703917790622992</v>
      </c>
      <c r="W333" s="78">
        <f t="shared" si="72"/>
        <v>6.9947872469390227</v>
      </c>
      <c r="X333" s="78">
        <f t="shared" si="72"/>
        <v>7.2032062391681109</v>
      </c>
      <c r="Y333" s="78">
        <f t="shared" si="72"/>
        <v>6.9843647598539462</v>
      </c>
      <c r="Z333" s="78">
        <f t="shared" si="72"/>
        <v>8.3774453394706558</v>
      </c>
      <c r="AA333" s="78">
        <f t="shared" si="72"/>
        <v>6.8879314930056914</v>
      </c>
      <c r="AB333" s="78">
        <f t="shared" si="72"/>
        <v>6.8268015170670031</v>
      </c>
      <c r="AC333" s="78">
        <f t="shared" si="72"/>
        <v>7.2037235947010378</v>
      </c>
      <c r="AD333" s="78">
        <f t="shared" si="72"/>
        <v>6.6241175901750315</v>
      </c>
      <c r="AE333" s="78">
        <f t="shared" si="72"/>
        <v>6.8517567445092293</v>
      </c>
      <c r="AF333" s="78">
        <f t="shared" si="72"/>
        <v>10.686037570031857</v>
      </c>
      <c r="AG333" s="78">
        <f t="shared" si="72"/>
        <v>8.6355335246543188</v>
      </c>
      <c r="AH333" s="78">
        <f t="shared" si="72"/>
        <v>8.9820689655172412</v>
      </c>
      <c r="AI333" s="78">
        <f t="shared" si="72"/>
        <v>10.391356385158952</v>
      </c>
      <c r="AJ333" s="78">
        <f t="shared" si="72"/>
        <v>8.2800342872214152</v>
      </c>
      <c r="AK333" s="78">
        <f t="shared" si="72"/>
        <v>10.433347760225059</v>
      </c>
      <c r="AL333" s="78">
        <f t="shared" ref="AL333:BJ333" si="73">(AL303/AL$82)*100</f>
        <v>10.020765549176595</v>
      </c>
      <c r="AM333" s="78">
        <f t="shared" si="73"/>
        <v>9.9047804119704619</v>
      </c>
      <c r="AN333" s="78">
        <f t="shared" si="73"/>
        <v>9.1958107033483927</v>
      </c>
      <c r="AO333" s="78">
        <f t="shared" si="73"/>
        <v>10.034480921318039</v>
      </c>
      <c r="AP333" s="78">
        <f t="shared" si="73"/>
        <v>10.0609496206632</v>
      </c>
      <c r="AQ333" s="78">
        <f t="shared" si="73"/>
        <v>12.183866301822759</v>
      </c>
      <c r="AR333" s="78">
        <f t="shared" si="73"/>
        <v>11.510886882634095</v>
      </c>
      <c r="AS333" s="78">
        <f t="shared" si="73"/>
        <v>10.920811003260503</v>
      </c>
      <c r="AT333" s="78">
        <f t="shared" si="73"/>
        <v>9.4752635223513106</v>
      </c>
      <c r="AU333" s="78">
        <f t="shared" si="73"/>
        <v>11.802803247237282</v>
      </c>
      <c r="AV333" s="78">
        <f t="shared" si="73"/>
        <v>24.03821703687084</v>
      </c>
      <c r="AW333" s="78">
        <f t="shared" si="73"/>
        <v>22.415846781248739</v>
      </c>
      <c r="AX333" s="78">
        <f t="shared" si="73"/>
        <v>24.447042535189599</v>
      </c>
      <c r="AY333" s="78">
        <f t="shared" si="73"/>
        <v>23.697958639241033</v>
      </c>
      <c r="AZ333" s="78">
        <f t="shared" si="73"/>
        <v>24.51231284376917</v>
      </c>
      <c r="BA333" s="78">
        <f t="shared" si="73"/>
        <v>24.547377897816791</v>
      </c>
      <c r="BB333" s="78">
        <f t="shared" si="73"/>
        <v>24.601284460961082</v>
      </c>
      <c r="BC333" s="78">
        <f t="shared" si="73"/>
        <v>26.286198970828327</v>
      </c>
      <c r="BD333" s="78">
        <f t="shared" si="73"/>
        <v>29.767503122779139</v>
      </c>
      <c r="BE333" s="78">
        <f t="shared" si="73"/>
        <v>31.301968307460093</v>
      </c>
      <c r="BF333" s="78">
        <f t="shared" si="73"/>
        <v>36.690695877460115</v>
      </c>
      <c r="BG333" s="78">
        <f t="shared" si="73"/>
        <v>38.545830391373102</v>
      </c>
      <c r="BH333" s="78">
        <f t="shared" si="73"/>
        <v>39.701221513651653</v>
      </c>
      <c r="BI333" s="78">
        <f t="shared" si="73"/>
        <v>40.671165116082072</v>
      </c>
      <c r="BJ333" s="78">
        <f t="shared" si="73"/>
        <v>42.153611737928223</v>
      </c>
      <c r="BK333" s="53" t="s">
        <v>0</v>
      </c>
      <c r="BL333" s="53" t="s">
        <v>0</v>
      </c>
      <c r="BM333" s="53" t="s">
        <v>0</v>
      </c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</row>
    <row r="334" spans="1:92" x14ac:dyDescent="0.25">
      <c r="B334" s="128" t="s">
        <v>65</v>
      </c>
      <c r="C334" s="123" t="s">
        <v>0</v>
      </c>
      <c r="D334" s="78">
        <f t="shared" ref="D334:W334" si="74">(D304/D$82)*100</f>
        <v>5.3712190650779101</v>
      </c>
      <c r="E334" s="78">
        <f t="shared" si="74"/>
        <v>6.1002178649237475</v>
      </c>
      <c r="F334" s="78">
        <f t="shared" si="74"/>
        <v>5.7239728759473474</v>
      </c>
      <c r="G334" s="78">
        <f t="shared" si="74"/>
        <v>6.1299374055687457</v>
      </c>
      <c r="H334" s="78">
        <f t="shared" si="74"/>
        <v>6.1462111089902658</v>
      </c>
      <c r="I334" s="78">
        <f t="shared" si="74"/>
        <v>5.6500274273176085</v>
      </c>
      <c r="J334" s="78">
        <f t="shared" si="74"/>
        <v>5.9153799879687181</v>
      </c>
      <c r="K334" s="78">
        <f t="shared" si="74"/>
        <v>5.9784774810681549</v>
      </c>
      <c r="L334" s="78">
        <f t="shared" si="74"/>
        <v>6.6214271026115572</v>
      </c>
      <c r="M334" s="78">
        <f t="shared" si="74"/>
        <v>6.1910882604970014</v>
      </c>
      <c r="N334" s="78">
        <f t="shared" si="74"/>
        <v>6.0692271218587006</v>
      </c>
      <c r="O334" s="78">
        <f t="shared" si="74"/>
        <v>6.6126013724267008</v>
      </c>
      <c r="P334" s="78">
        <f t="shared" si="74"/>
        <v>5.8963511369645696</v>
      </c>
      <c r="Q334" s="78">
        <f t="shared" si="74"/>
        <v>7.1067212719826554</v>
      </c>
      <c r="R334" s="78">
        <f t="shared" si="74"/>
        <v>6.8942731277533049</v>
      </c>
      <c r="S334" s="78">
        <f t="shared" si="74"/>
        <v>7.2016460905349797</v>
      </c>
      <c r="T334" s="78">
        <f t="shared" si="74"/>
        <v>6.632352941176471</v>
      </c>
      <c r="U334" s="78">
        <f t="shared" si="74"/>
        <v>6.0156571899464355</v>
      </c>
      <c r="V334" s="78">
        <f t="shared" si="74"/>
        <v>7.2703917790622992</v>
      </c>
      <c r="W334" s="78">
        <f t="shared" si="74"/>
        <v>6.9947872469390227</v>
      </c>
      <c r="X334" s="78"/>
      <c r="Y334" s="78"/>
      <c r="Z334" s="78"/>
      <c r="AA334" s="78"/>
      <c r="AB334" s="78"/>
      <c r="AC334" s="78"/>
      <c r="AD334" s="78"/>
      <c r="AE334" s="78"/>
      <c r="AF334" s="78">
        <f t="shared" ref="AF334:AS334" si="75">(AF304/AF$82)*100</f>
        <v>10.686037570031857</v>
      </c>
      <c r="AG334" s="78">
        <f t="shared" si="75"/>
        <v>8.6355335246543188</v>
      </c>
      <c r="AH334" s="78">
        <f t="shared" si="75"/>
        <v>8.9820689655172412</v>
      </c>
      <c r="AI334" s="78">
        <f t="shared" si="75"/>
        <v>10.391356385158952</v>
      </c>
      <c r="AJ334" s="78">
        <f t="shared" si="75"/>
        <v>8.2800342872214152</v>
      </c>
      <c r="AK334" s="78">
        <f t="shared" si="75"/>
        <v>10.433347760225059</v>
      </c>
      <c r="AL334" s="78">
        <f t="shared" si="75"/>
        <v>10.020765549176595</v>
      </c>
      <c r="AM334" s="78">
        <f t="shared" si="75"/>
        <v>9.9047804119704619</v>
      </c>
      <c r="AN334" s="78">
        <f t="shared" si="75"/>
        <v>9.1958107033483927</v>
      </c>
      <c r="AO334" s="78">
        <f t="shared" si="75"/>
        <v>10.034480921318039</v>
      </c>
      <c r="AP334" s="78">
        <f t="shared" si="75"/>
        <v>8.3255192794021529</v>
      </c>
      <c r="AQ334" s="78">
        <f t="shared" si="75"/>
        <v>9.0474192720236939</v>
      </c>
      <c r="AR334" s="78">
        <f t="shared" si="75"/>
        <v>7.9146366805975656</v>
      </c>
      <c r="AS334" s="78">
        <f t="shared" si="75"/>
        <v>8.3825442630674427</v>
      </c>
      <c r="AT334" s="53" t="s">
        <v>0</v>
      </c>
      <c r="AU334" s="53" t="s">
        <v>0</v>
      </c>
      <c r="AV334" s="53" t="s">
        <v>0</v>
      </c>
      <c r="AW334" s="53" t="s">
        <v>0</v>
      </c>
      <c r="AX334" s="53" t="s">
        <v>0</v>
      </c>
      <c r="AY334" s="53" t="s">
        <v>0</v>
      </c>
      <c r="AZ334" s="53" t="s">
        <v>0</v>
      </c>
      <c r="BA334" s="53" t="s">
        <v>0</v>
      </c>
      <c r="BB334" s="53" t="s">
        <v>0</v>
      </c>
      <c r="BC334" s="53" t="s">
        <v>0</v>
      </c>
      <c r="BD334" s="53" t="s">
        <v>0</v>
      </c>
      <c r="BE334" s="53" t="s">
        <v>0</v>
      </c>
      <c r="BF334" s="53" t="s">
        <v>0</v>
      </c>
      <c r="BG334" s="53" t="s">
        <v>0</v>
      </c>
      <c r="BH334" s="53" t="s">
        <v>0</v>
      </c>
      <c r="BI334" s="53" t="s">
        <v>0</v>
      </c>
      <c r="BJ334" s="53" t="s">
        <v>0</v>
      </c>
      <c r="BK334" s="53" t="s">
        <v>0</v>
      </c>
      <c r="BL334" s="53" t="s">
        <v>0</v>
      </c>
      <c r="BM334" s="53" t="s">
        <v>0</v>
      </c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</row>
    <row r="335" spans="1:92" x14ac:dyDescent="0.25">
      <c r="B335" s="128" t="s">
        <v>66</v>
      </c>
      <c r="C335" s="123" t="s">
        <v>0</v>
      </c>
      <c r="D335" s="78">
        <f t="shared" ref="D335:W335" si="76">(D305/D$82)*100</f>
        <v>5.3712190650779101</v>
      </c>
      <c r="E335" s="78">
        <f t="shared" si="76"/>
        <v>6.1002178649237475</v>
      </c>
      <c r="F335" s="78">
        <f t="shared" si="76"/>
        <v>5.7239728759473474</v>
      </c>
      <c r="G335" s="78">
        <f t="shared" si="76"/>
        <v>6.1299374055687457</v>
      </c>
      <c r="H335" s="78">
        <f t="shared" si="76"/>
        <v>6.1462111089902658</v>
      </c>
      <c r="I335" s="78">
        <f t="shared" si="76"/>
        <v>5.6500274273176085</v>
      </c>
      <c r="J335" s="78">
        <f t="shared" si="76"/>
        <v>5.9153799879687181</v>
      </c>
      <c r="K335" s="78">
        <f t="shared" si="76"/>
        <v>5.9784774810681549</v>
      </c>
      <c r="L335" s="78">
        <f t="shared" si="76"/>
        <v>6.6214271026115572</v>
      </c>
      <c r="M335" s="78">
        <f t="shared" si="76"/>
        <v>6.1910882604970014</v>
      </c>
      <c r="N335" s="78">
        <f t="shared" si="76"/>
        <v>6.0692271218587006</v>
      </c>
      <c r="O335" s="78">
        <f t="shared" si="76"/>
        <v>6.6126013724267008</v>
      </c>
      <c r="P335" s="78">
        <f t="shared" si="76"/>
        <v>5.8963511369645696</v>
      </c>
      <c r="Q335" s="78">
        <f t="shared" si="76"/>
        <v>7.1067212719826554</v>
      </c>
      <c r="R335" s="78">
        <f t="shared" si="76"/>
        <v>6.8942731277533049</v>
      </c>
      <c r="S335" s="78">
        <f t="shared" si="76"/>
        <v>7.2016460905349797</v>
      </c>
      <c r="T335" s="78">
        <f t="shared" si="76"/>
        <v>6.632352941176471</v>
      </c>
      <c r="U335" s="78">
        <f t="shared" si="76"/>
        <v>6.0156571899464355</v>
      </c>
      <c r="V335" s="78">
        <f t="shared" si="76"/>
        <v>7.2703917790622992</v>
      </c>
      <c r="W335" s="78">
        <f t="shared" si="76"/>
        <v>6.9947872469390227</v>
      </c>
      <c r="X335" s="78">
        <f t="shared" ref="X335:AQ335" si="77">(X305/X$82)*100</f>
        <v>7.2032062391681109</v>
      </c>
      <c r="Y335" s="78">
        <f t="shared" si="77"/>
        <v>6.9843647598539462</v>
      </c>
      <c r="Z335" s="78">
        <f t="shared" si="77"/>
        <v>8.3774453394706558</v>
      </c>
      <c r="AA335" s="78">
        <f t="shared" si="77"/>
        <v>6.8879314930056914</v>
      </c>
      <c r="AB335" s="78">
        <f t="shared" si="77"/>
        <v>6.8268015170670031</v>
      </c>
      <c r="AC335" s="78">
        <f t="shared" si="77"/>
        <v>7.2037235947010378</v>
      </c>
      <c r="AD335" s="78">
        <f t="shared" si="77"/>
        <v>6.6241175901750315</v>
      </c>
      <c r="AE335" s="78">
        <f t="shared" si="77"/>
        <v>6.8517567445092293</v>
      </c>
      <c r="AF335" s="78">
        <f t="shared" si="77"/>
        <v>10.686037570031857</v>
      </c>
      <c r="AG335" s="78">
        <f t="shared" si="77"/>
        <v>8.6355335246543188</v>
      </c>
      <c r="AH335" s="78">
        <f t="shared" si="77"/>
        <v>8.9820689655172412</v>
      </c>
      <c r="AI335" s="78">
        <f t="shared" si="77"/>
        <v>10.391356385158952</v>
      </c>
      <c r="AJ335" s="78">
        <f t="shared" si="77"/>
        <v>8.2800342872214152</v>
      </c>
      <c r="AK335" s="78">
        <f t="shared" si="77"/>
        <v>10.433347760225059</v>
      </c>
      <c r="AL335" s="78">
        <f t="shared" si="77"/>
        <v>10.020765549176595</v>
      </c>
      <c r="AM335" s="78">
        <f t="shared" si="77"/>
        <v>9.9047804119704619</v>
      </c>
      <c r="AN335" s="78">
        <f t="shared" si="77"/>
        <v>9.1958107033483927</v>
      </c>
      <c r="AO335" s="78">
        <f t="shared" si="77"/>
        <v>10.034480921318039</v>
      </c>
      <c r="AP335" s="78">
        <f t="shared" si="77"/>
        <v>10.0609496206632</v>
      </c>
      <c r="AQ335" s="78">
        <f t="shared" si="77"/>
        <v>12.183866301822759</v>
      </c>
      <c r="AR335" s="53" t="s">
        <v>0</v>
      </c>
      <c r="AS335" s="53" t="s">
        <v>0</v>
      </c>
      <c r="AT335" s="53" t="s">
        <v>0</v>
      </c>
      <c r="AU335" s="53" t="s">
        <v>0</v>
      </c>
      <c r="AV335" s="53" t="s">
        <v>0</v>
      </c>
      <c r="AW335" s="53" t="s">
        <v>0</v>
      </c>
      <c r="AX335" s="53" t="s">
        <v>0</v>
      </c>
      <c r="AY335" s="53" t="s">
        <v>0</v>
      </c>
      <c r="AZ335" s="53" t="s">
        <v>0</v>
      </c>
      <c r="BA335" s="53" t="s">
        <v>0</v>
      </c>
      <c r="BB335" s="53" t="s">
        <v>0</v>
      </c>
      <c r="BC335" s="53" t="s">
        <v>0</v>
      </c>
      <c r="BD335" s="53" t="s">
        <v>0</v>
      </c>
      <c r="BE335" s="53" t="s">
        <v>0</v>
      </c>
      <c r="BF335" s="53" t="s">
        <v>0</v>
      </c>
      <c r="BG335" s="53" t="s">
        <v>0</v>
      </c>
      <c r="BH335" s="53" t="s">
        <v>0</v>
      </c>
      <c r="BI335" s="53" t="s">
        <v>0</v>
      </c>
      <c r="BJ335" s="53" t="s">
        <v>0</v>
      </c>
      <c r="BK335" s="53" t="s">
        <v>0</v>
      </c>
      <c r="BL335" s="53" t="s">
        <v>0</v>
      </c>
      <c r="BM335" s="53" t="s">
        <v>0</v>
      </c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</row>
    <row r="336" spans="1:92" x14ac:dyDescent="0.25">
      <c r="B336" s="128" t="s">
        <v>67</v>
      </c>
      <c r="C336" s="123" t="s">
        <v>0</v>
      </c>
      <c r="D336" s="123" t="s">
        <v>0</v>
      </c>
      <c r="E336" s="123" t="s">
        <v>0</v>
      </c>
      <c r="F336" s="123" t="s">
        <v>0</v>
      </c>
      <c r="G336" s="123" t="s">
        <v>0</v>
      </c>
      <c r="H336" s="123" t="s">
        <v>0</v>
      </c>
      <c r="I336" s="123" t="s">
        <v>0</v>
      </c>
      <c r="J336" s="123" t="s">
        <v>0</v>
      </c>
      <c r="K336" s="123" t="s">
        <v>0</v>
      </c>
      <c r="L336" s="123" t="s">
        <v>0</v>
      </c>
      <c r="M336" s="123" t="s">
        <v>0</v>
      </c>
      <c r="N336" s="123" t="s">
        <v>0</v>
      </c>
      <c r="O336" s="123" t="s">
        <v>0</v>
      </c>
      <c r="P336" s="123" t="s">
        <v>0</v>
      </c>
      <c r="Q336" s="123" t="s">
        <v>0</v>
      </c>
      <c r="R336" s="78">
        <f t="shared" ref="R336:W336" si="78">(R306/R$82)*100</f>
        <v>7.2819383259911898</v>
      </c>
      <c r="S336" s="78">
        <f t="shared" si="78"/>
        <v>7.205387205387205</v>
      </c>
      <c r="T336" s="78">
        <f t="shared" si="78"/>
        <v>6.6338235294117656</v>
      </c>
      <c r="U336" s="78">
        <f t="shared" si="78"/>
        <v>6.4043400631781351</v>
      </c>
      <c r="V336" s="78">
        <f t="shared" si="78"/>
        <v>7.6570327552986512</v>
      </c>
      <c r="W336" s="78">
        <f t="shared" si="78"/>
        <v>7.4190811007394828</v>
      </c>
      <c r="X336" s="78">
        <f t="shared" ref="X336:AQ336" si="79">(X306/X$82)*100</f>
        <v>8.4532062391681109</v>
      </c>
      <c r="Y336" s="78">
        <f t="shared" si="79"/>
        <v>8.8072277876603327</v>
      </c>
      <c r="Z336" s="78">
        <f t="shared" si="79"/>
        <v>9.7867280398925978</v>
      </c>
      <c r="AA336" s="78">
        <f t="shared" si="79"/>
        <v>6.9857986277325672</v>
      </c>
      <c r="AB336" s="78">
        <f t="shared" si="79"/>
        <v>7.7068948750364683</v>
      </c>
      <c r="AC336" s="78">
        <f t="shared" si="79"/>
        <v>7.9767275331185106</v>
      </c>
      <c r="AD336" s="78">
        <f t="shared" si="79"/>
        <v>7.2365664184637204</v>
      </c>
      <c r="AE336" s="78">
        <f t="shared" si="79"/>
        <v>8.0196972901120809</v>
      </c>
      <c r="AF336" s="78">
        <f t="shared" si="79"/>
        <v>10.686586839503461</v>
      </c>
      <c r="AG336" s="78">
        <f t="shared" si="79"/>
        <v>8.6350591751061359</v>
      </c>
      <c r="AH336" s="78">
        <f t="shared" si="79"/>
        <v>8.9815172413793096</v>
      </c>
      <c r="AI336" s="78">
        <f t="shared" si="79"/>
        <v>10.39152033839949</v>
      </c>
      <c r="AJ336" s="78">
        <f t="shared" si="79"/>
        <v>8.2801991296320718</v>
      </c>
      <c r="AK336" s="78">
        <f t="shared" si="79"/>
        <v>10.433077256005193</v>
      </c>
      <c r="AL336" s="78">
        <f t="shared" si="79"/>
        <v>10.020210320588987</v>
      </c>
      <c r="AM336" s="78">
        <f t="shared" si="79"/>
        <v>9.904294597745821</v>
      </c>
      <c r="AN336" s="78">
        <f t="shared" si="79"/>
        <v>9.026529956178198</v>
      </c>
      <c r="AO336" s="78">
        <f t="shared" si="79"/>
        <v>10.034709271790343</v>
      </c>
      <c r="AP336" s="78">
        <f t="shared" si="79"/>
        <v>10.06123376807888</v>
      </c>
      <c r="AQ336" s="78">
        <f t="shared" si="79"/>
        <v>12.183615836897239</v>
      </c>
      <c r="AR336" s="78">
        <f>(AR306/AR$82)*100</f>
        <v>11.038294580803065</v>
      </c>
      <c r="AS336" s="53" t="s">
        <v>0</v>
      </c>
      <c r="AT336" s="53" t="s">
        <v>0</v>
      </c>
      <c r="AU336" s="53" t="s">
        <v>0</v>
      </c>
      <c r="AV336" s="53" t="s">
        <v>0</v>
      </c>
      <c r="AW336" s="53" t="s">
        <v>0</v>
      </c>
      <c r="AX336" s="53" t="s">
        <v>0</v>
      </c>
      <c r="AY336" s="53" t="s">
        <v>0</v>
      </c>
      <c r="AZ336" s="53" t="s">
        <v>0</v>
      </c>
      <c r="BA336" s="53" t="s">
        <v>0</v>
      </c>
      <c r="BB336" s="53" t="s">
        <v>0</v>
      </c>
      <c r="BC336" s="53" t="s">
        <v>0</v>
      </c>
      <c r="BD336" s="53" t="s">
        <v>0</v>
      </c>
      <c r="BE336" s="53" t="s">
        <v>0</v>
      </c>
      <c r="BF336" s="53" t="s">
        <v>0</v>
      </c>
      <c r="BG336" s="53" t="s">
        <v>0</v>
      </c>
      <c r="BH336" s="53" t="s">
        <v>0</v>
      </c>
      <c r="BI336" s="53" t="s">
        <v>0</v>
      </c>
      <c r="BJ336" s="53" t="s">
        <v>0</v>
      </c>
      <c r="BK336" s="53" t="s">
        <v>0</v>
      </c>
      <c r="BL336" s="53" t="s">
        <v>0</v>
      </c>
      <c r="BM336" s="53" t="s">
        <v>0</v>
      </c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</row>
    <row r="337" spans="2:92" x14ac:dyDescent="0.25">
      <c r="B337" s="128" t="s">
        <v>68</v>
      </c>
      <c r="C337" s="123" t="s">
        <v>0</v>
      </c>
      <c r="D337" s="123" t="s">
        <v>0</v>
      </c>
      <c r="E337" s="123" t="s">
        <v>0</v>
      </c>
      <c r="F337" s="123" t="s">
        <v>0</v>
      </c>
      <c r="G337" s="123" t="s">
        <v>0</v>
      </c>
      <c r="H337" s="123" t="s">
        <v>0</v>
      </c>
      <c r="I337" s="123" t="s">
        <v>0</v>
      </c>
      <c r="J337" s="123" t="s">
        <v>0</v>
      </c>
      <c r="K337" s="123" t="s">
        <v>0</v>
      </c>
      <c r="L337" s="123" t="s">
        <v>0</v>
      </c>
      <c r="M337" s="123" t="s">
        <v>0</v>
      </c>
      <c r="N337" s="123" t="s">
        <v>0</v>
      </c>
      <c r="O337" s="123" t="s">
        <v>0</v>
      </c>
      <c r="P337" s="123" t="s">
        <v>0</v>
      </c>
      <c r="Q337" s="123" t="s">
        <v>0</v>
      </c>
      <c r="R337" s="123" t="s">
        <v>0</v>
      </c>
      <c r="S337" s="123" t="s">
        <v>0</v>
      </c>
      <c r="T337" s="123" t="s">
        <v>0</v>
      </c>
      <c r="U337" s="123" t="s">
        <v>0</v>
      </c>
      <c r="V337" s="123" t="s">
        <v>0</v>
      </c>
      <c r="W337" s="123" t="s">
        <v>0</v>
      </c>
      <c r="X337" s="123" t="s">
        <v>0</v>
      </c>
      <c r="Y337" s="123" t="s">
        <v>0</v>
      </c>
      <c r="Z337" s="123" t="s">
        <v>0</v>
      </c>
      <c r="AA337" s="123" t="s">
        <v>0</v>
      </c>
      <c r="AB337" s="123" t="s">
        <v>0</v>
      </c>
      <c r="AC337" s="123" t="s">
        <v>0</v>
      </c>
      <c r="AD337" s="123" t="s">
        <v>0</v>
      </c>
      <c r="AE337" s="123" t="s">
        <v>0</v>
      </c>
      <c r="AF337" s="123" t="s">
        <v>0</v>
      </c>
      <c r="AG337" s="123" t="s">
        <v>0</v>
      </c>
      <c r="AH337" s="123" t="s">
        <v>0</v>
      </c>
      <c r="AI337" s="123" t="s">
        <v>0</v>
      </c>
      <c r="AJ337" s="123" t="s">
        <v>0</v>
      </c>
      <c r="AK337" s="123" t="s">
        <v>0</v>
      </c>
      <c r="AL337" s="123" t="s">
        <v>0</v>
      </c>
      <c r="AM337" s="123" t="s">
        <v>0</v>
      </c>
      <c r="AN337" s="123" t="s">
        <v>0</v>
      </c>
      <c r="AO337" s="123" t="s">
        <v>0</v>
      </c>
      <c r="AP337" s="78">
        <f>(AP307/AP$82)*100</f>
        <v>7.4205097604637285</v>
      </c>
      <c r="AQ337" s="78">
        <f>(AQ307/AQ$82)*100</f>
        <v>8.0637182770517768</v>
      </c>
      <c r="AR337" s="78">
        <f>(AR307/AR$82)*100</f>
        <v>7.0545383176706915</v>
      </c>
      <c r="AS337" s="78">
        <f t="shared" ref="AS337:BA337" si="80">(AS307/AS$82)*100</f>
        <v>7.4713166756790033</v>
      </c>
      <c r="AT337" s="78">
        <f t="shared" si="80"/>
        <v>7.8763368469646835</v>
      </c>
      <c r="AU337" s="78">
        <f t="shared" si="80"/>
        <v>7.5661606266369583</v>
      </c>
      <c r="AV337" s="78">
        <f t="shared" si="80"/>
        <v>8.1998354648119065</v>
      </c>
      <c r="AW337" s="78">
        <f t="shared" si="80"/>
        <v>8.2137713831949295</v>
      </c>
      <c r="AX337" s="78">
        <f t="shared" si="80"/>
        <v>8.3818167833243606</v>
      </c>
      <c r="AY337" s="78">
        <f t="shared" si="80"/>
        <v>8.8179226250354308</v>
      </c>
      <c r="AZ337" s="78">
        <f t="shared" si="80"/>
        <v>8.9774658367605511</v>
      </c>
      <c r="BA337" s="78">
        <f t="shared" si="80"/>
        <v>9.0517668242178697</v>
      </c>
      <c r="BB337" s="53" t="s">
        <v>0</v>
      </c>
      <c r="BC337" s="53" t="s">
        <v>0</v>
      </c>
      <c r="BD337" s="53" t="s">
        <v>0</v>
      </c>
      <c r="BE337" s="53" t="s">
        <v>0</v>
      </c>
      <c r="BF337" s="53" t="s">
        <v>0</v>
      </c>
      <c r="BG337" s="53" t="s">
        <v>0</v>
      </c>
      <c r="BH337" s="53" t="s">
        <v>0</v>
      </c>
      <c r="BI337" s="53" t="s">
        <v>0</v>
      </c>
      <c r="BJ337" s="53" t="s">
        <v>0</v>
      </c>
      <c r="BK337" s="53" t="s">
        <v>0</v>
      </c>
      <c r="BL337" s="53" t="s">
        <v>0</v>
      </c>
      <c r="BM337" s="53" t="s">
        <v>0</v>
      </c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</row>
    <row r="338" spans="2:92" x14ac:dyDescent="0.25">
      <c r="B338" s="128" t="s">
        <v>69</v>
      </c>
      <c r="C338" s="123" t="s">
        <v>0</v>
      </c>
      <c r="D338" s="123" t="s">
        <v>0</v>
      </c>
      <c r="E338" s="123" t="s">
        <v>0</v>
      </c>
      <c r="F338" s="123" t="s">
        <v>0</v>
      </c>
      <c r="G338" s="123" t="s">
        <v>0</v>
      </c>
      <c r="H338" s="123" t="s">
        <v>0</v>
      </c>
      <c r="I338" s="123" t="s">
        <v>0</v>
      </c>
      <c r="J338" s="123" t="s">
        <v>0</v>
      </c>
      <c r="K338" s="123" t="s">
        <v>0</v>
      </c>
      <c r="L338" s="123" t="s">
        <v>0</v>
      </c>
      <c r="M338" s="123" t="s">
        <v>0</v>
      </c>
      <c r="N338" s="123" t="s">
        <v>0</v>
      </c>
      <c r="O338" s="123" t="s">
        <v>0</v>
      </c>
      <c r="P338" s="123" t="s">
        <v>0</v>
      </c>
      <c r="Q338" s="123" t="s">
        <v>0</v>
      </c>
      <c r="R338" s="123" t="s">
        <v>0</v>
      </c>
      <c r="S338" s="123" t="s">
        <v>0</v>
      </c>
      <c r="T338" s="123" t="s">
        <v>0</v>
      </c>
      <c r="U338" s="123" t="s">
        <v>0</v>
      </c>
      <c r="V338" s="123" t="s">
        <v>0</v>
      </c>
      <c r="W338" s="123" t="s">
        <v>0</v>
      </c>
      <c r="X338" s="123" t="s">
        <v>0</v>
      </c>
      <c r="Y338" s="123" t="s">
        <v>0</v>
      </c>
      <c r="Z338" s="123" t="s">
        <v>0</v>
      </c>
      <c r="AA338" s="123" t="s">
        <v>0</v>
      </c>
      <c r="AB338" s="123" t="s">
        <v>0</v>
      </c>
      <c r="AC338" s="123" t="s">
        <v>0</v>
      </c>
      <c r="AD338" s="123" t="s">
        <v>0</v>
      </c>
      <c r="AE338" s="123" t="s">
        <v>0</v>
      </c>
      <c r="AF338" s="123" t="s">
        <v>0</v>
      </c>
      <c r="AG338" s="123" t="s">
        <v>0</v>
      </c>
      <c r="AH338" s="123" t="s">
        <v>0</v>
      </c>
      <c r="AI338" s="123" t="s">
        <v>0</v>
      </c>
      <c r="AJ338" s="123" t="s">
        <v>0</v>
      </c>
      <c r="AK338" s="123" t="s">
        <v>0</v>
      </c>
      <c r="AL338" s="123" t="s">
        <v>0</v>
      </c>
      <c r="AM338" s="123" t="s">
        <v>0</v>
      </c>
      <c r="AN338" s="123" t="s">
        <v>0</v>
      </c>
      <c r="AO338" s="123" t="s">
        <v>0</v>
      </c>
      <c r="AP338" s="123" t="s">
        <v>0</v>
      </c>
      <c r="AQ338" s="123" t="s">
        <v>0</v>
      </c>
      <c r="AR338" s="123" t="s">
        <v>0</v>
      </c>
      <c r="AS338" s="123" t="s">
        <v>0</v>
      </c>
      <c r="AT338" s="123" t="s">
        <v>0</v>
      </c>
      <c r="AU338" s="123" t="s">
        <v>0</v>
      </c>
      <c r="AV338" s="123" t="s">
        <v>0</v>
      </c>
      <c r="AW338" s="123" t="s">
        <v>0</v>
      </c>
      <c r="AX338" s="123" t="s">
        <v>0</v>
      </c>
      <c r="AY338" s="123" t="s">
        <v>0</v>
      </c>
      <c r="AZ338" s="123" t="s">
        <v>0</v>
      </c>
      <c r="BA338" s="78">
        <f t="shared" ref="BA338:BM338" si="81">(BA308/BA$82)*100</f>
        <v>9.2955210443394112</v>
      </c>
      <c r="BB338" s="78">
        <f t="shared" si="81"/>
        <v>9.0610210791186319</v>
      </c>
      <c r="BC338" s="78">
        <f t="shared" si="81"/>
        <v>9.6152824555625216</v>
      </c>
      <c r="BD338" s="78">
        <f t="shared" si="81"/>
        <v>10.001577672889066</v>
      </c>
      <c r="BE338" s="78">
        <f t="shared" si="81"/>
        <v>10.447845798687796</v>
      </c>
      <c r="BF338" s="78">
        <f t="shared" si="81"/>
        <v>12.04490704967956</v>
      </c>
      <c r="BG338" s="78">
        <f t="shared" si="81"/>
        <v>11.896703642973431</v>
      </c>
      <c r="BH338" s="78">
        <f t="shared" si="81"/>
        <v>12.464425016885105</v>
      </c>
      <c r="BI338" s="78">
        <f t="shared" si="81"/>
        <v>12.997358601316506</v>
      </c>
      <c r="BJ338" s="78">
        <f t="shared" si="81"/>
        <v>13.457098652138564</v>
      </c>
      <c r="BK338" s="78">
        <f t="shared" si="81"/>
        <v>15.569546440760243</v>
      </c>
      <c r="BL338" s="78">
        <f t="shared" si="81"/>
        <v>15.504954150310526</v>
      </c>
      <c r="BM338" s="78">
        <f t="shared" si="81"/>
        <v>15.968525237444926</v>
      </c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</row>
    <row r="339" spans="2:92" x14ac:dyDescent="0.25">
      <c r="B339" s="130" t="s">
        <v>138</v>
      </c>
      <c r="C339" s="124" t="s">
        <v>0</v>
      </c>
      <c r="D339" s="125">
        <f t="shared" ref="D339:AI339" si="82">(D309/D$82)*100</f>
        <v>4.6196150320806604</v>
      </c>
      <c r="E339" s="125">
        <f t="shared" si="82"/>
        <v>8.3660130718954235</v>
      </c>
      <c r="F339" s="125">
        <f t="shared" si="82"/>
        <v>6.9405664140406857</v>
      </c>
      <c r="G339" s="125">
        <f t="shared" si="82"/>
        <v>5.9572631124541333</v>
      </c>
      <c r="H339" s="125">
        <f t="shared" si="82"/>
        <v>5.5926703569383474</v>
      </c>
      <c r="I339" s="125">
        <f t="shared" si="82"/>
        <v>5.6134576705064916</v>
      </c>
      <c r="J339" s="125">
        <f t="shared" si="82"/>
        <v>6.216162021255264</v>
      </c>
      <c r="K339" s="125">
        <f t="shared" si="82"/>
        <v>5.7194101235552015</v>
      </c>
      <c r="L339" s="125">
        <f t="shared" si="82"/>
        <v>5.6755089450956202</v>
      </c>
      <c r="M339" s="125">
        <f t="shared" si="82"/>
        <v>5.9768637532133679</v>
      </c>
      <c r="N339" s="125">
        <f t="shared" si="82"/>
        <v>5.3816974869606442</v>
      </c>
      <c r="O339" s="125">
        <f t="shared" si="82"/>
        <v>6.6126013724267008</v>
      </c>
      <c r="P339" s="125">
        <f t="shared" si="82"/>
        <v>6.5044949762030662</v>
      </c>
      <c r="Q339" s="125">
        <f t="shared" si="82"/>
        <v>6.3840038544928941</v>
      </c>
      <c r="R339" s="125">
        <f t="shared" si="82"/>
        <v>6.6299559471365637</v>
      </c>
      <c r="S339" s="125">
        <f t="shared" si="82"/>
        <v>7.5944631500187061</v>
      </c>
      <c r="T339" s="125">
        <f t="shared" si="82"/>
        <v>7.0441176470588225</v>
      </c>
      <c r="U339" s="125">
        <f t="shared" si="82"/>
        <v>6.9605823375909894</v>
      </c>
      <c r="V339" s="125">
        <f t="shared" si="82"/>
        <v>6.625561978163133</v>
      </c>
      <c r="W339" s="125">
        <f t="shared" si="82"/>
        <v>6.759607225118196</v>
      </c>
      <c r="X339" s="125">
        <f t="shared" si="82"/>
        <v>5.902296360485269</v>
      </c>
      <c r="Y339" s="125">
        <f t="shared" si="82"/>
        <v>6.5340323939706018</v>
      </c>
      <c r="Z339" s="125">
        <f t="shared" si="82"/>
        <v>6.7487533563482929</v>
      </c>
      <c r="AA339" s="125">
        <f t="shared" si="82"/>
        <v>5.7917132067443227</v>
      </c>
      <c r="AB339" s="125">
        <f t="shared" si="82"/>
        <v>6.4028007390839248</v>
      </c>
      <c r="AC339" s="125">
        <f t="shared" si="82"/>
        <v>4.8596491228070171</v>
      </c>
      <c r="AD339" s="125">
        <f t="shared" si="82"/>
        <v>5.5381491151726134</v>
      </c>
      <c r="AE339" s="125">
        <f t="shared" si="82"/>
        <v>6.7886166581070047</v>
      </c>
      <c r="AF339" s="125">
        <f t="shared" si="82"/>
        <v>8.6578600461386355</v>
      </c>
      <c r="AG339" s="125">
        <f t="shared" si="82"/>
        <v>6.582311505348291</v>
      </c>
      <c r="AH339" s="125">
        <f t="shared" si="82"/>
        <v>7.2831264367816093</v>
      </c>
      <c r="AI339" s="125">
        <f t="shared" si="82"/>
        <v>8.1447051300968969</v>
      </c>
      <c r="AJ339" s="125">
        <f t="shared" ref="AJ339:AZ339" si="83">(AJ309/AJ$82)*100</f>
        <v>7.5023077937491758</v>
      </c>
      <c r="AK339" s="125">
        <f t="shared" si="83"/>
        <v>7.7596840510711962</v>
      </c>
      <c r="AL339" s="125">
        <f t="shared" si="83"/>
        <v>7.1342431679122296</v>
      </c>
      <c r="AM339" s="125">
        <f t="shared" si="83"/>
        <v>7.2373688301593466</v>
      </c>
      <c r="AN339" s="125">
        <f t="shared" si="83"/>
        <v>7.1537823799130331</v>
      </c>
      <c r="AO339" s="125">
        <f t="shared" si="83"/>
        <v>7.2639046408427648</v>
      </c>
      <c r="AP339" s="125">
        <f t="shared" si="83"/>
        <v>8.06410365697724</v>
      </c>
      <c r="AQ339" s="125">
        <f t="shared" si="83"/>
        <v>9.6316287107944127</v>
      </c>
      <c r="AR339" s="125">
        <f t="shared" si="83"/>
        <v>8.5403726708074537</v>
      </c>
      <c r="AS339" s="125">
        <f t="shared" si="83"/>
        <v>8.8290564886150094</v>
      </c>
      <c r="AT339" s="125">
        <f t="shared" si="83"/>
        <v>9.483438485804415</v>
      </c>
      <c r="AU339" s="125">
        <f t="shared" si="83"/>
        <v>9.3865198105099363</v>
      </c>
      <c r="AV339" s="125">
        <f t="shared" si="83"/>
        <v>9.8365866427342752</v>
      </c>
      <c r="AW339" s="125">
        <f t="shared" si="83"/>
        <v>9.0892878773603947</v>
      </c>
      <c r="AX339" s="125">
        <f t="shared" si="83"/>
        <v>9.9530805322667497</v>
      </c>
      <c r="AY339" s="125">
        <f t="shared" si="83"/>
        <v>9.8297106080731851</v>
      </c>
      <c r="AZ339" s="125">
        <f t="shared" si="83"/>
        <v>10.203973896167886</v>
      </c>
      <c r="BA339" s="125">
        <f t="shared" ref="BA339:BM339" si="84">(BA309/BA$82)*100</f>
        <v>10.803511141120865</v>
      </c>
      <c r="BB339" s="125">
        <f t="shared" si="84"/>
        <v>10.367114207640237</v>
      </c>
      <c r="BC339" s="125">
        <f t="shared" si="84"/>
        <v>12.661007284948807</v>
      </c>
      <c r="BD339" s="125">
        <f t="shared" si="84"/>
        <v>13.924048800751493</v>
      </c>
      <c r="BE339" s="125">
        <f t="shared" si="84"/>
        <v>14.271312771824604</v>
      </c>
      <c r="BF339" s="125">
        <f t="shared" si="84"/>
        <v>17.317394663878915</v>
      </c>
      <c r="BG339" s="125">
        <f t="shared" si="84"/>
        <v>16.68164391874938</v>
      </c>
      <c r="BH339" s="125">
        <f t="shared" si="84"/>
        <v>15.800889327261725</v>
      </c>
      <c r="BI339" s="125">
        <f t="shared" si="84"/>
        <v>15.868072104108927</v>
      </c>
      <c r="BJ339" s="125">
        <f t="shared" si="84"/>
        <v>16.765954062003061</v>
      </c>
      <c r="BK339" s="125">
        <f t="shared" si="84"/>
        <v>18.613782122435651</v>
      </c>
      <c r="BL339" s="125">
        <f t="shared" si="84"/>
        <v>22.132646515641593</v>
      </c>
      <c r="BM339" s="125">
        <f t="shared" si="84"/>
        <v>28.125988881642051</v>
      </c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</row>
    <row r="340" spans="2:92" x14ac:dyDescent="0.25">
      <c r="B340" s="128" t="s">
        <v>64</v>
      </c>
      <c r="C340" s="123" t="s">
        <v>0</v>
      </c>
      <c r="D340" s="78">
        <f t="shared" ref="D340:AI340" si="85">(D310/D$82)*100</f>
        <v>4.6196150320806604</v>
      </c>
      <c r="E340" s="78">
        <f t="shared" si="85"/>
        <v>8.3660130718954235</v>
      </c>
      <c r="F340" s="78">
        <f t="shared" si="85"/>
        <v>6.9405664140406857</v>
      </c>
      <c r="G340" s="78">
        <f t="shared" si="85"/>
        <v>5.9572631124541333</v>
      </c>
      <c r="H340" s="78">
        <f t="shared" si="85"/>
        <v>5.5926703569383474</v>
      </c>
      <c r="I340" s="78">
        <f t="shared" si="85"/>
        <v>5.6134576705064916</v>
      </c>
      <c r="J340" s="78">
        <f t="shared" si="85"/>
        <v>6.216162021255264</v>
      </c>
      <c r="K340" s="78">
        <f t="shared" si="85"/>
        <v>5.7194101235552015</v>
      </c>
      <c r="L340" s="78">
        <f t="shared" si="85"/>
        <v>5.6755089450956202</v>
      </c>
      <c r="M340" s="78">
        <f t="shared" si="85"/>
        <v>5.9768637532133679</v>
      </c>
      <c r="N340" s="78">
        <f t="shared" si="85"/>
        <v>5.3816974869606442</v>
      </c>
      <c r="O340" s="78">
        <f t="shared" si="85"/>
        <v>6.6126013724267008</v>
      </c>
      <c r="P340" s="78">
        <f t="shared" si="85"/>
        <v>6.5044949762030662</v>
      </c>
      <c r="Q340" s="78">
        <f t="shared" si="85"/>
        <v>6.3840038544928941</v>
      </c>
      <c r="R340" s="78">
        <f t="shared" si="85"/>
        <v>6.6299559471365637</v>
      </c>
      <c r="S340" s="78">
        <f t="shared" si="85"/>
        <v>7.5944631500187061</v>
      </c>
      <c r="T340" s="78">
        <f t="shared" si="85"/>
        <v>7.0441176470588225</v>
      </c>
      <c r="U340" s="78">
        <f t="shared" si="85"/>
        <v>6.9221260815822001</v>
      </c>
      <c r="V340" s="78">
        <f t="shared" si="85"/>
        <v>7.3346178548490677</v>
      </c>
      <c r="W340" s="78">
        <f t="shared" si="85"/>
        <v>7.3948357376651712</v>
      </c>
      <c r="X340" s="78">
        <f t="shared" si="85"/>
        <v>7.4631715771230498</v>
      </c>
      <c r="Y340" s="78">
        <f t="shared" si="85"/>
        <v>7.9112442655182091</v>
      </c>
      <c r="Z340" s="78">
        <f t="shared" si="85"/>
        <v>8.3237437667817407</v>
      </c>
      <c r="AA340" s="78">
        <f t="shared" si="85"/>
        <v>8.0048933567363445</v>
      </c>
      <c r="AB340" s="78">
        <f t="shared" si="85"/>
        <v>7.6485461441213651</v>
      </c>
      <c r="AC340" s="78">
        <f t="shared" si="85"/>
        <v>6.5485141424991049</v>
      </c>
      <c r="AD340" s="78">
        <f t="shared" si="85"/>
        <v>7.5524610772652547</v>
      </c>
      <c r="AE340" s="78">
        <f t="shared" si="85"/>
        <v>8.3773904111658268</v>
      </c>
      <c r="AF340" s="78">
        <f t="shared" si="85"/>
        <v>10.274085466329781</v>
      </c>
      <c r="AG340" s="78">
        <f t="shared" si="85"/>
        <v>8.2133624267722887</v>
      </c>
      <c r="AH340" s="78">
        <f t="shared" si="85"/>
        <v>8.5885057471264368</v>
      </c>
      <c r="AI340" s="78">
        <f t="shared" si="85"/>
        <v>10.597937468234059</v>
      </c>
      <c r="AJ340" s="78">
        <f t="shared" ref="AJ340:AZ340" si="86">(AJ310/AJ$82)*100</f>
        <v>9.0498483449821983</v>
      </c>
      <c r="AK340" s="78">
        <f t="shared" si="86"/>
        <v>10.707909543388878</v>
      </c>
      <c r="AL340" s="78">
        <f t="shared" si="86"/>
        <v>9.8641910874707115</v>
      </c>
      <c r="AM340" s="78">
        <f t="shared" si="86"/>
        <v>9.9786241741158168</v>
      </c>
      <c r="AN340" s="78">
        <f t="shared" si="86"/>
        <v>9.5621203661404675</v>
      </c>
      <c r="AO340" s="78">
        <f t="shared" si="86"/>
        <v>9.1484810887750534</v>
      </c>
      <c r="AP340" s="78">
        <f t="shared" si="86"/>
        <v>10.057397777967211</v>
      </c>
      <c r="AQ340" s="78">
        <f t="shared" si="86"/>
        <v>12.617170622968887</v>
      </c>
      <c r="AR340" s="78">
        <f t="shared" si="86"/>
        <v>11.753907963702694</v>
      </c>
      <c r="AS340" s="78">
        <f t="shared" si="86"/>
        <v>10.824976844539862</v>
      </c>
      <c r="AT340" s="78">
        <f t="shared" si="86"/>
        <v>9.7594637223974772</v>
      </c>
      <c r="AU340" s="78">
        <f t="shared" si="86"/>
        <v>11.521745328939597</v>
      </c>
      <c r="AV340" s="78">
        <f t="shared" si="86"/>
        <v>23.939869867623962</v>
      </c>
      <c r="AW340" s="78">
        <f t="shared" si="86"/>
        <v>22.225736550963003</v>
      </c>
      <c r="AX340" s="78">
        <f t="shared" si="86"/>
        <v>24.444888854703485</v>
      </c>
      <c r="AY340" s="78">
        <f t="shared" si="86"/>
        <v>23.181921758026778</v>
      </c>
      <c r="AZ340" s="78">
        <f t="shared" si="86"/>
        <v>24.635994328751419</v>
      </c>
      <c r="BA340" s="78">
        <f t="shared" ref="BA340:BJ340" si="87">(BA310/BA$82)*100</f>
        <v>24.591717308125141</v>
      </c>
      <c r="BB340" s="78">
        <f t="shared" si="87"/>
        <v>24.766790949590927</v>
      </c>
      <c r="BC340" s="78">
        <f t="shared" si="87"/>
        <v>26.350123776840451</v>
      </c>
      <c r="BD340" s="78">
        <f t="shared" si="87"/>
        <v>29.539102405444563</v>
      </c>
      <c r="BE340" s="78">
        <f t="shared" si="87"/>
        <v>30.736450866782185</v>
      </c>
      <c r="BF340" s="78">
        <f t="shared" si="87"/>
        <v>36.427889641379934</v>
      </c>
      <c r="BG340" s="78">
        <f t="shared" si="87"/>
        <v>37.943482269462159</v>
      </c>
      <c r="BH340" s="78">
        <f t="shared" si="87"/>
        <v>39.507252348638353</v>
      </c>
      <c r="BI340" s="78">
        <f t="shared" si="87"/>
        <v>40.122991463156893</v>
      </c>
      <c r="BJ340" s="78">
        <f t="shared" si="87"/>
        <v>38.167435255642495</v>
      </c>
      <c r="BK340" s="78"/>
      <c r="BL340" s="78"/>
      <c r="BM340" s="78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</row>
    <row r="341" spans="2:92" x14ac:dyDescent="0.25">
      <c r="B341" s="128" t="s">
        <v>70</v>
      </c>
      <c r="C341" s="123" t="s">
        <v>0</v>
      </c>
      <c r="D341" s="78">
        <f t="shared" ref="D341:W341" si="88">(D311/D$82)*100</f>
        <v>4.6196150320806604</v>
      </c>
      <c r="E341" s="78">
        <f t="shared" si="88"/>
        <v>8.3660130718954235</v>
      </c>
      <c r="F341" s="78">
        <f t="shared" si="88"/>
        <v>6.9405664140406857</v>
      </c>
      <c r="G341" s="78">
        <f t="shared" si="88"/>
        <v>5.9572631124541333</v>
      </c>
      <c r="H341" s="78">
        <f t="shared" si="88"/>
        <v>5.6881084176369532</v>
      </c>
      <c r="I341" s="78">
        <f t="shared" si="88"/>
        <v>5.942585481806546</v>
      </c>
      <c r="J341" s="78">
        <f t="shared" si="88"/>
        <v>6.216162021255264</v>
      </c>
      <c r="K341" s="78">
        <f t="shared" si="88"/>
        <v>5.7393383818254282</v>
      </c>
      <c r="L341" s="78">
        <f t="shared" si="88"/>
        <v>5.6755089450956202</v>
      </c>
      <c r="M341" s="78">
        <f t="shared" si="88"/>
        <v>5.9768637532133679</v>
      </c>
      <c r="N341" s="78">
        <f t="shared" si="88"/>
        <v>5.357989568515884</v>
      </c>
      <c r="O341" s="78">
        <f t="shared" si="88"/>
        <v>6.6126013724267008</v>
      </c>
      <c r="P341" s="78">
        <f t="shared" si="88"/>
        <v>6.5044949762030662</v>
      </c>
      <c r="Q341" s="78">
        <f t="shared" si="88"/>
        <v>6.3840038544928941</v>
      </c>
      <c r="R341" s="78">
        <f t="shared" si="88"/>
        <v>6.6299559471365637</v>
      </c>
      <c r="S341" s="78">
        <f t="shared" si="88"/>
        <v>7.5944631500187061</v>
      </c>
      <c r="T341" s="78">
        <f t="shared" si="88"/>
        <v>7.0441176470588225</v>
      </c>
      <c r="U341" s="78">
        <f t="shared" si="88"/>
        <v>6.9221260815822001</v>
      </c>
      <c r="V341" s="78">
        <f t="shared" si="88"/>
        <v>7.4759152215799611</v>
      </c>
      <c r="W341" s="78">
        <f t="shared" si="88"/>
        <v>7.3220996484422356</v>
      </c>
      <c r="X341" s="78"/>
      <c r="Y341" s="78"/>
      <c r="Z341" s="78"/>
      <c r="AA341" s="78"/>
      <c r="AB341" s="78"/>
      <c r="AC341" s="78"/>
      <c r="AD341" s="78"/>
      <c r="AE341" s="78"/>
      <c r="AF341" s="78">
        <f t="shared" ref="AF341:AS341" si="89">(AF311/AF$82)*100</f>
        <v>9.0464681972975942</v>
      </c>
      <c r="AG341" s="78">
        <f t="shared" si="89"/>
        <v>8.2133624267722887</v>
      </c>
      <c r="AH341" s="78">
        <f t="shared" si="89"/>
        <v>8.5885057471264368</v>
      </c>
      <c r="AI341" s="78">
        <f t="shared" si="89"/>
        <v>10.597937468234059</v>
      </c>
      <c r="AJ341" s="78">
        <f t="shared" si="89"/>
        <v>9.0498483449821983</v>
      </c>
      <c r="AK341" s="78">
        <f t="shared" si="89"/>
        <v>10.707909543388878</v>
      </c>
      <c r="AL341" s="78">
        <f t="shared" si="89"/>
        <v>9.8641910874707115</v>
      </c>
      <c r="AM341" s="78">
        <f t="shared" si="89"/>
        <v>9.9786241741158168</v>
      </c>
      <c r="AN341" s="78">
        <f t="shared" si="89"/>
        <v>9.5621203661404675</v>
      </c>
      <c r="AO341" s="78">
        <f t="shared" si="89"/>
        <v>9.1484810887750534</v>
      </c>
      <c r="AP341" s="78">
        <f t="shared" si="89"/>
        <v>7.887221890716904</v>
      </c>
      <c r="AQ341" s="78">
        <f t="shared" si="89"/>
        <v>9.4212381733592974</v>
      </c>
      <c r="AR341" s="78">
        <f t="shared" si="89"/>
        <v>8.3539218176360581</v>
      </c>
      <c r="AS341" s="78">
        <f t="shared" si="89"/>
        <v>8.6363173984505917</v>
      </c>
      <c r="AT341" s="123" t="s">
        <v>0</v>
      </c>
      <c r="AU341" s="123" t="s">
        <v>0</v>
      </c>
      <c r="AV341" s="123" t="s">
        <v>0</v>
      </c>
      <c r="AW341" s="123" t="s">
        <v>0</v>
      </c>
      <c r="AX341" s="123" t="s">
        <v>0</v>
      </c>
      <c r="AY341" s="123" t="s">
        <v>0</v>
      </c>
      <c r="AZ341" s="123" t="s">
        <v>0</v>
      </c>
      <c r="BA341" s="123" t="s">
        <v>0</v>
      </c>
      <c r="BB341" s="123" t="s">
        <v>0</v>
      </c>
      <c r="BC341" s="123" t="s">
        <v>0</v>
      </c>
      <c r="BD341" s="123" t="s">
        <v>0</v>
      </c>
      <c r="BE341" s="123" t="s">
        <v>0</v>
      </c>
      <c r="BF341" s="123" t="s">
        <v>0</v>
      </c>
      <c r="BG341" s="123" t="s">
        <v>0</v>
      </c>
      <c r="BH341" s="123" t="s">
        <v>0</v>
      </c>
      <c r="BI341" s="123" t="s">
        <v>0</v>
      </c>
      <c r="BJ341" s="123" t="s">
        <v>0</v>
      </c>
      <c r="BK341" s="123" t="s">
        <v>0</v>
      </c>
      <c r="BL341" s="123" t="s">
        <v>0</v>
      </c>
      <c r="BM341" s="123" t="s">
        <v>0</v>
      </c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</row>
    <row r="342" spans="2:92" x14ac:dyDescent="0.25">
      <c r="B342" s="128" t="s">
        <v>71</v>
      </c>
      <c r="C342" s="123" t="s">
        <v>0</v>
      </c>
      <c r="D342" s="78">
        <f t="shared" ref="D342:W342" si="90">(D312/D$82)*100</f>
        <v>4.6196150320806604</v>
      </c>
      <c r="E342" s="78">
        <f t="shared" si="90"/>
        <v>8.3660130718954235</v>
      </c>
      <c r="F342" s="78">
        <f t="shared" si="90"/>
        <v>6.9405664140406857</v>
      </c>
      <c r="G342" s="78">
        <f t="shared" si="90"/>
        <v>5.9572631124541333</v>
      </c>
      <c r="H342" s="78">
        <f t="shared" si="90"/>
        <v>5.6881084176369532</v>
      </c>
      <c r="I342" s="78">
        <f t="shared" si="90"/>
        <v>5.942585481806546</v>
      </c>
      <c r="J342" s="78">
        <f t="shared" si="90"/>
        <v>6.216162021255264</v>
      </c>
      <c r="K342" s="78">
        <f t="shared" si="90"/>
        <v>5.7393383818254282</v>
      </c>
      <c r="L342" s="78">
        <f t="shared" si="90"/>
        <v>5.6755089450956202</v>
      </c>
      <c r="M342" s="78">
        <f t="shared" si="90"/>
        <v>5.9768637532133679</v>
      </c>
      <c r="N342" s="78">
        <f t="shared" si="90"/>
        <v>5.357989568515884</v>
      </c>
      <c r="O342" s="78">
        <f t="shared" si="90"/>
        <v>6.6126013724267008</v>
      </c>
      <c r="P342" s="78">
        <f t="shared" si="90"/>
        <v>6.478053939714437</v>
      </c>
      <c r="Q342" s="78">
        <f t="shared" si="90"/>
        <v>6.3840038544928941</v>
      </c>
      <c r="R342" s="78">
        <f t="shared" si="90"/>
        <v>6.6299559471365637</v>
      </c>
      <c r="S342" s="78">
        <f t="shared" si="90"/>
        <v>7.5944631500187061</v>
      </c>
      <c r="T342" s="78">
        <f t="shared" si="90"/>
        <v>7.0441176470588225</v>
      </c>
      <c r="U342" s="78">
        <f t="shared" si="90"/>
        <v>6.9221260815822001</v>
      </c>
      <c r="V342" s="78">
        <f t="shared" si="90"/>
        <v>7.3346178548490677</v>
      </c>
      <c r="W342" s="78">
        <f t="shared" si="90"/>
        <v>7.3948357376651712</v>
      </c>
      <c r="X342" s="78">
        <f t="shared" ref="X342:AE343" si="91">(X312/X$82)*100</f>
        <v>7.4631715771230498</v>
      </c>
      <c r="Y342" s="78">
        <f t="shared" si="91"/>
        <v>7.9112442655182091</v>
      </c>
      <c r="Z342" s="78">
        <f t="shared" si="91"/>
        <v>8.3237437667817407</v>
      </c>
      <c r="AA342" s="78">
        <f t="shared" si="91"/>
        <v>8.0048933567363445</v>
      </c>
      <c r="AB342" s="78">
        <f t="shared" si="91"/>
        <v>7.9402897986968783</v>
      </c>
      <c r="AC342" s="78">
        <f t="shared" si="91"/>
        <v>6.5485141424991049</v>
      </c>
      <c r="AD342" s="78">
        <f t="shared" si="91"/>
        <v>7.5524610772652547</v>
      </c>
      <c r="AE342" s="78">
        <f t="shared" si="91"/>
        <v>8.3773904111658268</v>
      </c>
      <c r="AF342" s="78">
        <f t="shared" ref="AF342:AS342" si="92">(AF312/AF$82)*100</f>
        <v>10.274085466329781</v>
      </c>
      <c r="AG342" s="78">
        <f t="shared" si="92"/>
        <v>8.2133624267722887</v>
      </c>
      <c r="AH342" s="78">
        <f t="shared" si="92"/>
        <v>8.5885057471264368</v>
      </c>
      <c r="AI342" s="78">
        <f t="shared" si="92"/>
        <v>10.597937468234059</v>
      </c>
      <c r="AJ342" s="78">
        <f t="shared" si="92"/>
        <v>9.0498483449821983</v>
      </c>
      <c r="AK342" s="78">
        <f t="shared" si="92"/>
        <v>10.707909543388878</v>
      </c>
      <c r="AL342" s="78">
        <f t="shared" si="92"/>
        <v>9.8641910874707115</v>
      </c>
      <c r="AM342" s="78">
        <f t="shared" si="92"/>
        <v>9.9786241741158168</v>
      </c>
      <c r="AN342" s="78">
        <f t="shared" si="92"/>
        <v>9.5621203661404675</v>
      </c>
      <c r="AO342" s="78">
        <f t="shared" si="92"/>
        <v>9.1484810887750534</v>
      </c>
      <c r="AP342" s="78">
        <f t="shared" si="92"/>
        <v>10.057397777967211</v>
      </c>
      <c r="AQ342" s="78">
        <f t="shared" si="92"/>
        <v>12.617170622968887</v>
      </c>
      <c r="AR342" s="78">
        <f t="shared" si="92"/>
        <v>8.3539218176360581</v>
      </c>
      <c r="AS342" s="78">
        <f t="shared" si="92"/>
        <v>8.6363173984505917</v>
      </c>
      <c r="AT342" s="123" t="s">
        <v>0</v>
      </c>
      <c r="AU342" s="123" t="s">
        <v>0</v>
      </c>
      <c r="AV342" s="123" t="s">
        <v>0</v>
      </c>
      <c r="AW342" s="123" t="s">
        <v>0</v>
      </c>
      <c r="AX342" s="123" t="s">
        <v>0</v>
      </c>
      <c r="AY342" s="123" t="s">
        <v>0</v>
      </c>
      <c r="AZ342" s="123" t="s">
        <v>0</v>
      </c>
      <c r="BA342" s="123" t="s">
        <v>0</v>
      </c>
      <c r="BB342" s="123" t="s">
        <v>0</v>
      </c>
      <c r="BC342" s="123" t="s">
        <v>0</v>
      </c>
      <c r="BD342" s="123" t="s">
        <v>0</v>
      </c>
      <c r="BE342" s="123" t="s">
        <v>0</v>
      </c>
      <c r="BF342" s="123" t="s">
        <v>0</v>
      </c>
      <c r="BG342" s="123" t="s">
        <v>0</v>
      </c>
      <c r="BH342" s="123" t="s">
        <v>0</v>
      </c>
      <c r="BI342" s="123" t="s">
        <v>0</v>
      </c>
      <c r="BJ342" s="123" t="s">
        <v>0</v>
      </c>
      <c r="BK342" s="123" t="s">
        <v>0</v>
      </c>
      <c r="BL342" s="123" t="s">
        <v>0</v>
      </c>
      <c r="BM342" s="123" t="s">
        <v>0</v>
      </c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</row>
    <row r="343" spans="2:92" x14ac:dyDescent="0.25">
      <c r="B343" s="128" t="s">
        <v>67</v>
      </c>
      <c r="C343" s="123" t="s">
        <v>0</v>
      </c>
      <c r="D343" s="123" t="s">
        <v>0</v>
      </c>
      <c r="E343" s="123" t="s">
        <v>0</v>
      </c>
      <c r="F343" s="123" t="s">
        <v>0</v>
      </c>
      <c r="G343" s="123" t="s">
        <v>0</v>
      </c>
      <c r="H343" s="123" t="s">
        <v>0</v>
      </c>
      <c r="I343" s="123" t="s">
        <v>0</v>
      </c>
      <c r="J343" s="123" t="s">
        <v>0</v>
      </c>
      <c r="K343" s="123" t="s">
        <v>0</v>
      </c>
      <c r="L343" s="123" t="s">
        <v>0</v>
      </c>
      <c r="M343" s="123" t="s">
        <v>0</v>
      </c>
      <c r="N343" s="123" t="s">
        <v>0</v>
      </c>
      <c r="O343" s="123" t="s">
        <v>0</v>
      </c>
      <c r="P343" s="123" t="s">
        <v>0</v>
      </c>
      <c r="Q343" s="123" t="s">
        <v>0</v>
      </c>
      <c r="R343" s="78">
        <f t="shared" ref="R343:W343" si="93">(R313/R$82)*100</f>
        <v>6.6255506607929515</v>
      </c>
      <c r="S343" s="78">
        <f t="shared" si="93"/>
        <v>7.5252525252525251</v>
      </c>
      <c r="T343" s="78">
        <f t="shared" si="93"/>
        <v>6.855882352941177</v>
      </c>
      <c r="U343" s="78">
        <f t="shared" si="93"/>
        <v>6.9605823375909894</v>
      </c>
      <c r="V343" s="78">
        <f t="shared" si="93"/>
        <v>6.625561978163133</v>
      </c>
      <c r="W343" s="78">
        <f t="shared" si="93"/>
        <v>6.759607225118196</v>
      </c>
      <c r="X343" s="78">
        <f t="shared" si="91"/>
        <v>5.902296360485269</v>
      </c>
      <c r="Y343" s="78">
        <f t="shared" si="91"/>
        <v>6.5340323939706018</v>
      </c>
      <c r="Z343" s="78">
        <f t="shared" si="91"/>
        <v>6.7487533563482929</v>
      </c>
      <c r="AA343" s="78">
        <f t="shared" si="91"/>
        <v>5.7917132067443227</v>
      </c>
      <c r="AB343" s="78">
        <f t="shared" si="91"/>
        <v>6.4028007390839248</v>
      </c>
      <c r="AC343" s="78">
        <f t="shared" si="91"/>
        <v>4.8596491228070171</v>
      </c>
      <c r="AD343" s="78">
        <f t="shared" si="91"/>
        <v>5.5381491151726134</v>
      </c>
      <c r="AE343" s="78">
        <f t="shared" si="91"/>
        <v>6.7886166581070047</v>
      </c>
      <c r="AF343" s="78">
        <f t="shared" ref="AF343:AS343" si="94">(AF313/AF$82)*100</f>
        <v>8.6578600461386355</v>
      </c>
      <c r="AG343" s="78">
        <f t="shared" si="94"/>
        <v>6.582311505348291</v>
      </c>
      <c r="AH343" s="78">
        <f t="shared" si="94"/>
        <v>7.2831264367816093</v>
      </c>
      <c r="AI343" s="78">
        <f t="shared" si="94"/>
        <v>8.1447051300968969</v>
      </c>
      <c r="AJ343" s="78">
        <f t="shared" si="94"/>
        <v>7.5023077937491758</v>
      </c>
      <c r="AK343" s="78">
        <f t="shared" si="94"/>
        <v>7.7596840510711962</v>
      </c>
      <c r="AL343" s="78">
        <f t="shared" si="94"/>
        <v>7.1342431679122296</v>
      </c>
      <c r="AM343" s="78">
        <f t="shared" si="94"/>
        <v>7.2373688301593466</v>
      </c>
      <c r="AN343" s="78">
        <f t="shared" si="94"/>
        <v>7.1537823799130331</v>
      </c>
      <c r="AO343" s="78">
        <f t="shared" si="94"/>
        <v>7.2639046408427648</v>
      </c>
      <c r="AP343" s="78">
        <f t="shared" si="94"/>
        <v>6.9942886369448471</v>
      </c>
      <c r="AQ343" s="78">
        <f t="shared" si="94"/>
        <v>7.3854592587490524</v>
      </c>
      <c r="AR343" s="78">
        <f t="shared" si="94"/>
        <v>7.4578032279664734</v>
      </c>
      <c r="AS343" s="78">
        <f t="shared" si="94"/>
        <v>0</v>
      </c>
      <c r="AT343" s="78">
        <f t="shared" ref="AT343:BM343" si="95">(AT313/AT$82)*100</f>
        <v>0</v>
      </c>
      <c r="AU343" s="78">
        <f t="shared" si="95"/>
        <v>0</v>
      </c>
      <c r="AV343" s="78">
        <f t="shared" si="95"/>
        <v>0</v>
      </c>
      <c r="AW343" s="78">
        <f t="shared" si="95"/>
        <v>0</v>
      </c>
      <c r="AX343" s="78">
        <f t="shared" si="95"/>
        <v>0</v>
      </c>
      <c r="AY343" s="78">
        <f t="shared" si="95"/>
        <v>0</v>
      </c>
      <c r="AZ343" s="78">
        <f t="shared" si="95"/>
        <v>0</v>
      </c>
      <c r="BA343" s="78">
        <f t="shared" si="95"/>
        <v>0</v>
      </c>
      <c r="BB343" s="78">
        <f t="shared" si="95"/>
        <v>0</v>
      </c>
      <c r="BC343" s="78">
        <f t="shared" si="95"/>
        <v>0</v>
      </c>
      <c r="BD343" s="78">
        <f t="shared" si="95"/>
        <v>0</v>
      </c>
      <c r="BE343" s="78">
        <f t="shared" si="95"/>
        <v>0</v>
      </c>
      <c r="BF343" s="78">
        <f t="shared" si="95"/>
        <v>0</v>
      </c>
      <c r="BG343" s="78">
        <f t="shared" si="95"/>
        <v>0</v>
      </c>
      <c r="BH343" s="78">
        <f t="shared" si="95"/>
        <v>0</v>
      </c>
      <c r="BI343" s="78">
        <f t="shared" si="95"/>
        <v>0</v>
      </c>
      <c r="BJ343" s="78">
        <f t="shared" si="95"/>
        <v>0</v>
      </c>
      <c r="BK343" s="78">
        <f t="shared" si="95"/>
        <v>0</v>
      </c>
      <c r="BL343" s="78">
        <f t="shared" si="95"/>
        <v>0</v>
      </c>
      <c r="BM343" s="78">
        <f t="shared" si="95"/>
        <v>0</v>
      </c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</row>
    <row r="344" spans="2:92" x14ac:dyDescent="0.25">
      <c r="B344" s="128" t="s">
        <v>68</v>
      </c>
      <c r="C344" s="123" t="s">
        <v>0</v>
      </c>
      <c r="D344" s="123" t="s">
        <v>0</v>
      </c>
      <c r="E344" s="123" t="s">
        <v>0</v>
      </c>
      <c r="F344" s="123" t="s">
        <v>0</v>
      </c>
      <c r="G344" s="123" t="s">
        <v>0</v>
      </c>
      <c r="H344" s="123" t="s">
        <v>0</v>
      </c>
      <c r="I344" s="123" t="s">
        <v>0</v>
      </c>
      <c r="J344" s="123" t="s">
        <v>0</v>
      </c>
      <c r="K344" s="123" t="s">
        <v>0</v>
      </c>
      <c r="L344" s="123" t="s">
        <v>0</v>
      </c>
      <c r="M344" s="123" t="s">
        <v>0</v>
      </c>
      <c r="N344" s="123" t="s">
        <v>0</v>
      </c>
      <c r="O344" s="123" t="s">
        <v>0</v>
      </c>
      <c r="P344" s="123" t="s">
        <v>0</v>
      </c>
      <c r="Q344" s="123" t="s">
        <v>0</v>
      </c>
      <c r="R344" s="123" t="s">
        <v>0</v>
      </c>
      <c r="S344" s="123" t="s">
        <v>0</v>
      </c>
      <c r="T344" s="123" t="s">
        <v>0</v>
      </c>
      <c r="U344" s="123" t="s">
        <v>0</v>
      </c>
      <c r="V344" s="123" t="s">
        <v>0</v>
      </c>
      <c r="W344" s="123" t="s">
        <v>0</v>
      </c>
      <c r="X344" s="123" t="s">
        <v>0</v>
      </c>
      <c r="Y344" s="123" t="s">
        <v>0</v>
      </c>
      <c r="Z344" s="123" t="s">
        <v>0</v>
      </c>
      <c r="AA344" s="123" t="s">
        <v>0</v>
      </c>
      <c r="AB344" s="123" t="s">
        <v>0</v>
      </c>
      <c r="AC344" s="123" t="s">
        <v>0</v>
      </c>
      <c r="AD344" s="123" t="s">
        <v>0</v>
      </c>
      <c r="AE344" s="123" t="s">
        <v>0</v>
      </c>
      <c r="AF344" s="123" t="s">
        <v>0</v>
      </c>
      <c r="AG344" s="123" t="s">
        <v>0</v>
      </c>
      <c r="AH344" s="123" t="s">
        <v>0</v>
      </c>
      <c r="AI344" s="123" t="s">
        <v>0</v>
      </c>
      <c r="AJ344" s="123" t="s">
        <v>0</v>
      </c>
      <c r="AK344" s="123" t="s">
        <v>0</v>
      </c>
      <c r="AL344" s="123" t="s">
        <v>0</v>
      </c>
      <c r="AM344" s="123" t="s">
        <v>0</v>
      </c>
      <c r="AN344" s="123" t="s">
        <v>0</v>
      </c>
      <c r="AO344" s="123" t="s">
        <v>0</v>
      </c>
      <c r="AP344" s="78">
        <f t="shared" ref="AP344:BA344" si="96">(AP314/AP$82)*100</f>
        <v>8.06410365697724</v>
      </c>
      <c r="AQ344" s="78">
        <f t="shared" si="96"/>
        <v>9.6316287107944127</v>
      </c>
      <c r="AR344" s="78">
        <f t="shared" si="96"/>
        <v>8.5403726708074537</v>
      </c>
      <c r="AS344" s="78">
        <f t="shared" si="96"/>
        <v>8.8290564886150094</v>
      </c>
      <c r="AT344" s="78">
        <f t="shared" si="96"/>
        <v>9.483438485804415</v>
      </c>
      <c r="AU344" s="78">
        <f t="shared" si="96"/>
        <v>9.3865198105099363</v>
      </c>
      <c r="AV344" s="78">
        <f t="shared" si="96"/>
        <v>9.8365866427342752</v>
      </c>
      <c r="AW344" s="78">
        <f t="shared" si="96"/>
        <v>9.0892878773603947</v>
      </c>
      <c r="AX344" s="78">
        <f t="shared" si="96"/>
        <v>9.9530805322667497</v>
      </c>
      <c r="AY344" s="78">
        <f t="shared" si="96"/>
        <v>9.8297106080731851</v>
      </c>
      <c r="AZ344" s="78">
        <f t="shared" si="96"/>
        <v>10.203973896167886</v>
      </c>
      <c r="BA344" s="78">
        <f t="shared" si="96"/>
        <v>10.891739815440019</v>
      </c>
      <c r="BB344" s="123" t="s">
        <v>0</v>
      </c>
      <c r="BC344" s="123" t="s">
        <v>0</v>
      </c>
      <c r="BD344" s="123" t="s">
        <v>0</v>
      </c>
      <c r="BE344" s="123" t="s">
        <v>0</v>
      </c>
      <c r="BF344" s="123" t="s">
        <v>0</v>
      </c>
      <c r="BG344" s="123" t="s">
        <v>0</v>
      </c>
      <c r="BH344" s="123" t="s">
        <v>0</v>
      </c>
      <c r="BI344" s="123" t="s">
        <v>0</v>
      </c>
      <c r="BJ344" s="123" t="s">
        <v>0</v>
      </c>
      <c r="BK344" s="123" t="s">
        <v>0</v>
      </c>
      <c r="BL344" s="123" t="s">
        <v>0</v>
      </c>
      <c r="BM344" s="123" t="s">
        <v>0</v>
      </c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</row>
    <row r="345" spans="2:92" x14ac:dyDescent="0.25">
      <c r="B345" s="128" t="s">
        <v>69</v>
      </c>
      <c r="C345" s="123" t="s">
        <v>0</v>
      </c>
      <c r="D345" s="123" t="s">
        <v>0</v>
      </c>
      <c r="E345" s="123" t="s">
        <v>0</v>
      </c>
      <c r="F345" s="123" t="s">
        <v>0</v>
      </c>
      <c r="G345" s="123" t="s">
        <v>0</v>
      </c>
      <c r="H345" s="123" t="s">
        <v>0</v>
      </c>
      <c r="I345" s="123" t="s">
        <v>0</v>
      </c>
      <c r="J345" s="123" t="s">
        <v>0</v>
      </c>
      <c r="K345" s="123" t="s">
        <v>0</v>
      </c>
      <c r="L345" s="123" t="s">
        <v>0</v>
      </c>
      <c r="M345" s="123" t="s">
        <v>0</v>
      </c>
      <c r="N345" s="123" t="s">
        <v>0</v>
      </c>
      <c r="O345" s="123" t="s">
        <v>0</v>
      </c>
      <c r="P345" s="123" t="s">
        <v>0</v>
      </c>
      <c r="Q345" s="123" t="s">
        <v>0</v>
      </c>
      <c r="R345" s="123" t="s">
        <v>0</v>
      </c>
      <c r="S345" s="123" t="s">
        <v>0</v>
      </c>
      <c r="T345" s="123" t="s">
        <v>0</v>
      </c>
      <c r="U345" s="123" t="s">
        <v>0</v>
      </c>
      <c r="V345" s="123" t="s">
        <v>0</v>
      </c>
      <c r="W345" s="123" t="s">
        <v>0</v>
      </c>
      <c r="X345" s="123" t="s">
        <v>0</v>
      </c>
      <c r="Y345" s="123" t="s">
        <v>0</v>
      </c>
      <c r="Z345" s="123" t="s">
        <v>0</v>
      </c>
      <c r="AA345" s="123" t="s">
        <v>0</v>
      </c>
      <c r="AB345" s="123" t="s">
        <v>0</v>
      </c>
      <c r="AC345" s="123" t="s">
        <v>0</v>
      </c>
      <c r="AD345" s="123" t="s">
        <v>0</v>
      </c>
      <c r="AE345" s="123" t="s">
        <v>0</v>
      </c>
      <c r="AF345" s="123" t="s">
        <v>0</v>
      </c>
      <c r="AG345" s="123" t="s">
        <v>0</v>
      </c>
      <c r="AH345" s="123" t="s">
        <v>0</v>
      </c>
      <c r="AI345" s="123" t="s">
        <v>0</v>
      </c>
      <c r="AJ345" s="123" t="s">
        <v>0</v>
      </c>
      <c r="AK345" s="123" t="s">
        <v>0</v>
      </c>
      <c r="AL345" s="123" t="s">
        <v>0</v>
      </c>
      <c r="AM345" s="123" t="s">
        <v>0</v>
      </c>
      <c r="AN345" s="123" t="s">
        <v>0</v>
      </c>
      <c r="AO345" s="123" t="s">
        <v>0</v>
      </c>
      <c r="AP345" s="123" t="s">
        <v>0</v>
      </c>
      <c r="AQ345" s="123" t="s">
        <v>0</v>
      </c>
      <c r="AR345" s="123" t="s">
        <v>0</v>
      </c>
      <c r="AS345" s="123" t="s">
        <v>0</v>
      </c>
      <c r="AT345" s="123" t="s">
        <v>0</v>
      </c>
      <c r="AU345" s="123" t="s">
        <v>0</v>
      </c>
      <c r="AV345" s="123" t="s">
        <v>0</v>
      </c>
      <c r="AW345" s="123" t="s">
        <v>0</v>
      </c>
      <c r="AX345" s="123" t="s">
        <v>0</v>
      </c>
      <c r="AY345" s="123" t="s">
        <v>0</v>
      </c>
      <c r="AZ345" s="123" t="s">
        <v>0</v>
      </c>
      <c r="BA345" s="78">
        <f t="shared" ref="BA345:BM345" si="97">(BA315/BA$82)*100</f>
        <v>10.803511141120865</v>
      </c>
      <c r="BB345" s="78">
        <f t="shared" si="97"/>
        <v>10.367114207640237</v>
      </c>
      <c r="BC345" s="78">
        <f t="shared" si="97"/>
        <v>12.661007284948807</v>
      </c>
      <c r="BD345" s="78">
        <f t="shared" si="97"/>
        <v>13.924048800751493</v>
      </c>
      <c r="BE345" s="78">
        <f t="shared" si="97"/>
        <v>14.271312771824604</v>
      </c>
      <c r="BF345" s="78">
        <f t="shared" si="97"/>
        <v>17.317394663878915</v>
      </c>
      <c r="BG345" s="78">
        <f t="shared" si="97"/>
        <v>16.68164391874938</v>
      </c>
      <c r="BH345" s="78">
        <f t="shared" si="97"/>
        <v>15.800889327261725</v>
      </c>
      <c r="BI345" s="78">
        <f t="shared" si="97"/>
        <v>15.868072104108927</v>
      </c>
      <c r="BJ345" s="78">
        <f t="shared" si="97"/>
        <v>16.765954062003061</v>
      </c>
      <c r="BK345" s="78">
        <f t="shared" si="97"/>
        <v>18.613782122435651</v>
      </c>
      <c r="BL345" s="78">
        <f t="shared" si="97"/>
        <v>22.132646515641593</v>
      </c>
      <c r="BM345" s="78">
        <f t="shared" si="97"/>
        <v>28.125988881642051</v>
      </c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</row>
    <row r="346" spans="2:92" x14ac:dyDescent="0.25">
      <c r="B346" s="130" t="s">
        <v>139</v>
      </c>
      <c r="C346" s="124" t="s">
        <v>0</v>
      </c>
      <c r="D346" s="125">
        <f t="shared" ref="D346:AI346" si="98">(D316/D$82)*100</f>
        <v>0.7516040329972502</v>
      </c>
      <c r="E346" s="125">
        <f t="shared" si="98"/>
        <v>-2.2657952069716778</v>
      </c>
      <c r="F346" s="125">
        <f t="shared" si="98"/>
        <v>-1.6553649780614281</v>
      </c>
      <c r="G346" s="125">
        <f t="shared" si="98"/>
        <v>0.17267429311461255</v>
      </c>
      <c r="H346" s="125">
        <f t="shared" si="98"/>
        <v>0.55354075205191833</v>
      </c>
      <c r="I346" s="125">
        <f t="shared" si="98"/>
        <v>3.6569756811117203E-2</v>
      </c>
      <c r="J346" s="125">
        <f t="shared" si="98"/>
        <v>-6.0156406657309001E-2</v>
      </c>
      <c r="K346" s="125">
        <f t="shared" si="98"/>
        <v>0.47827819848545233</v>
      </c>
      <c r="L346" s="125">
        <f t="shared" si="98"/>
        <v>0.94591815751593666</v>
      </c>
      <c r="M346" s="125">
        <f t="shared" si="98"/>
        <v>0.21422450728363326</v>
      </c>
      <c r="N346" s="125">
        <f t="shared" si="98"/>
        <v>0.68752963489805596</v>
      </c>
      <c r="O346" s="125">
        <f t="shared" si="98"/>
        <v>0</v>
      </c>
      <c r="P346" s="125">
        <f t="shared" si="98"/>
        <v>-0.60814383923849824</v>
      </c>
      <c r="Q346" s="125">
        <f t="shared" si="98"/>
        <v>0.72271741748976148</v>
      </c>
      <c r="R346" s="125">
        <f t="shared" si="98"/>
        <v>0.65198237885462607</v>
      </c>
      <c r="S346" s="125">
        <f t="shared" si="98"/>
        <v>-0.38907594463150041</v>
      </c>
      <c r="T346" s="125">
        <f t="shared" si="98"/>
        <v>-0.41029411764705853</v>
      </c>
      <c r="U346" s="125">
        <f t="shared" si="98"/>
        <v>-0.55624227441285534</v>
      </c>
      <c r="V346" s="125">
        <f t="shared" si="98"/>
        <v>1.0314707771355178</v>
      </c>
      <c r="W346" s="125">
        <f t="shared" si="98"/>
        <v>0.65947387562128712</v>
      </c>
      <c r="X346" s="125">
        <f t="shared" si="98"/>
        <v>2.5509098786828424</v>
      </c>
      <c r="Y346" s="125">
        <f t="shared" si="98"/>
        <v>2.27319539368973</v>
      </c>
      <c r="Z346" s="125">
        <f t="shared" si="98"/>
        <v>3.0379746835443036</v>
      </c>
      <c r="AA346" s="125">
        <f t="shared" si="98"/>
        <v>1.1940854209882452</v>
      </c>
      <c r="AB346" s="125">
        <f t="shared" si="98"/>
        <v>1.3040941359525433</v>
      </c>
      <c r="AC346" s="125">
        <f t="shared" si="98"/>
        <v>3.1170784103114935</v>
      </c>
      <c r="AD346" s="125">
        <f t="shared" si="98"/>
        <v>1.6984173032911067</v>
      </c>
      <c r="AE346" s="125">
        <f t="shared" si="98"/>
        <v>1.2310806320050753</v>
      </c>
      <c r="AF346" s="125">
        <f t="shared" si="98"/>
        <v>2.0287267933648243</v>
      </c>
      <c r="AG346" s="125">
        <f t="shared" si="98"/>
        <v>2.0527476697578444</v>
      </c>
      <c r="AH346" s="125">
        <f t="shared" si="98"/>
        <v>1.6983908045977012</v>
      </c>
      <c r="AI346" s="125">
        <f t="shared" si="98"/>
        <v>2.2468152083025932</v>
      </c>
      <c r="AJ346" s="125">
        <f t="shared" ref="AJ346:AZ346" si="99">(AJ316/AJ$82)*100</f>
        <v>0.77789133588289683</v>
      </c>
      <c r="AK346" s="125">
        <f t="shared" si="99"/>
        <v>2.6733932049339977</v>
      </c>
      <c r="AL346" s="125">
        <f t="shared" si="99"/>
        <v>2.8859671526767565</v>
      </c>
      <c r="AM346" s="125">
        <f t="shared" si="99"/>
        <v>2.6669257675864753</v>
      </c>
      <c r="AN346" s="125">
        <f t="shared" si="99"/>
        <v>1.8727475762651633</v>
      </c>
      <c r="AO346" s="125">
        <f t="shared" si="99"/>
        <v>2.7708046309475773</v>
      </c>
      <c r="AP346" s="125">
        <f t="shared" si="99"/>
        <v>-0.64359389651351118</v>
      </c>
      <c r="AQ346" s="125">
        <f t="shared" si="99"/>
        <v>-1.5679104337426346</v>
      </c>
      <c r="AR346" s="125">
        <f t="shared" si="99"/>
        <v>-1.4858343531367615</v>
      </c>
      <c r="AS346" s="125">
        <f t="shared" si="99"/>
        <v>-1.3577398129360052</v>
      </c>
      <c r="AT346" s="125">
        <f t="shared" si="99"/>
        <v>-1.6071016388397321</v>
      </c>
      <c r="AU346" s="125">
        <f t="shared" si="99"/>
        <v>-1.8203591838729782</v>
      </c>
      <c r="AV346" s="125">
        <f t="shared" si="99"/>
        <v>-1.6367511779223693</v>
      </c>
      <c r="AW346" s="125">
        <f t="shared" si="99"/>
        <v>-0.87551649416546651</v>
      </c>
      <c r="AX346" s="125">
        <f t="shared" si="99"/>
        <v>-1.5712637489423891</v>
      </c>
      <c r="AY346" s="125">
        <f t="shared" si="99"/>
        <v>-1.0117879830377536</v>
      </c>
      <c r="AZ346" s="125">
        <f t="shared" si="99"/>
        <v>-1.2265080594073343</v>
      </c>
      <c r="BA346" s="125">
        <f t="shared" ref="BA346:BM346" si="100">(BA316/BA$82)*100</f>
        <v>-1.5079900967814541</v>
      </c>
      <c r="BB346" s="125">
        <f t="shared" si="100"/>
        <v>-1.3060931285216046</v>
      </c>
      <c r="BC346" s="125">
        <f t="shared" si="100"/>
        <v>-3.0457248293862862</v>
      </c>
      <c r="BD346" s="125">
        <f t="shared" si="100"/>
        <v>-3.9224711278624271</v>
      </c>
      <c r="BE346" s="125">
        <f t="shared" si="100"/>
        <v>-3.8234669731368105</v>
      </c>
      <c r="BF346" s="125">
        <f t="shared" si="100"/>
        <v>-5.2724876141993544</v>
      </c>
      <c r="BG346" s="125">
        <f t="shared" si="100"/>
        <v>-4.7849402757759476</v>
      </c>
      <c r="BH346" s="125">
        <f t="shared" si="100"/>
        <v>-3.3364643103766203</v>
      </c>
      <c r="BI346" s="125">
        <f t="shared" si="100"/>
        <v>-2.8707135027924213</v>
      </c>
      <c r="BJ346" s="125">
        <f t="shared" si="100"/>
        <v>-3.3088554098644964</v>
      </c>
      <c r="BK346" s="125">
        <f t="shared" si="100"/>
        <v>-3.044235681675409</v>
      </c>
      <c r="BL346" s="125">
        <f t="shared" si="100"/>
        <v>-6.6276923653310682</v>
      </c>
      <c r="BM346" s="125">
        <f t="shared" si="100"/>
        <v>-12.157463644197122</v>
      </c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</row>
    <row r="347" spans="2:92" x14ac:dyDescent="0.25">
      <c r="B347" s="128" t="s">
        <v>64</v>
      </c>
      <c r="C347" s="123" t="s">
        <v>0</v>
      </c>
      <c r="D347" s="123" t="s">
        <v>0</v>
      </c>
      <c r="E347" s="123" t="s">
        <v>0</v>
      </c>
      <c r="F347" s="78">
        <f t="shared" ref="F347:AK347" si="101">(F317/F$82)*100</f>
        <v>-1.6553649780614281</v>
      </c>
      <c r="G347" s="78">
        <f t="shared" si="101"/>
        <v>0.17267429311461255</v>
      </c>
      <c r="H347" s="78">
        <f t="shared" si="101"/>
        <v>0.55354075205191833</v>
      </c>
      <c r="I347" s="78">
        <f t="shared" si="101"/>
        <v>3.6569756811117203E-2</v>
      </c>
      <c r="J347" s="78">
        <f t="shared" si="101"/>
        <v>-6.0156406657309001E-2</v>
      </c>
      <c r="K347" s="78">
        <f t="shared" si="101"/>
        <v>0.47827819848545233</v>
      </c>
      <c r="L347" s="78">
        <f t="shared" si="101"/>
        <v>0.94591815751593666</v>
      </c>
      <c r="M347" s="78">
        <f t="shared" si="101"/>
        <v>0.21422450728363326</v>
      </c>
      <c r="N347" s="78">
        <f t="shared" si="101"/>
        <v>0.68752963489805596</v>
      </c>
      <c r="O347" s="78">
        <f t="shared" si="101"/>
        <v>0</v>
      </c>
      <c r="P347" s="78">
        <f t="shared" si="101"/>
        <v>-0.60814383923849824</v>
      </c>
      <c r="Q347" s="78">
        <f t="shared" si="101"/>
        <v>0.72271741748976148</v>
      </c>
      <c r="R347" s="78">
        <f t="shared" si="101"/>
        <v>0.26431718061674009</v>
      </c>
      <c r="S347" s="78">
        <f t="shared" si="101"/>
        <v>-0.39281705948372619</v>
      </c>
      <c r="T347" s="78">
        <f t="shared" si="101"/>
        <v>-0.41176470588235298</v>
      </c>
      <c r="U347" s="78">
        <f t="shared" si="101"/>
        <v>-0.90646889163576438</v>
      </c>
      <c r="V347" s="78">
        <f t="shared" si="101"/>
        <v>-6.4226075786769421E-2</v>
      </c>
      <c r="W347" s="78">
        <f t="shared" si="101"/>
        <v>-0.40004849072614856</v>
      </c>
      <c r="X347" s="78">
        <f t="shared" si="101"/>
        <v>-0.25996533795493937</v>
      </c>
      <c r="Y347" s="78">
        <f t="shared" si="101"/>
        <v>-0.92687950566426369</v>
      </c>
      <c r="Z347" s="78">
        <f t="shared" si="101"/>
        <v>5.3701572688914463E-2</v>
      </c>
      <c r="AA347" s="78">
        <f t="shared" si="101"/>
        <v>-1.1169618637306526</v>
      </c>
      <c r="AB347" s="78">
        <f t="shared" si="101"/>
        <v>-0.82174462705436147</v>
      </c>
      <c r="AC347" s="78">
        <f t="shared" si="101"/>
        <v>0.65520945220193338</v>
      </c>
      <c r="AD347" s="78">
        <f t="shared" si="101"/>
        <v>-0.92834348709022341</v>
      </c>
      <c r="AE347" s="78">
        <f t="shared" si="101"/>
        <v>-1.5256336666565964</v>
      </c>
      <c r="AF347" s="78">
        <f t="shared" si="101"/>
        <v>0.41195210370207624</v>
      </c>
      <c r="AG347" s="78">
        <f t="shared" si="101"/>
        <v>0.42217109788202933</v>
      </c>
      <c r="AH347" s="78">
        <f t="shared" si="101"/>
        <v>0.39356321839080455</v>
      </c>
      <c r="AI347" s="78">
        <f t="shared" si="101"/>
        <v>-0.20658108307510697</v>
      </c>
      <c r="AJ347" s="78">
        <f t="shared" si="101"/>
        <v>-0.76981405776078071</v>
      </c>
      <c r="AK347" s="78">
        <f t="shared" si="101"/>
        <v>-0.27456178316381735</v>
      </c>
      <c r="AL347" s="78">
        <f t="shared" ref="AL347:BJ347" si="102">(AL317/AL$82)*100</f>
        <v>0.15657446170588429</v>
      </c>
      <c r="AM347" s="78">
        <f t="shared" si="102"/>
        <v>-7.384376214535561E-2</v>
      </c>
      <c r="AN347" s="78">
        <f t="shared" si="102"/>
        <v>-0.36630966279207489</v>
      </c>
      <c r="AO347" s="78">
        <f t="shared" si="102"/>
        <v>0.88599983254298698</v>
      </c>
      <c r="AP347" s="78">
        <f t="shared" si="102"/>
        <v>3.5518426959906804E-3</v>
      </c>
      <c r="AQ347" s="78">
        <f t="shared" si="102"/>
        <v>-0.43330432114612749</v>
      </c>
      <c r="AR347" s="78">
        <f t="shared" si="102"/>
        <v>-0.24302108106860004</v>
      </c>
      <c r="AS347" s="78">
        <f t="shared" si="102"/>
        <v>9.5834158720640758E-2</v>
      </c>
      <c r="AT347" s="78">
        <f t="shared" si="102"/>
        <v>-0.28420020004616453</v>
      </c>
      <c r="AU347" s="78">
        <f t="shared" si="102"/>
        <v>0.28105791829768512</v>
      </c>
      <c r="AV347" s="78">
        <f t="shared" si="102"/>
        <v>9.8347169246877572E-2</v>
      </c>
      <c r="AW347" s="78">
        <f t="shared" si="102"/>
        <v>0.19011023028573734</v>
      </c>
      <c r="AX347" s="78">
        <f t="shared" si="102"/>
        <v>2.1536804861164525E-3</v>
      </c>
      <c r="AY347" s="78">
        <f t="shared" si="102"/>
        <v>0.51603688121425673</v>
      </c>
      <c r="AZ347" s="78">
        <f t="shared" si="102"/>
        <v>-0.12368148498225222</v>
      </c>
      <c r="BA347" s="78">
        <f t="shared" si="102"/>
        <v>-4.4339410308350216E-2</v>
      </c>
      <c r="BB347" s="78">
        <f t="shared" si="102"/>
        <v>-0.1655064886298471</v>
      </c>
      <c r="BC347" s="78">
        <f t="shared" si="102"/>
        <v>-6.3924806012119154E-2</v>
      </c>
      <c r="BD347" s="78">
        <f t="shared" si="102"/>
        <v>0.22840071733457229</v>
      </c>
      <c r="BE347" s="78">
        <f t="shared" si="102"/>
        <v>0.56551744067790954</v>
      </c>
      <c r="BF347" s="78">
        <f t="shared" si="102"/>
        <v>0.26280623608017817</v>
      </c>
      <c r="BG347" s="78">
        <f t="shared" si="102"/>
        <v>0.60234812191094178</v>
      </c>
      <c r="BH347" s="78">
        <f t="shared" si="102"/>
        <v>0.1939691650133053</v>
      </c>
      <c r="BI347" s="78">
        <f t="shared" si="102"/>
        <v>0.54817365292517584</v>
      </c>
      <c r="BJ347" s="78">
        <f t="shared" si="102"/>
        <v>3.9861764822857246</v>
      </c>
      <c r="BK347" s="123" t="s">
        <v>0</v>
      </c>
      <c r="BL347" s="123" t="s">
        <v>0</v>
      </c>
      <c r="BM347" s="123" t="s">
        <v>0</v>
      </c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</row>
    <row r="348" spans="2:92" x14ac:dyDescent="0.25">
      <c r="B348" s="128" t="s">
        <v>70</v>
      </c>
      <c r="C348" s="123" t="s">
        <v>0</v>
      </c>
      <c r="D348" s="78">
        <f t="shared" ref="D348:W348" si="103">(D318/D$82)*100</f>
        <v>0.7516040329972502</v>
      </c>
      <c r="E348" s="78">
        <f t="shared" si="103"/>
        <v>-2.2657952069716778</v>
      </c>
      <c r="F348" s="78">
        <f t="shared" si="103"/>
        <v>-1.2165935380933386</v>
      </c>
      <c r="G348" s="78">
        <f t="shared" si="103"/>
        <v>0.17267429311461255</v>
      </c>
      <c r="H348" s="78">
        <f t="shared" si="103"/>
        <v>0.45810269135331172</v>
      </c>
      <c r="I348" s="78">
        <f t="shared" si="103"/>
        <v>-0.29255805448893762</v>
      </c>
      <c r="J348" s="78">
        <f t="shared" si="103"/>
        <v>-0.30078203328654501</v>
      </c>
      <c r="K348" s="78">
        <f t="shared" si="103"/>
        <v>0.23913909924272617</v>
      </c>
      <c r="L348" s="78">
        <f t="shared" si="103"/>
        <v>0.94591815751593666</v>
      </c>
      <c r="M348" s="78">
        <f t="shared" si="103"/>
        <v>0.21422450728363326</v>
      </c>
      <c r="N348" s="78">
        <f t="shared" si="103"/>
        <v>0.71123755334281646</v>
      </c>
      <c r="O348" s="78">
        <f t="shared" si="103"/>
        <v>0</v>
      </c>
      <c r="P348" s="78">
        <f t="shared" si="103"/>
        <v>-0.60814383923849824</v>
      </c>
      <c r="Q348" s="78">
        <f t="shared" si="103"/>
        <v>0.72271741748976148</v>
      </c>
      <c r="R348" s="78">
        <f t="shared" si="103"/>
        <v>0.26431718061674009</v>
      </c>
      <c r="S348" s="78">
        <f t="shared" si="103"/>
        <v>-0.39281705948372619</v>
      </c>
      <c r="T348" s="78">
        <f t="shared" si="103"/>
        <v>-0.41176470588235298</v>
      </c>
      <c r="U348" s="78">
        <f t="shared" si="103"/>
        <v>-0.90646889163576438</v>
      </c>
      <c r="V348" s="78">
        <f t="shared" si="103"/>
        <v>-0.20552344251766216</v>
      </c>
      <c r="W348" s="78">
        <f t="shared" si="103"/>
        <v>-0.3273124015032125</v>
      </c>
      <c r="X348" s="53" t="s">
        <v>0</v>
      </c>
      <c r="Y348" s="53" t="s">
        <v>0</v>
      </c>
      <c r="Z348" s="53" t="s">
        <v>0</v>
      </c>
      <c r="AA348" s="53" t="s">
        <v>0</v>
      </c>
      <c r="AB348" s="53" t="s">
        <v>0</v>
      </c>
      <c r="AC348" s="53" t="s">
        <v>0</v>
      </c>
      <c r="AD348" s="53" t="s">
        <v>0</v>
      </c>
      <c r="AE348" s="53" t="s">
        <v>0</v>
      </c>
      <c r="AF348" s="78">
        <f t="shared" ref="AF348:AS348" si="104">(AF318/AF$82)*100</f>
        <v>1.6395693727342633</v>
      </c>
      <c r="AG348" s="78">
        <f t="shared" si="104"/>
        <v>0.42217109788202933</v>
      </c>
      <c r="AH348" s="78">
        <f t="shared" si="104"/>
        <v>0.39356321839080455</v>
      </c>
      <c r="AI348" s="78">
        <f t="shared" si="104"/>
        <v>-0.20658108307510697</v>
      </c>
      <c r="AJ348" s="78">
        <f t="shared" si="104"/>
        <v>-0.76981405776078071</v>
      </c>
      <c r="AK348" s="78">
        <f t="shared" si="104"/>
        <v>-0.27456178316381735</v>
      </c>
      <c r="AL348" s="78">
        <f t="shared" si="104"/>
        <v>0.15657446170588429</v>
      </c>
      <c r="AM348" s="78">
        <f t="shared" si="104"/>
        <v>-7.384376214535561E-2</v>
      </c>
      <c r="AN348" s="78">
        <f t="shared" si="104"/>
        <v>-0.36630966279207489</v>
      </c>
      <c r="AO348" s="78">
        <f t="shared" si="104"/>
        <v>0.88599983254298698</v>
      </c>
      <c r="AP348" s="78">
        <f t="shared" si="104"/>
        <v>0.43829738868524992</v>
      </c>
      <c r="AQ348" s="78">
        <f t="shared" si="104"/>
        <v>-0.37381890133560425</v>
      </c>
      <c r="AR348" s="78">
        <f t="shared" si="104"/>
        <v>-0.43928513703849081</v>
      </c>
      <c r="AS348" s="78">
        <f t="shared" si="104"/>
        <v>-0.25377313538314922</v>
      </c>
      <c r="AT348" s="123" t="s">
        <v>0</v>
      </c>
      <c r="AU348" s="123" t="s">
        <v>0</v>
      </c>
      <c r="AV348" s="123" t="s">
        <v>0</v>
      </c>
      <c r="AW348" s="123" t="s">
        <v>0</v>
      </c>
      <c r="AX348" s="123" t="s">
        <v>0</v>
      </c>
      <c r="AY348" s="123" t="s">
        <v>0</v>
      </c>
      <c r="AZ348" s="123" t="s">
        <v>0</v>
      </c>
      <c r="BA348" s="123" t="s">
        <v>0</v>
      </c>
      <c r="BB348" s="123" t="s">
        <v>0</v>
      </c>
      <c r="BC348" s="123" t="s">
        <v>0</v>
      </c>
      <c r="BD348" s="123" t="s">
        <v>0</v>
      </c>
      <c r="BE348" s="123" t="s">
        <v>0</v>
      </c>
      <c r="BF348" s="123" t="s">
        <v>0</v>
      </c>
      <c r="BG348" s="123" t="s">
        <v>0</v>
      </c>
      <c r="BH348" s="123" t="s">
        <v>0</v>
      </c>
      <c r="BI348" s="123" t="s">
        <v>0</v>
      </c>
      <c r="BJ348" s="123" t="s">
        <v>0</v>
      </c>
      <c r="BK348" s="123" t="s">
        <v>0</v>
      </c>
      <c r="BL348" s="123" t="s">
        <v>0</v>
      </c>
      <c r="BM348" s="123" t="s">
        <v>0</v>
      </c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</row>
    <row r="349" spans="2:92" x14ac:dyDescent="0.25">
      <c r="B349" s="128" t="s">
        <v>71</v>
      </c>
      <c r="C349" s="123" t="s">
        <v>0</v>
      </c>
      <c r="D349" s="78">
        <f t="shared" ref="D349:W349" si="105">(D319/D$82)*100</f>
        <v>0.7516040329972502</v>
      </c>
      <c r="E349" s="78">
        <f t="shared" si="105"/>
        <v>-2.2657952069716778</v>
      </c>
      <c r="F349" s="78">
        <f t="shared" si="105"/>
        <v>-1.2165935380933386</v>
      </c>
      <c r="G349" s="78">
        <f t="shared" si="105"/>
        <v>0.17267429311461255</v>
      </c>
      <c r="H349" s="78">
        <f t="shared" si="105"/>
        <v>0.45810269135331172</v>
      </c>
      <c r="I349" s="78">
        <f t="shared" si="105"/>
        <v>-0.29255805448893762</v>
      </c>
      <c r="J349" s="78">
        <f t="shared" si="105"/>
        <v>-0.30078203328654501</v>
      </c>
      <c r="K349" s="78">
        <f t="shared" si="105"/>
        <v>0.23913909924272617</v>
      </c>
      <c r="L349" s="78">
        <f t="shared" si="105"/>
        <v>0.94591815751593666</v>
      </c>
      <c r="M349" s="78">
        <f t="shared" si="105"/>
        <v>0.21422450728363326</v>
      </c>
      <c r="N349" s="78">
        <f t="shared" si="105"/>
        <v>0.71123755334281646</v>
      </c>
      <c r="O349" s="78">
        <f t="shared" si="105"/>
        <v>0</v>
      </c>
      <c r="P349" s="78">
        <f t="shared" si="105"/>
        <v>-0.58170280274986774</v>
      </c>
      <c r="Q349" s="78">
        <f t="shared" si="105"/>
        <v>0.72271741748976148</v>
      </c>
      <c r="R349" s="78">
        <f t="shared" si="105"/>
        <v>0.26431718061674009</v>
      </c>
      <c r="S349" s="78">
        <f t="shared" si="105"/>
        <v>-0.39281705948372619</v>
      </c>
      <c r="T349" s="78">
        <f t="shared" si="105"/>
        <v>-0.41176470588235298</v>
      </c>
      <c r="U349" s="78">
        <f t="shared" si="105"/>
        <v>-0.90646889163576438</v>
      </c>
      <c r="V349" s="78">
        <f t="shared" si="105"/>
        <v>-6.4226075786769421E-2</v>
      </c>
      <c r="W349" s="78">
        <f t="shared" si="105"/>
        <v>-0.40004849072614856</v>
      </c>
      <c r="X349" s="78">
        <f t="shared" ref="X349:AQ349" si="106">(X319/X$82)*100</f>
        <v>-0.25996533795493937</v>
      </c>
      <c r="Y349" s="78">
        <f t="shared" si="106"/>
        <v>-0.92687950566426369</v>
      </c>
      <c r="Z349" s="78">
        <f t="shared" si="106"/>
        <v>5.3701572688914463E-2</v>
      </c>
      <c r="AA349" s="78">
        <f t="shared" si="106"/>
        <v>-1.1169618637306526</v>
      </c>
      <c r="AB349" s="78">
        <f t="shared" si="106"/>
        <v>-1.1134882816298746</v>
      </c>
      <c r="AC349" s="78">
        <f t="shared" si="106"/>
        <v>0.65520945220193338</v>
      </c>
      <c r="AD349" s="78">
        <f t="shared" si="106"/>
        <v>-0.92834348709022341</v>
      </c>
      <c r="AE349" s="78">
        <f t="shared" si="106"/>
        <v>-1.5256336666565964</v>
      </c>
      <c r="AF349" s="78">
        <f t="shared" si="106"/>
        <v>0.41195210370207624</v>
      </c>
      <c r="AG349" s="78">
        <f t="shared" si="106"/>
        <v>0.42217109788202933</v>
      </c>
      <c r="AH349" s="78">
        <f t="shared" si="106"/>
        <v>0.39356321839080455</v>
      </c>
      <c r="AI349" s="78">
        <f t="shared" si="106"/>
        <v>-0.20658108307510697</v>
      </c>
      <c r="AJ349" s="78">
        <f t="shared" si="106"/>
        <v>-0.76981405776078071</v>
      </c>
      <c r="AK349" s="78">
        <f t="shared" si="106"/>
        <v>-0.27456178316381735</v>
      </c>
      <c r="AL349" s="78">
        <f t="shared" si="106"/>
        <v>0.15657446170588429</v>
      </c>
      <c r="AM349" s="78">
        <f t="shared" si="106"/>
        <v>-7.384376214535561E-2</v>
      </c>
      <c r="AN349" s="78">
        <f t="shared" si="106"/>
        <v>-0.36630966279207489</v>
      </c>
      <c r="AO349" s="78">
        <f t="shared" si="106"/>
        <v>0.88599983254298698</v>
      </c>
      <c r="AP349" s="78">
        <f t="shared" si="106"/>
        <v>3.5518426959906804E-3</v>
      </c>
      <c r="AQ349" s="78">
        <f t="shared" si="106"/>
        <v>-0.43330432114612749</v>
      </c>
      <c r="AR349" s="123" t="s">
        <v>0</v>
      </c>
      <c r="AS349" s="123" t="s">
        <v>0</v>
      </c>
      <c r="AT349" s="123" t="s">
        <v>0</v>
      </c>
      <c r="AU349" s="123" t="s">
        <v>0</v>
      </c>
      <c r="AV349" s="123" t="s">
        <v>0</v>
      </c>
      <c r="AW349" s="123" t="s">
        <v>0</v>
      </c>
      <c r="AX349" s="123" t="s">
        <v>0</v>
      </c>
      <c r="AY349" s="123" t="s">
        <v>0</v>
      </c>
      <c r="AZ349" s="123" t="s">
        <v>0</v>
      </c>
      <c r="BA349" s="123" t="s">
        <v>0</v>
      </c>
      <c r="BB349" s="123" t="s">
        <v>0</v>
      </c>
      <c r="BC349" s="123" t="s">
        <v>0</v>
      </c>
      <c r="BD349" s="123" t="s">
        <v>0</v>
      </c>
      <c r="BE349" s="123" t="s">
        <v>0</v>
      </c>
      <c r="BF349" s="123" t="s">
        <v>0</v>
      </c>
      <c r="BG349" s="123" t="s">
        <v>0</v>
      </c>
      <c r="BH349" s="123" t="s">
        <v>0</v>
      </c>
      <c r="BI349" s="123" t="s">
        <v>0</v>
      </c>
      <c r="BJ349" s="123" t="s">
        <v>0</v>
      </c>
      <c r="BK349" s="123" t="s">
        <v>0</v>
      </c>
      <c r="BL349" s="123" t="s">
        <v>0</v>
      </c>
      <c r="BM349" s="123" t="s">
        <v>0</v>
      </c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</row>
    <row r="350" spans="2:92" x14ac:dyDescent="0.25">
      <c r="B350" s="128" t="s">
        <v>67</v>
      </c>
      <c r="C350" s="123" t="s">
        <v>0</v>
      </c>
      <c r="D350" s="123" t="s">
        <v>0</v>
      </c>
      <c r="E350" s="123" t="s">
        <v>0</v>
      </c>
      <c r="F350" s="123" t="s">
        <v>0</v>
      </c>
      <c r="G350" s="123" t="s">
        <v>0</v>
      </c>
      <c r="H350" s="123" t="s">
        <v>0</v>
      </c>
      <c r="I350" s="123" t="s">
        <v>0</v>
      </c>
      <c r="J350" s="123" t="s">
        <v>0</v>
      </c>
      <c r="K350" s="123" t="s">
        <v>0</v>
      </c>
      <c r="L350" s="123" t="s">
        <v>0</v>
      </c>
      <c r="M350" s="123" t="s">
        <v>0</v>
      </c>
      <c r="N350" s="123" t="s">
        <v>0</v>
      </c>
      <c r="O350" s="123" t="s">
        <v>0</v>
      </c>
      <c r="P350" s="123" t="s">
        <v>0</v>
      </c>
      <c r="Q350" s="123" t="s">
        <v>0</v>
      </c>
      <c r="R350" s="78">
        <f t="shared" ref="R350:W350" si="107">(R320/R$82)*100</f>
        <v>0.6563876651982381</v>
      </c>
      <c r="S350" s="78">
        <f t="shared" si="107"/>
        <v>-0.3198653198653203</v>
      </c>
      <c r="T350" s="78">
        <f t="shared" si="107"/>
        <v>-0.22205882352941125</v>
      </c>
      <c r="U350" s="78">
        <f t="shared" si="107"/>
        <v>-0.55624227441285534</v>
      </c>
      <c r="V350" s="78">
        <f t="shared" si="107"/>
        <v>1.0314707771355178</v>
      </c>
      <c r="W350" s="78">
        <f t="shared" si="107"/>
        <v>0.65947387562128712</v>
      </c>
      <c r="X350" s="78">
        <f t="shared" ref="X350:AQ350" si="108">(X320/X$82)*100</f>
        <v>2.5509098786828424</v>
      </c>
      <c r="Y350" s="78">
        <f t="shared" si="108"/>
        <v>2.27319539368973</v>
      </c>
      <c r="Z350" s="78">
        <f t="shared" si="108"/>
        <v>3.0379746835443036</v>
      </c>
      <c r="AA350" s="78">
        <f t="shared" si="108"/>
        <v>1.1940854209882452</v>
      </c>
      <c r="AB350" s="78">
        <f t="shared" si="108"/>
        <v>1.3040941359525433</v>
      </c>
      <c r="AC350" s="78">
        <f t="shared" si="108"/>
        <v>3.1170784103114935</v>
      </c>
      <c r="AD350" s="78">
        <f t="shared" si="108"/>
        <v>1.6984173032911067</v>
      </c>
      <c r="AE350" s="78">
        <f t="shared" si="108"/>
        <v>1.2310806320050753</v>
      </c>
      <c r="AF350" s="78">
        <f t="shared" si="108"/>
        <v>2.0287267933648243</v>
      </c>
      <c r="AG350" s="78">
        <f t="shared" si="108"/>
        <v>2.0527476697578444</v>
      </c>
      <c r="AH350" s="78">
        <f t="shared" si="108"/>
        <v>1.6983908045977012</v>
      </c>
      <c r="AI350" s="78">
        <f t="shared" si="108"/>
        <v>2.2468152083025932</v>
      </c>
      <c r="AJ350" s="78">
        <f t="shared" si="108"/>
        <v>0.77789133588289683</v>
      </c>
      <c r="AK350" s="78">
        <f t="shared" si="108"/>
        <v>2.6733932049339977</v>
      </c>
      <c r="AL350" s="78">
        <f t="shared" si="108"/>
        <v>2.8859671526767565</v>
      </c>
      <c r="AM350" s="78">
        <f t="shared" si="108"/>
        <v>2.6669257675864753</v>
      </c>
      <c r="AN350" s="78">
        <f t="shared" si="108"/>
        <v>1.8727475762651633</v>
      </c>
      <c r="AO350" s="78">
        <f t="shared" si="108"/>
        <v>2.7708046309475773</v>
      </c>
      <c r="AP350" s="78">
        <f t="shared" si="108"/>
        <v>3.0669451311340321</v>
      </c>
      <c r="AQ350" s="78">
        <f t="shared" si="108"/>
        <v>4.7981565781481867</v>
      </c>
      <c r="AR350" s="78">
        <f>(AR320/AR$82)*100</f>
        <v>3.5804913528365923</v>
      </c>
      <c r="AS350" s="123" t="s">
        <v>0</v>
      </c>
      <c r="AT350" s="123" t="s">
        <v>0</v>
      </c>
      <c r="AU350" s="123" t="s">
        <v>0</v>
      </c>
      <c r="AV350" s="123" t="s">
        <v>0</v>
      </c>
      <c r="AW350" s="123" t="s">
        <v>0</v>
      </c>
      <c r="AX350" s="123" t="s">
        <v>0</v>
      </c>
      <c r="AY350" s="123" t="s">
        <v>0</v>
      </c>
      <c r="AZ350" s="123" t="s">
        <v>0</v>
      </c>
      <c r="BA350" s="123" t="s">
        <v>0</v>
      </c>
      <c r="BB350" s="123" t="s">
        <v>0</v>
      </c>
      <c r="BC350" s="123" t="s">
        <v>0</v>
      </c>
      <c r="BD350" s="123" t="s">
        <v>0</v>
      </c>
      <c r="BE350" s="123" t="s">
        <v>0</v>
      </c>
      <c r="BF350" s="123" t="s">
        <v>0</v>
      </c>
      <c r="BG350" s="123" t="s">
        <v>0</v>
      </c>
      <c r="BH350" s="123" t="s">
        <v>0</v>
      </c>
      <c r="BI350" s="123" t="s">
        <v>0</v>
      </c>
      <c r="BJ350" s="123" t="s">
        <v>0</v>
      </c>
      <c r="BK350" s="123" t="s">
        <v>0</v>
      </c>
      <c r="BL350" s="123" t="s">
        <v>0</v>
      </c>
      <c r="BM350" s="123" t="s">
        <v>0</v>
      </c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</row>
    <row r="351" spans="2:92" x14ac:dyDescent="0.25">
      <c r="B351" s="128" t="s">
        <v>68</v>
      </c>
      <c r="C351" s="123" t="s">
        <v>0</v>
      </c>
      <c r="D351" s="123" t="s">
        <v>0</v>
      </c>
      <c r="E351" s="123" t="s">
        <v>0</v>
      </c>
      <c r="F351" s="123" t="s">
        <v>0</v>
      </c>
      <c r="G351" s="123" t="s">
        <v>0</v>
      </c>
      <c r="H351" s="123" t="s">
        <v>0</v>
      </c>
      <c r="I351" s="123" t="s">
        <v>0</v>
      </c>
      <c r="J351" s="123" t="s">
        <v>0</v>
      </c>
      <c r="K351" s="123" t="s">
        <v>0</v>
      </c>
      <c r="L351" s="123" t="s">
        <v>0</v>
      </c>
      <c r="M351" s="123" t="s">
        <v>0</v>
      </c>
      <c r="N351" s="123" t="s">
        <v>0</v>
      </c>
      <c r="O351" s="123" t="s">
        <v>0</v>
      </c>
      <c r="P351" s="123" t="s">
        <v>0</v>
      </c>
      <c r="Q351" s="123" t="s">
        <v>0</v>
      </c>
      <c r="R351" s="123" t="s">
        <v>0</v>
      </c>
      <c r="S351" s="123" t="s">
        <v>0</v>
      </c>
      <c r="T351" s="123" t="s">
        <v>0</v>
      </c>
      <c r="U351" s="123" t="s">
        <v>0</v>
      </c>
      <c r="V351" s="123" t="s">
        <v>0</v>
      </c>
      <c r="W351" s="123" t="s">
        <v>0</v>
      </c>
      <c r="X351" s="123" t="s">
        <v>0</v>
      </c>
      <c r="Y351" s="123" t="s">
        <v>0</v>
      </c>
      <c r="Z351" s="123" t="s">
        <v>0</v>
      </c>
      <c r="AA351" s="123" t="s">
        <v>0</v>
      </c>
      <c r="AB351" s="123" t="s">
        <v>0</v>
      </c>
      <c r="AC351" s="123" t="s">
        <v>0</v>
      </c>
      <c r="AD351" s="123" t="s">
        <v>0</v>
      </c>
      <c r="AE351" s="123" t="s">
        <v>0</v>
      </c>
      <c r="AF351" s="123" t="s">
        <v>0</v>
      </c>
      <c r="AG351" s="123" t="s">
        <v>0</v>
      </c>
      <c r="AH351" s="123" t="s">
        <v>0</v>
      </c>
      <c r="AI351" s="123" t="s">
        <v>0</v>
      </c>
      <c r="AJ351" s="123" t="s">
        <v>0</v>
      </c>
      <c r="AK351" s="123" t="s">
        <v>0</v>
      </c>
      <c r="AL351" s="123" t="s">
        <v>0</v>
      </c>
      <c r="AM351" s="123" t="s">
        <v>0</v>
      </c>
      <c r="AN351" s="123" t="s">
        <v>0</v>
      </c>
      <c r="AO351" s="123" t="s">
        <v>0</v>
      </c>
      <c r="AP351" s="78">
        <f>(AP321/AP$82)*100</f>
        <v>-0.64359389651351118</v>
      </c>
      <c r="AQ351" s="78">
        <f>(AQ321/AQ$82)*100</f>
        <v>-1.5679104337426346</v>
      </c>
      <c r="AR351" s="78">
        <f>(AR321/AR$82)*100</f>
        <v>-1.4858343531367615</v>
      </c>
      <c r="AS351" s="78">
        <f t="shared" ref="AS351:BA351" si="109">(AS321/AS$82)*100</f>
        <v>-1.3577398129360052</v>
      </c>
      <c r="AT351" s="78">
        <f t="shared" si="109"/>
        <v>-1.6071016388397321</v>
      </c>
      <c r="AU351" s="78">
        <f t="shared" si="109"/>
        <v>-1.8203591838729782</v>
      </c>
      <c r="AV351" s="78">
        <f t="shared" si="109"/>
        <v>-1.6367511779223693</v>
      </c>
      <c r="AW351" s="78">
        <f t="shared" si="109"/>
        <v>-0.87551649416546651</v>
      </c>
      <c r="AX351" s="78">
        <f t="shared" si="109"/>
        <v>-1.5712637489423891</v>
      </c>
      <c r="AY351" s="78">
        <f t="shared" si="109"/>
        <v>-1.0117879830377536</v>
      </c>
      <c r="AZ351" s="78">
        <f t="shared" si="109"/>
        <v>-1.2265080594073343</v>
      </c>
      <c r="BA351" s="78">
        <f t="shared" si="109"/>
        <v>-1.8399729912221472</v>
      </c>
      <c r="BB351" s="123" t="s">
        <v>0</v>
      </c>
      <c r="BC351" s="123" t="s">
        <v>0</v>
      </c>
      <c r="BD351" s="123" t="s">
        <v>0</v>
      </c>
      <c r="BE351" s="123" t="s">
        <v>0</v>
      </c>
      <c r="BF351" s="123" t="s">
        <v>0</v>
      </c>
      <c r="BG351" s="123" t="s">
        <v>0</v>
      </c>
      <c r="BH351" s="123" t="s">
        <v>0</v>
      </c>
      <c r="BI351" s="123" t="s">
        <v>0</v>
      </c>
      <c r="BJ351" s="123" t="s">
        <v>0</v>
      </c>
      <c r="BK351" s="123" t="s">
        <v>0</v>
      </c>
      <c r="BL351" s="123" t="s">
        <v>0</v>
      </c>
      <c r="BM351" s="123" t="s">
        <v>0</v>
      </c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</row>
    <row r="352" spans="2:92" x14ac:dyDescent="0.25">
      <c r="B352" s="128" t="s">
        <v>69</v>
      </c>
      <c r="C352" s="123" t="s">
        <v>0</v>
      </c>
      <c r="D352" s="123" t="s">
        <v>0</v>
      </c>
      <c r="E352" s="123" t="s">
        <v>0</v>
      </c>
      <c r="F352" s="123" t="s">
        <v>0</v>
      </c>
      <c r="G352" s="123" t="s">
        <v>0</v>
      </c>
      <c r="H352" s="123" t="s">
        <v>0</v>
      </c>
      <c r="I352" s="123" t="s">
        <v>0</v>
      </c>
      <c r="J352" s="123" t="s">
        <v>0</v>
      </c>
      <c r="K352" s="123" t="s">
        <v>0</v>
      </c>
      <c r="L352" s="123" t="s">
        <v>0</v>
      </c>
      <c r="M352" s="123" t="s">
        <v>0</v>
      </c>
      <c r="N352" s="123" t="s">
        <v>0</v>
      </c>
      <c r="O352" s="123" t="s">
        <v>0</v>
      </c>
      <c r="P352" s="123" t="s">
        <v>0</v>
      </c>
      <c r="Q352" s="123" t="s">
        <v>0</v>
      </c>
      <c r="R352" s="123" t="s">
        <v>0</v>
      </c>
      <c r="S352" s="123" t="s">
        <v>0</v>
      </c>
      <c r="T352" s="123" t="s">
        <v>0</v>
      </c>
      <c r="U352" s="123" t="s">
        <v>0</v>
      </c>
      <c r="V352" s="123" t="s">
        <v>0</v>
      </c>
      <c r="W352" s="123" t="s">
        <v>0</v>
      </c>
      <c r="X352" s="123" t="s">
        <v>0</v>
      </c>
      <c r="Y352" s="123" t="s">
        <v>0</v>
      </c>
      <c r="Z352" s="123" t="s">
        <v>0</v>
      </c>
      <c r="AA352" s="123" t="s">
        <v>0</v>
      </c>
      <c r="AB352" s="123" t="s">
        <v>0</v>
      </c>
      <c r="AC352" s="123" t="s">
        <v>0</v>
      </c>
      <c r="AD352" s="123" t="s">
        <v>0</v>
      </c>
      <c r="AE352" s="123" t="s">
        <v>0</v>
      </c>
      <c r="AF352" s="123" t="s">
        <v>0</v>
      </c>
      <c r="AG352" s="123" t="s">
        <v>0</v>
      </c>
      <c r="AH352" s="123" t="s">
        <v>0</v>
      </c>
      <c r="AI352" s="123" t="s">
        <v>0</v>
      </c>
      <c r="AJ352" s="123" t="s">
        <v>0</v>
      </c>
      <c r="AK352" s="123" t="s">
        <v>0</v>
      </c>
      <c r="AL352" s="123" t="s">
        <v>0</v>
      </c>
      <c r="AM352" s="123" t="s">
        <v>0</v>
      </c>
      <c r="AN352" s="123" t="s">
        <v>0</v>
      </c>
      <c r="AO352" s="123" t="s">
        <v>0</v>
      </c>
      <c r="AP352" s="123" t="s">
        <v>0</v>
      </c>
      <c r="AQ352" s="123" t="s">
        <v>0</v>
      </c>
      <c r="AR352" s="123" t="s">
        <v>0</v>
      </c>
      <c r="AS352" s="123" t="s">
        <v>0</v>
      </c>
      <c r="AT352" s="123" t="s">
        <v>0</v>
      </c>
      <c r="AU352" s="123" t="s">
        <v>0</v>
      </c>
      <c r="AV352" s="123" t="s">
        <v>0</v>
      </c>
      <c r="AW352" s="123" t="s">
        <v>0</v>
      </c>
      <c r="AX352" s="123" t="s">
        <v>0</v>
      </c>
      <c r="AY352" s="123" t="s">
        <v>0</v>
      </c>
      <c r="AZ352" s="123" t="s">
        <v>0</v>
      </c>
      <c r="BA352" s="78">
        <f t="shared" ref="BA352:BM352" si="110">(BA322/BA$82)*100</f>
        <v>-1.5079900967814541</v>
      </c>
      <c r="BB352" s="78">
        <f t="shared" si="110"/>
        <v>-1.3060931285216046</v>
      </c>
      <c r="BC352" s="78">
        <f t="shared" si="110"/>
        <v>-3.0457248293862862</v>
      </c>
      <c r="BD352" s="78">
        <f t="shared" si="110"/>
        <v>-3.9224711278624271</v>
      </c>
      <c r="BE352" s="78">
        <f t="shared" si="110"/>
        <v>-3.8234669731368105</v>
      </c>
      <c r="BF352" s="78">
        <f t="shared" si="110"/>
        <v>-5.2724876141993544</v>
      </c>
      <c r="BG352" s="78">
        <f t="shared" si="110"/>
        <v>-4.7849402757759476</v>
      </c>
      <c r="BH352" s="78">
        <f t="shared" si="110"/>
        <v>-3.3364643103766203</v>
      </c>
      <c r="BI352" s="78">
        <f t="shared" si="110"/>
        <v>-2.8707135027924213</v>
      </c>
      <c r="BJ352" s="78">
        <f t="shared" si="110"/>
        <v>-3.3088554098644964</v>
      </c>
      <c r="BK352" s="78">
        <f t="shared" si="110"/>
        <v>-3.044235681675409</v>
      </c>
      <c r="BL352" s="78">
        <f t="shared" si="110"/>
        <v>-6.6276923653310682</v>
      </c>
      <c r="BM352" s="78">
        <f t="shared" si="110"/>
        <v>-12.157463644197122</v>
      </c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</row>
    <row r="353" spans="1:92" x14ac:dyDescent="0.25">
      <c r="B353" s="28" t="s">
        <v>73</v>
      </c>
      <c r="C353" s="124" t="s">
        <v>0</v>
      </c>
      <c r="D353" s="125">
        <f t="shared" ref="D353:AI353" si="111">(D323/D$82)*100</f>
        <v>0.7516040329972502</v>
      </c>
      <c r="E353" s="125">
        <f t="shared" si="111"/>
        <v>-2.2657952069716778</v>
      </c>
      <c r="F353" s="125">
        <f t="shared" si="111"/>
        <v>-1.6553649780614281</v>
      </c>
      <c r="G353" s="125">
        <f t="shared" si="111"/>
        <v>0.17267429311461255</v>
      </c>
      <c r="H353" s="125">
        <f t="shared" si="111"/>
        <v>0.55354075205191833</v>
      </c>
      <c r="I353" s="125">
        <f t="shared" si="111"/>
        <v>3.6569756811117203E-2</v>
      </c>
      <c r="J353" s="125">
        <f t="shared" si="111"/>
        <v>-6.0156406657309001E-2</v>
      </c>
      <c r="K353" s="125">
        <f t="shared" si="111"/>
        <v>0.47827819848545233</v>
      </c>
      <c r="L353" s="125">
        <f t="shared" si="111"/>
        <v>0.94591815751593666</v>
      </c>
      <c r="M353" s="125">
        <f t="shared" si="111"/>
        <v>0.21422450728363326</v>
      </c>
      <c r="N353" s="125">
        <f t="shared" si="111"/>
        <v>0.68752963489805596</v>
      </c>
      <c r="O353" s="125">
        <f t="shared" si="111"/>
        <v>0</v>
      </c>
      <c r="P353" s="125">
        <f t="shared" si="111"/>
        <v>-0.60814383923849824</v>
      </c>
      <c r="Q353" s="125">
        <f t="shared" si="111"/>
        <v>0.68417248855697421</v>
      </c>
      <c r="R353" s="125">
        <f t="shared" si="111"/>
        <v>0.92951541850220276</v>
      </c>
      <c r="S353" s="125">
        <f t="shared" si="111"/>
        <v>-1.3468013468013467</v>
      </c>
      <c r="T353" s="125">
        <f t="shared" si="111"/>
        <v>-1.0147058823529411</v>
      </c>
      <c r="U353" s="125">
        <f t="shared" si="111"/>
        <v>-0.23760472462573823</v>
      </c>
      <c r="V353" s="125">
        <f t="shared" si="111"/>
        <v>-0.53949903660886322</v>
      </c>
      <c r="W353" s="125">
        <f t="shared" si="111"/>
        <v>-0.8728330706752333</v>
      </c>
      <c r="X353" s="125">
        <f t="shared" si="111"/>
        <v>-0.8286395147313691</v>
      </c>
      <c r="Y353" s="125">
        <f t="shared" si="111"/>
        <v>-1.8050744312330309</v>
      </c>
      <c r="Z353" s="125">
        <f t="shared" si="111"/>
        <v>0.2032988108937476</v>
      </c>
      <c r="AA353" s="125">
        <f t="shared" si="111"/>
        <v>-0.22605180575501305</v>
      </c>
      <c r="AB353" s="125">
        <f t="shared" si="111"/>
        <v>-0.72352426334727227</v>
      </c>
      <c r="AC353" s="125">
        <f t="shared" si="111"/>
        <v>1.4321518080916577E-2</v>
      </c>
      <c r="AD353" s="125">
        <f t="shared" si="111"/>
        <v>0.28011475356993198</v>
      </c>
      <c r="AE353" s="125">
        <f t="shared" si="111"/>
        <v>-1.0310866741186067</v>
      </c>
      <c r="AF353" s="125">
        <f t="shared" si="111"/>
        <v>0.27683181368779519</v>
      </c>
      <c r="AG353" s="125">
        <f t="shared" si="111"/>
        <v>0.63586556933804528</v>
      </c>
      <c r="AH353" s="125">
        <f t="shared" si="111"/>
        <v>0.90409195402298848</v>
      </c>
      <c r="AI353" s="125">
        <f t="shared" si="111"/>
        <v>-0.26642401587067371</v>
      </c>
      <c r="AJ353" s="125">
        <f t="shared" ref="AJ353:AZ353" si="112">(AJ323/AJ$82)*100</f>
        <v>-0.47590003956217858</v>
      </c>
      <c r="AK353" s="125">
        <f t="shared" si="112"/>
        <v>-0.6083639904782514</v>
      </c>
      <c r="AL353" s="125">
        <f t="shared" si="112"/>
        <v>0.75511087914894559</v>
      </c>
      <c r="AM353" s="125">
        <f t="shared" si="112"/>
        <v>0.38379323746599298</v>
      </c>
      <c r="AN353" s="125">
        <f t="shared" si="112"/>
        <v>-0.34262220191868431</v>
      </c>
      <c r="AO353" s="125">
        <f t="shared" si="112"/>
        <v>-0.66602221088927283</v>
      </c>
      <c r="AP353" s="125">
        <f t="shared" si="112"/>
        <v>-0.64359389651351118</v>
      </c>
      <c r="AQ353" s="125">
        <f t="shared" si="112"/>
        <v>-1.5679104337426346</v>
      </c>
      <c r="AR353" s="125">
        <f t="shared" si="112"/>
        <v>-1.4858343531367615</v>
      </c>
      <c r="AS353" s="125">
        <f t="shared" si="112"/>
        <v>-1.3577398129360052</v>
      </c>
      <c r="AT353" s="125">
        <f t="shared" si="112"/>
        <v>-1.6071016388397321</v>
      </c>
      <c r="AU353" s="125">
        <f t="shared" si="112"/>
        <v>-1.8203591838729782</v>
      </c>
      <c r="AV353" s="125">
        <f t="shared" si="112"/>
        <v>-1.6367511779223693</v>
      </c>
      <c r="AW353" s="125">
        <f t="shared" si="112"/>
        <v>-0.87551649416546651</v>
      </c>
      <c r="AX353" s="125">
        <f t="shared" si="112"/>
        <v>-1.5712637489423891</v>
      </c>
      <c r="AY353" s="125">
        <f t="shared" si="112"/>
        <v>-1.0117879830377536</v>
      </c>
      <c r="AZ353" s="125">
        <f t="shared" si="112"/>
        <v>-1.2265080594073343</v>
      </c>
      <c r="BA353" s="125">
        <f t="shared" ref="BA353:BM353" si="113">(BA323/BA$82)*100</f>
        <v>-1.5079900967814541</v>
      </c>
      <c r="BB353" s="125">
        <f t="shared" si="113"/>
        <v>-1.3060931285216046</v>
      </c>
      <c r="BC353" s="125">
        <f t="shared" si="113"/>
        <v>-3.0457248293862862</v>
      </c>
      <c r="BD353" s="125">
        <f t="shared" si="113"/>
        <v>-3.9224711278624271</v>
      </c>
      <c r="BE353" s="125">
        <f t="shared" si="113"/>
        <v>-3.8234669731368105</v>
      </c>
      <c r="BF353" s="125">
        <f t="shared" si="113"/>
        <v>-5.2724876141993544</v>
      </c>
      <c r="BG353" s="125">
        <f t="shared" si="113"/>
        <v>-4.7849402757759476</v>
      </c>
      <c r="BH353" s="125">
        <f t="shared" si="113"/>
        <v>-3.3364643103766203</v>
      </c>
      <c r="BI353" s="125">
        <f t="shared" si="113"/>
        <v>-2.8707135027924213</v>
      </c>
      <c r="BJ353" s="125">
        <f t="shared" si="113"/>
        <v>-3.3088554098644964</v>
      </c>
      <c r="BK353" s="125">
        <f t="shared" si="113"/>
        <v>-3.044235681675409</v>
      </c>
      <c r="BL353" s="125">
        <f t="shared" si="113"/>
        <v>-6.6276923653310682</v>
      </c>
      <c r="BM353" s="125">
        <f t="shared" si="113"/>
        <v>-12.157463644197122</v>
      </c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</row>
    <row r="354" spans="1:92" x14ac:dyDescent="0.25">
      <c r="B354" s="198" t="s">
        <v>233</v>
      </c>
      <c r="C354" s="138" t="s">
        <v>0</v>
      </c>
      <c r="D354" s="138" t="s">
        <v>0</v>
      </c>
      <c r="E354" s="201">
        <f t="shared" ref="E354:R354" si="114">D353-(E353)</f>
        <v>3.017399239968928</v>
      </c>
      <c r="F354" s="201">
        <f t="shared" si="114"/>
        <v>-0.61043022891024967</v>
      </c>
      <c r="G354" s="201">
        <f t="shared" si="114"/>
        <v>-1.8280392711760407</v>
      </c>
      <c r="H354" s="201">
        <f t="shared" si="114"/>
        <v>-0.38086645893730575</v>
      </c>
      <c r="I354" s="201">
        <f t="shared" si="114"/>
        <v>0.51697099524080115</v>
      </c>
      <c r="J354" s="201">
        <f t="shared" si="114"/>
        <v>9.6726163468426204E-2</v>
      </c>
      <c r="K354" s="201">
        <f t="shared" si="114"/>
        <v>-0.53843460514276131</v>
      </c>
      <c r="L354" s="201">
        <f t="shared" si="114"/>
        <v>-0.46763995903048433</v>
      </c>
      <c r="M354" s="201">
        <f t="shared" si="114"/>
        <v>0.73169365023230337</v>
      </c>
      <c r="N354" s="201">
        <f t="shared" si="114"/>
        <v>-0.47330512761442267</v>
      </c>
      <c r="O354" s="201">
        <f t="shared" si="114"/>
        <v>0.68752963489805596</v>
      </c>
      <c r="P354" s="201">
        <f t="shared" si="114"/>
        <v>0.60814383923849824</v>
      </c>
      <c r="Q354" s="201">
        <f t="shared" si="114"/>
        <v>-1.2923163277954726</v>
      </c>
      <c r="R354" s="201">
        <f t="shared" si="114"/>
        <v>-0.24534292994522855</v>
      </c>
      <c r="S354" s="201">
        <f t="shared" ref="S354:AB354" si="115">R353-(S353)</f>
        <v>2.2763167653035494</v>
      </c>
      <c r="T354" s="201">
        <f t="shared" si="115"/>
        <v>-0.33209546444840554</v>
      </c>
      <c r="U354" s="201">
        <f t="shared" si="115"/>
        <v>-0.7771011577272029</v>
      </c>
      <c r="V354" s="201">
        <f t="shared" si="115"/>
        <v>0.301894311983125</v>
      </c>
      <c r="W354" s="201">
        <f t="shared" si="115"/>
        <v>0.33333403406637008</v>
      </c>
      <c r="X354" s="201">
        <f t="shared" si="115"/>
        <v>-4.4193555943864204E-2</v>
      </c>
      <c r="Y354" s="201">
        <f t="shared" si="115"/>
        <v>0.97643491650166181</v>
      </c>
      <c r="Z354" s="201">
        <f t="shared" si="115"/>
        <v>-2.0083732421267784</v>
      </c>
      <c r="AA354" s="201">
        <f t="shared" si="115"/>
        <v>0.42935061664876062</v>
      </c>
      <c r="AB354" s="201">
        <f t="shared" si="115"/>
        <v>0.49747245759225922</v>
      </c>
      <c r="AC354" s="201">
        <f t="shared" ref="AC354:BM354" si="116">AB353-(AC353)</f>
        <v>-0.7378457814281888</v>
      </c>
      <c r="AD354" s="201">
        <f t="shared" si="116"/>
        <v>-0.2657932354890154</v>
      </c>
      <c r="AE354" s="201">
        <f t="shared" si="116"/>
        <v>1.3112014276885386</v>
      </c>
      <c r="AF354" s="201">
        <f t="shared" si="116"/>
        <v>-1.3079184878064019</v>
      </c>
      <c r="AG354" s="201">
        <f t="shared" si="116"/>
        <v>-0.35903375565025009</v>
      </c>
      <c r="AH354" s="201">
        <f t="shared" si="116"/>
        <v>-0.2682263846849432</v>
      </c>
      <c r="AI354" s="201">
        <f t="shared" si="116"/>
        <v>1.1705159698936622</v>
      </c>
      <c r="AJ354" s="201">
        <f t="shared" si="116"/>
        <v>0.20947602369150486</v>
      </c>
      <c r="AK354" s="201">
        <f t="shared" si="116"/>
        <v>0.13246395091607283</v>
      </c>
      <c r="AL354" s="201">
        <f t="shared" si="116"/>
        <v>-1.363474869627197</v>
      </c>
      <c r="AM354" s="201">
        <f t="shared" si="116"/>
        <v>0.37131764168295261</v>
      </c>
      <c r="AN354" s="201">
        <f t="shared" si="116"/>
        <v>0.72641543938467734</v>
      </c>
      <c r="AO354" s="201">
        <f t="shared" si="116"/>
        <v>0.32340000897058852</v>
      </c>
      <c r="AP354" s="201">
        <f t="shared" si="116"/>
        <v>-2.2428314375761649E-2</v>
      </c>
      <c r="AQ354" s="201">
        <f t="shared" si="116"/>
        <v>0.92431653722912344</v>
      </c>
      <c r="AR354" s="201">
        <f t="shared" si="116"/>
        <v>-8.2076080605873125E-2</v>
      </c>
      <c r="AS354" s="201">
        <f t="shared" si="116"/>
        <v>-0.12809454020075628</v>
      </c>
      <c r="AT354" s="201">
        <f t="shared" si="116"/>
        <v>0.24936182590372691</v>
      </c>
      <c r="AU354" s="201">
        <f t="shared" si="116"/>
        <v>0.21325754503324612</v>
      </c>
      <c r="AV354" s="201">
        <f t="shared" si="116"/>
        <v>-0.18360800595060889</v>
      </c>
      <c r="AW354" s="201">
        <f t="shared" si="116"/>
        <v>-0.76123468375690284</v>
      </c>
      <c r="AX354" s="201">
        <f t="shared" si="116"/>
        <v>0.69574725477692256</v>
      </c>
      <c r="AY354" s="201">
        <f t="shared" si="116"/>
        <v>-0.55947576590463544</v>
      </c>
      <c r="AZ354" s="201">
        <f t="shared" si="116"/>
        <v>0.21472007636958068</v>
      </c>
      <c r="BA354" s="201">
        <f t="shared" si="116"/>
        <v>0.28148203737411981</v>
      </c>
      <c r="BB354" s="201">
        <f t="shared" si="116"/>
        <v>-0.20189696825984949</v>
      </c>
      <c r="BC354" s="201">
        <f t="shared" si="116"/>
        <v>1.7396317008646816</v>
      </c>
      <c r="BD354" s="201">
        <f t="shared" si="116"/>
        <v>0.87674629847614094</v>
      </c>
      <c r="BE354" s="201">
        <f t="shared" si="116"/>
        <v>-9.9004154725616633E-2</v>
      </c>
      <c r="BF354" s="201">
        <f t="shared" si="116"/>
        <v>1.4490206410625439</v>
      </c>
      <c r="BG354" s="201">
        <f t="shared" si="116"/>
        <v>-0.48754733842340681</v>
      </c>
      <c r="BH354" s="201">
        <f t="shared" si="116"/>
        <v>-1.4484759653993273</v>
      </c>
      <c r="BI354" s="201">
        <f t="shared" si="116"/>
        <v>-0.46575080758419896</v>
      </c>
      <c r="BJ354" s="201">
        <f t="shared" si="116"/>
        <v>0.43814190707207512</v>
      </c>
      <c r="BK354" s="201">
        <f t="shared" si="116"/>
        <v>-0.26461972818908741</v>
      </c>
      <c r="BL354" s="201">
        <f t="shared" si="116"/>
        <v>3.5834566836556592</v>
      </c>
      <c r="BM354" s="201">
        <f t="shared" si="116"/>
        <v>5.529771278866054</v>
      </c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</row>
    <row r="355" spans="1:92" x14ac:dyDescent="0.25">
      <c r="B355" s="240" t="s">
        <v>75</v>
      </c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78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</row>
    <row r="356" spans="1:92" x14ac:dyDescent="0.25">
      <c r="B356" s="240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121"/>
      <c r="N356" s="121"/>
      <c r="O356" s="121"/>
      <c r="P356" s="121"/>
      <c r="Q356" s="120"/>
      <c r="R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20"/>
      <c r="BB356" s="120"/>
      <c r="BC356" s="120"/>
      <c r="BD356" s="120"/>
      <c r="BE356" s="120"/>
      <c r="BF356" s="120"/>
      <c r="BG356" s="120"/>
      <c r="BH356" s="120"/>
      <c r="BI356" s="120"/>
      <c r="BJ356" s="120"/>
      <c r="BK356" s="120"/>
      <c r="BL356" s="120"/>
      <c r="BM356" s="120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</row>
    <row r="357" spans="1:92" x14ac:dyDescent="0.25">
      <c r="B357" s="240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121"/>
      <c r="N357" s="121"/>
      <c r="O357" s="121"/>
      <c r="P357" s="121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20"/>
      <c r="AV357" s="120"/>
      <c r="AW357" s="120"/>
      <c r="AX357" s="120"/>
      <c r="AY357" s="120"/>
      <c r="AZ357" s="120"/>
      <c r="BA357" s="120"/>
      <c r="BB357" s="120"/>
      <c r="BC357" s="120"/>
      <c r="BD357" s="120"/>
      <c r="BE357" s="120"/>
      <c r="BF357" s="120"/>
      <c r="BG357" s="120"/>
      <c r="BH357" s="120"/>
      <c r="BI357" s="120"/>
      <c r="BJ357" s="120"/>
      <c r="BK357" s="120"/>
      <c r="BL357" s="120"/>
      <c r="BM357" s="120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</row>
    <row r="358" spans="1:92" x14ac:dyDescent="0.25">
      <c r="B358" s="14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20"/>
      <c r="AV358" s="120"/>
      <c r="AW358" s="120"/>
      <c r="AX358" s="120"/>
      <c r="AY358" s="120"/>
      <c r="AZ358" s="120"/>
      <c r="BA358" s="120"/>
      <c r="BB358" s="120"/>
      <c r="BC358" s="120"/>
      <c r="BD358" s="120"/>
      <c r="BE358" s="120"/>
      <c r="BF358" s="120"/>
      <c r="BG358" s="120"/>
      <c r="BH358" s="120"/>
      <c r="BI358" s="120"/>
      <c r="BJ358" s="120"/>
      <c r="BK358" s="120"/>
      <c r="BL358" s="120"/>
      <c r="BM358" s="120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</row>
    <row r="359" spans="1:92" x14ac:dyDescent="0.25">
      <c r="B359" s="14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20"/>
      <c r="AV359" s="120"/>
      <c r="AW359" s="120"/>
      <c r="AX359" s="120"/>
      <c r="AY359" s="120"/>
      <c r="AZ359" s="120"/>
      <c r="BA359" s="120"/>
      <c r="BB359" s="120"/>
      <c r="BC359" s="120"/>
      <c r="BD359" s="120"/>
      <c r="BE359" s="120"/>
      <c r="BF359" s="120"/>
      <c r="BG359" s="120"/>
      <c r="BH359" s="120"/>
      <c r="BI359" s="120"/>
      <c r="BJ359" s="120"/>
      <c r="BK359" s="120"/>
      <c r="BL359" s="120"/>
      <c r="BM359" s="120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</row>
    <row r="360" spans="1:92" x14ac:dyDescent="0.25">
      <c r="A360" s="80"/>
      <c r="B360" s="36" t="s">
        <v>260</v>
      </c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20"/>
      <c r="AV360" s="120"/>
      <c r="AW360" s="120"/>
      <c r="AX360" s="120"/>
      <c r="AY360" s="120"/>
      <c r="AZ360" s="120"/>
      <c r="BA360" s="120"/>
      <c r="BB360" s="120"/>
      <c r="BC360" s="120"/>
      <c r="BD360" s="120"/>
      <c r="BE360" s="120"/>
      <c r="BF360" s="120"/>
      <c r="BG360" s="120"/>
      <c r="BH360" s="120"/>
      <c r="BI360" s="120"/>
      <c r="BJ360" s="120"/>
      <c r="BK360" s="120"/>
      <c r="BL360" s="120"/>
      <c r="BM360" s="120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</row>
    <row r="361" spans="1:92" ht="15.75" customHeight="1" x14ac:dyDescent="0.25">
      <c r="A361" s="12"/>
      <c r="B361" s="9"/>
      <c r="C361" s="10">
        <v>1920</v>
      </c>
      <c r="D361" s="10">
        <v>1921</v>
      </c>
      <c r="E361" s="10">
        <v>1922</v>
      </c>
      <c r="F361" s="10">
        <v>1923</v>
      </c>
      <c r="G361" s="10">
        <v>1924</v>
      </c>
      <c r="H361" s="10">
        <v>1925</v>
      </c>
      <c r="I361" s="10">
        <v>1926</v>
      </c>
      <c r="J361" s="10">
        <v>1927</v>
      </c>
      <c r="K361" s="10">
        <v>1928</v>
      </c>
      <c r="L361" s="10">
        <v>1929</v>
      </c>
      <c r="M361" s="10">
        <v>1930</v>
      </c>
      <c r="N361" s="10">
        <v>1931</v>
      </c>
      <c r="O361" s="10">
        <v>1932</v>
      </c>
      <c r="P361" s="10">
        <v>1933</v>
      </c>
      <c r="Q361" s="10">
        <v>1934</v>
      </c>
      <c r="R361" s="10">
        <v>1935</v>
      </c>
      <c r="S361" s="10">
        <v>1936</v>
      </c>
      <c r="T361" s="10">
        <v>1937</v>
      </c>
      <c r="U361" s="10">
        <v>1938</v>
      </c>
      <c r="V361" s="10">
        <v>1939</v>
      </c>
      <c r="W361" s="10">
        <v>1940</v>
      </c>
      <c r="X361" s="10">
        <v>1941</v>
      </c>
      <c r="Y361" s="10">
        <v>1942</v>
      </c>
      <c r="Z361" s="10">
        <v>1943</v>
      </c>
      <c r="AA361" s="10">
        <v>1944</v>
      </c>
      <c r="AB361" s="10">
        <v>1945</v>
      </c>
      <c r="AC361" s="10">
        <v>1946</v>
      </c>
      <c r="AD361" s="10">
        <v>1947</v>
      </c>
      <c r="AE361" s="10">
        <v>1948</v>
      </c>
      <c r="AF361" s="10">
        <v>1949</v>
      </c>
      <c r="AG361" s="10">
        <v>1950</v>
      </c>
      <c r="AH361" s="10">
        <v>1951</v>
      </c>
      <c r="AI361" s="10">
        <v>1952</v>
      </c>
      <c r="AJ361" s="10">
        <v>1953</v>
      </c>
      <c r="AK361" s="10">
        <v>1954</v>
      </c>
      <c r="AL361" s="10">
        <v>1955</v>
      </c>
      <c r="AM361" s="10">
        <v>1956</v>
      </c>
      <c r="AN361" s="10">
        <v>1957</v>
      </c>
      <c r="AO361" s="10">
        <v>1958</v>
      </c>
      <c r="AP361" s="10">
        <v>1959</v>
      </c>
      <c r="AQ361" s="10">
        <v>1960</v>
      </c>
      <c r="AR361" s="10">
        <v>1961</v>
      </c>
      <c r="AS361" s="10">
        <v>1962</v>
      </c>
      <c r="AT361" s="10">
        <v>1963</v>
      </c>
      <c r="AU361" s="10">
        <v>1964</v>
      </c>
      <c r="AV361" s="10">
        <v>1965</v>
      </c>
      <c r="AW361" s="10">
        <v>1966</v>
      </c>
      <c r="AX361" s="10">
        <v>1967</v>
      </c>
      <c r="AY361" s="10">
        <v>1968</v>
      </c>
      <c r="AZ361" s="10">
        <v>1969</v>
      </c>
      <c r="BA361" s="10">
        <v>1970</v>
      </c>
      <c r="BB361" s="10">
        <v>1971</v>
      </c>
      <c r="BC361" s="10">
        <v>1972</v>
      </c>
      <c r="BD361" s="10">
        <v>1973</v>
      </c>
      <c r="BE361" s="10">
        <v>1974</v>
      </c>
      <c r="BF361" s="10">
        <v>1975</v>
      </c>
      <c r="BG361" s="10">
        <v>1976</v>
      </c>
      <c r="BH361" s="10">
        <v>1977</v>
      </c>
      <c r="BI361" s="10">
        <v>1978</v>
      </c>
      <c r="BJ361" s="10">
        <v>1979</v>
      </c>
      <c r="BK361" s="10">
        <v>1980</v>
      </c>
      <c r="BL361" s="10">
        <v>1981</v>
      </c>
      <c r="BM361" s="10">
        <v>1982</v>
      </c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</row>
    <row r="362" spans="1:92" x14ac:dyDescent="0.25">
      <c r="B362" s="36" t="s">
        <v>72</v>
      </c>
      <c r="C362" s="4" t="s">
        <v>0</v>
      </c>
      <c r="D362" s="4" t="s">
        <v>0</v>
      </c>
      <c r="E362" s="4" t="s">
        <v>0</v>
      </c>
      <c r="F362" s="4" t="s">
        <v>0</v>
      </c>
      <c r="G362" s="4" t="s">
        <v>0</v>
      </c>
      <c r="H362" s="4" t="s">
        <v>0</v>
      </c>
      <c r="I362" s="4" t="s">
        <v>0</v>
      </c>
      <c r="J362" s="4" t="s">
        <v>0</v>
      </c>
      <c r="K362" s="4" t="s">
        <v>0</v>
      </c>
      <c r="L362" s="4" t="s">
        <v>0</v>
      </c>
      <c r="M362" s="4" t="s">
        <v>0</v>
      </c>
      <c r="N362" s="4" t="s">
        <v>0</v>
      </c>
      <c r="O362" s="4" t="s">
        <v>0</v>
      </c>
      <c r="P362" s="4" t="s">
        <v>0</v>
      </c>
      <c r="Q362" s="4" t="s">
        <v>0</v>
      </c>
      <c r="R362" s="4" t="s">
        <v>0</v>
      </c>
      <c r="S362" s="4" t="s">
        <v>0</v>
      </c>
      <c r="T362" s="4" t="s">
        <v>0</v>
      </c>
      <c r="U362" s="4" t="s">
        <v>0</v>
      </c>
      <c r="V362" s="4" t="s">
        <v>0</v>
      </c>
      <c r="W362" s="4" t="s">
        <v>0</v>
      </c>
      <c r="X362" s="4" t="s">
        <v>0</v>
      </c>
      <c r="Y362" s="4" t="s">
        <v>0</v>
      </c>
      <c r="Z362" s="4" t="s">
        <v>0</v>
      </c>
      <c r="AA362" s="4" t="s">
        <v>0</v>
      </c>
      <c r="AB362" s="4" t="s">
        <v>0</v>
      </c>
      <c r="AC362" s="4" t="s">
        <v>0</v>
      </c>
      <c r="AD362" s="4" t="s">
        <v>0</v>
      </c>
      <c r="AE362" s="4" t="s">
        <v>0</v>
      </c>
      <c r="AF362" s="4" t="s">
        <v>0</v>
      </c>
      <c r="AG362" s="4" t="s">
        <v>0</v>
      </c>
      <c r="AH362" s="4" t="s">
        <v>0</v>
      </c>
      <c r="AI362" s="4" t="s">
        <v>0</v>
      </c>
      <c r="AJ362" s="4" t="s">
        <v>0</v>
      </c>
      <c r="AK362" s="4" t="s">
        <v>0</v>
      </c>
      <c r="AL362" s="4" t="s">
        <v>0</v>
      </c>
      <c r="AM362" s="4" t="s">
        <v>0</v>
      </c>
      <c r="AN362" s="4" t="s">
        <v>0</v>
      </c>
      <c r="AO362" s="4" t="s">
        <v>0</v>
      </c>
      <c r="AP362" s="5">
        <v>-0.6</v>
      </c>
      <c r="AQ362" s="5">
        <v>-0.8</v>
      </c>
      <c r="AR362" s="5">
        <v>-0.7</v>
      </c>
      <c r="AS362" s="5">
        <v>-0.4</v>
      </c>
      <c r="AT362" s="5">
        <v>-1.3</v>
      </c>
      <c r="AU362" s="5">
        <v>-0.8</v>
      </c>
      <c r="AV362" s="5">
        <v>-0.8</v>
      </c>
      <c r="AW362" s="5">
        <v>-1.1000000000000001</v>
      </c>
      <c r="AX362" s="5">
        <v>-2.1</v>
      </c>
      <c r="AY362" s="5">
        <v>-1.9</v>
      </c>
      <c r="AZ362" s="5">
        <v>-2</v>
      </c>
      <c r="BA362" s="5">
        <v>-3.4</v>
      </c>
      <c r="BB362" s="5">
        <v>-2.2999999999999998</v>
      </c>
      <c r="BC362" s="5">
        <v>-4.5</v>
      </c>
      <c r="BD362" s="5">
        <v>-6.3</v>
      </c>
      <c r="BE362" s="5">
        <v>-6.7</v>
      </c>
      <c r="BF362" s="5">
        <v>-9.3000000000000007</v>
      </c>
      <c r="BG362" s="5">
        <v>-9.1</v>
      </c>
      <c r="BH362" s="5">
        <v>-6.3</v>
      </c>
      <c r="BI362" s="5">
        <v>-6.2</v>
      </c>
      <c r="BJ362" s="5">
        <v>-7.1</v>
      </c>
      <c r="BK362" s="5">
        <v>-7.5</v>
      </c>
      <c r="BL362" s="5">
        <v>-14.1</v>
      </c>
      <c r="BM362" s="5">
        <v>-16.899999999999999</v>
      </c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</row>
    <row r="363" spans="1:92" x14ac:dyDescent="0.25">
      <c r="B363" s="14" t="s">
        <v>140</v>
      </c>
      <c r="C363" s="4" t="s">
        <v>0</v>
      </c>
      <c r="D363" s="4" t="s">
        <v>0</v>
      </c>
      <c r="E363" s="4" t="s">
        <v>0</v>
      </c>
      <c r="F363" s="4" t="s">
        <v>0</v>
      </c>
      <c r="G363" s="4" t="s">
        <v>0</v>
      </c>
      <c r="H363" s="4" t="s">
        <v>0</v>
      </c>
      <c r="I363" s="4" t="s">
        <v>0</v>
      </c>
      <c r="J363" s="4" t="s">
        <v>0</v>
      </c>
      <c r="K363" s="4" t="s">
        <v>0</v>
      </c>
      <c r="L363" s="4" t="s">
        <v>0</v>
      </c>
      <c r="M363" s="4" t="s">
        <v>0</v>
      </c>
      <c r="N363" s="4" t="s">
        <v>0</v>
      </c>
      <c r="O363" s="4" t="s">
        <v>0</v>
      </c>
      <c r="P363" s="4" t="s">
        <v>0</v>
      </c>
      <c r="Q363" s="4" t="s">
        <v>0</v>
      </c>
      <c r="R363" s="4" t="s">
        <v>0</v>
      </c>
      <c r="S363" s="4" t="s">
        <v>0</v>
      </c>
      <c r="T363" s="4" t="s">
        <v>0</v>
      </c>
      <c r="U363" s="4" t="s">
        <v>0</v>
      </c>
      <c r="V363" s="4" t="s">
        <v>0</v>
      </c>
      <c r="W363" s="4" t="s">
        <v>0</v>
      </c>
      <c r="X363" s="4" t="s">
        <v>0</v>
      </c>
      <c r="Y363" s="4" t="s">
        <v>0</v>
      </c>
      <c r="Z363" s="4" t="s">
        <v>0</v>
      </c>
      <c r="AA363" s="4" t="s">
        <v>0</v>
      </c>
      <c r="AB363" s="4" t="s">
        <v>0</v>
      </c>
      <c r="AC363" s="4" t="s">
        <v>0</v>
      </c>
      <c r="AD363" s="4" t="s">
        <v>0</v>
      </c>
      <c r="AE363" s="4" t="s">
        <v>0</v>
      </c>
      <c r="AF363" s="4" t="s">
        <v>0</v>
      </c>
      <c r="AG363" s="4" t="s">
        <v>0</v>
      </c>
      <c r="AH363" s="4" t="s">
        <v>0</v>
      </c>
      <c r="AI363" s="4" t="s">
        <v>0</v>
      </c>
      <c r="AJ363" s="4" t="s">
        <v>0</v>
      </c>
      <c r="AK363" s="4" t="s">
        <v>0</v>
      </c>
      <c r="AL363" s="4" t="s">
        <v>0</v>
      </c>
      <c r="AM363" s="4" t="s">
        <v>0</v>
      </c>
      <c r="AN363" s="4" t="s">
        <v>0</v>
      </c>
      <c r="AO363" s="4" t="s">
        <v>0</v>
      </c>
      <c r="AP363" s="4" t="s">
        <v>0</v>
      </c>
      <c r="AQ363" s="4" t="s">
        <v>0</v>
      </c>
      <c r="AR363" s="4" t="s">
        <v>0</v>
      </c>
      <c r="AS363" s="4" t="s">
        <v>0</v>
      </c>
      <c r="AT363" s="4" t="s">
        <v>0</v>
      </c>
      <c r="AU363" s="4" t="s">
        <v>0</v>
      </c>
      <c r="AV363" s="5">
        <v>25.5</v>
      </c>
      <c r="AW363" s="5">
        <v>23.299999999999997</v>
      </c>
      <c r="AX363" s="5">
        <v>24.299999999999997</v>
      </c>
      <c r="AY363" s="5">
        <v>22.700000000000003</v>
      </c>
      <c r="AZ363" s="5">
        <v>24.1</v>
      </c>
      <c r="BA363" s="5">
        <v>21.200000000000003</v>
      </c>
      <c r="BB363" s="5">
        <v>22.5</v>
      </c>
      <c r="BC363" s="5">
        <v>21.9</v>
      </c>
      <c r="BD363" s="5">
        <v>23.2</v>
      </c>
      <c r="BE363" s="5">
        <v>24</v>
      </c>
      <c r="BF363" s="5">
        <v>27.099999999999998</v>
      </c>
      <c r="BG363" s="5">
        <v>28.799999999999997</v>
      </c>
      <c r="BH363" s="5">
        <v>23.7</v>
      </c>
      <c r="BI363" s="5">
        <v>25</v>
      </c>
      <c r="BJ363" s="5">
        <v>25.6</v>
      </c>
      <c r="BK363" s="5">
        <v>26.9</v>
      </c>
      <c r="BL363" s="5">
        <v>26.799999999999997</v>
      </c>
      <c r="BM363" s="5">
        <v>30.300000000000004</v>
      </c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</row>
    <row r="364" spans="1:92" x14ac:dyDescent="0.25">
      <c r="A364" s="11"/>
      <c r="B364" s="14" t="s">
        <v>138</v>
      </c>
      <c r="C364" s="4" t="s">
        <v>0</v>
      </c>
      <c r="D364" s="4" t="s">
        <v>0</v>
      </c>
      <c r="E364" s="4" t="s">
        <v>0</v>
      </c>
      <c r="F364" s="4" t="s">
        <v>0</v>
      </c>
      <c r="G364" s="4" t="s">
        <v>0</v>
      </c>
      <c r="H364" s="4" t="s">
        <v>0</v>
      </c>
      <c r="I364" s="4" t="s">
        <v>0</v>
      </c>
      <c r="J364" s="4" t="s">
        <v>0</v>
      </c>
      <c r="K364" s="4" t="s">
        <v>0</v>
      </c>
      <c r="L364" s="4" t="s">
        <v>0</v>
      </c>
      <c r="M364" s="4" t="s">
        <v>0</v>
      </c>
      <c r="N364" s="4" t="s">
        <v>0</v>
      </c>
      <c r="O364" s="4" t="s">
        <v>0</v>
      </c>
      <c r="P364" s="4" t="s">
        <v>0</v>
      </c>
      <c r="Q364" s="4" t="s">
        <v>0</v>
      </c>
      <c r="R364" s="4" t="s">
        <v>0</v>
      </c>
      <c r="S364" s="4" t="s">
        <v>0</v>
      </c>
      <c r="T364" s="4" t="s">
        <v>0</v>
      </c>
      <c r="U364" s="4" t="s">
        <v>0</v>
      </c>
      <c r="V364" s="4" t="s">
        <v>0</v>
      </c>
      <c r="W364" s="4" t="s">
        <v>0</v>
      </c>
      <c r="X364" s="4" t="s">
        <v>0</v>
      </c>
      <c r="Y364" s="4" t="s">
        <v>0</v>
      </c>
      <c r="Z364" s="4" t="s">
        <v>0</v>
      </c>
      <c r="AA364" s="4" t="s">
        <v>0</v>
      </c>
      <c r="AB364" s="4" t="s">
        <v>0</v>
      </c>
      <c r="AC364" s="4" t="s">
        <v>0</v>
      </c>
      <c r="AD364" s="4" t="s">
        <v>0</v>
      </c>
      <c r="AE364" s="4" t="s">
        <v>0</v>
      </c>
      <c r="AF364" s="4" t="s">
        <v>0</v>
      </c>
      <c r="AG364" s="4" t="s">
        <v>0</v>
      </c>
      <c r="AH364" s="4" t="s">
        <v>0</v>
      </c>
      <c r="AI364" s="4" t="s">
        <v>0</v>
      </c>
      <c r="AJ364" s="4" t="s">
        <v>0</v>
      </c>
      <c r="AK364" s="4" t="s">
        <v>0</v>
      </c>
      <c r="AL364" s="4" t="s">
        <v>0</v>
      </c>
      <c r="AM364" s="4" t="s">
        <v>0</v>
      </c>
      <c r="AN364" s="4" t="s">
        <v>0</v>
      </c>
      <c r="AO364" s="4" t="s">
        <v>0</v>
      </c>
      <c r="AP364" s="4" t="s">
        <v>0</v>
      </c>
      <c r="AQ364" s="4" t="s">
        <v>0</v>
      </c>
      <c r="AR364" s="4" t="s">
        <v>0</v>
      </c>
      <c r="AS364" s="4" t="s">
        <v>0</v>
      </c>
      <c r="AT364" s="4" t="s">
        <v>0</v>
      </c>
      <c r="AU364" s="4" t="s">
        <v>0</v>
      </c>
      <c r="AV364" s="5">
        <v>26.3</v>
      </c>
      <c r="AW364" s="5">
        <v>24.4</v>
      </c>
      <c r="AX364" s="5">
        <v>26.4</v>
      </c>
      <c r="AY364" s="5">
        <v>24.6</v>
      </c>
      <c r="AZ364" s="5">
        <v>26.1</v>
      </c>
      <c r="BA364" s="5">
        <v>24.6</v>
      </c>
      <c r="BB364" s="5">
        <v>24.8</v>
      </c>
      <c r="BC364" s="5">
        <v>26.4</v>
      </c>
      <c r="BD364" s="5">
        <v>29.5</v>
      </c>
      <c r="BE364" s="5">
        <v>30.7</v>
      </c>
      <c r="BF364" s="5">
        <v>36.4</v>
      </c>
      <c r="BG364" s="5">
        <v>37.9</v>
      </c>
      <c r="BH364" s="5">
        <v>30</v>
      </c>
      <c r="BI364" s="5">
        <v>31.2</v>
      </c>
      <c r="BJ364" s="5">
        <v>32.700000000000003</v>
      </c>
      <c r="BK364" s="5">
        <v>34.4</v>
      </c>
      <c r="BL364" s="5">
        <v>40.9</v>
      </c>
      <c r="BM364" s="5">
        <v>47.2</v>
      </c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</row>
    <row r="365" spans="1:92" x14ac:dyDescent="0.25">
      <c r="A365" s="11"/>
      <c r="B365" s="40" t="s">
        <v>141</v>
      </c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22"/>
      <c r="Q365" s="22"/>
      <c r="R365" s="22"/>
      <c r="S365" s="22"/>
      <c r="T365" s="22"/>
      <c r="U365" s="22"/>
      <c r="V365" s="22"/>
      <c r="X365" s="11"/>
      <c r="Y365" s="22"/>
      <c r="Z365" s="22"/>
      <c r="AA365" s="22"/>
      <c r="AB365" s="22"/>
      <c r="AC365" s="22"/>
      <c r="AD365" s="22"/>
      <c r="AE365" s="22"/>
      <c r="AF365" s="22"/>
      <c r="AG365" s="12"/>
      <c r="AH365" s="12"/>
      <c r="AI365" s="15"/>
      <c r="AJ365" s="12"/>
      <c r="AK365" s="12"/>
      <c r="AL365" s="12"/>
      <c r="AM365" s="12"/>
      <c r="AN365" s="12"/>
      <c r="AO365" s="22"/>
      <c r="AP365" s="34"/>
      <c r="AQ365" s="22"/>
      <c r="AR365" s="22"/>
      <c r="AS365" s="22"/>
      <c r="AT365" s="22"/>
      <c r="AU365" s="22"/>
      <c r="AV365" s="22"/>
      <c r="AW365" s="2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</row>
    <row r="366" spans="1:92" x14ac:dyDescent="0.25">
      <c r="A366" s="11"/>
      <c r="B366" s="31" t="s">
        <v>180</v>
      </c>
      <c r="C366" s="141">
        <v>276.63150000000002</v>
      </c>
      <c r="D366" s="141">
        <v>280.3093137254902</v>
      </c>
      <c r="E366" s="141">
        <v>724.42926829268299</v>
      </c>
      <c r="F366" s="141">
        <v>738.14902912621358</v>
      </c>
      <c r="G366" s="141">
        <v>772.92415458937205</v>
      </c>
      <c r="H366" s="141">
        <v>418.35964198535396</v>
      </c>
      <c r="I366" s="141">
        <v>410.99601095033245</v>
      </c>
      <c r="J366" s="141">
        <v>419.84311726147121</v>
      </c>
      <c r="K366" s="141">
        <v>458.46963249516438</v>
      </c>
      <c r="L366" s="141">
        <v>472.00497087378642</v>
      </c>
      <c r="M366" s="141">
        <v>461.54455151964419</v>
      </c>
      <c r="N366" s="141">
        <v>394.40272277227723</v>
      </c>
      <c r="O366" s="141">
        <v>340.58498023715413</v>
      </c>
      <c r="P366" s="141">
        <v>315.36856535098076</v>
      </c>
      <c r="Q366" s="141">
        <v>315.41638888888883</v>
      </c>
      <c r="R366" s="141">
        <v>322.40916666666658</v>
      </c>
      <c r="S366" s="141">
        <v>329.37083333333322</v>
      </c>
      <c r="T366" s="141">
        <v>336.69861111111101</v>
      </c>
      <c r="U366" s="141">
        <v>273.88754842280025</v>
      </c>
      <c r="V366" s="141">
        <v>233.61048573631453</v>
      </c>
      <c r="W366" s="141">
        <v>265.5028306742152</v>
      </c>
      <c r="X366" s="141">
        <v>271.01284781861898</v>
      </c>
      <c r="Y366" s="141">
        <v>276.29855670103092</v>
      </c>
      <c r="Z366" s="141">
        <v>49.563748712667362</v>
      </c>
      <c r="AA366" s="141">
        <v>49.580769230769221</v>
      </c>
      <c r="AB366" s="141">
        <v>49.572257510729614</v>
      </c>
      <c r="AC366" s="141">
        <v>49.529742710120068</v>
      </c>
      <c r="AD366" s="141">
        <v>49.512757201646089</v>
      </c>
      <c r="AE366" s="141">
        <v>42.483213182286306</v>
      </c>
      <c r="AF366" s="141">
        <v>30.109737023211196</v>
      </c>
      <c r="AG366" s="141">
        <v>27.845554484088716</v>
      </c>
      <c r="AH366" s="141">
        <v>506.2</v>
      </c>
      <c r="AI366" s="141">
        <v>444.03833494675712</v>
      </c>
      <c r="AJ366" s="141">
        <v>786.07318489835438</v>
      </c>
      <c r="AK366" s="141">
        <v>814.62626840074336</v>
      </c>
      <c r="AL366" s="141">
        <v>740.02160000000003</v>
      </c>
      <c r="AM366" s="141">
        <v>707.17920000000004</v>
      </c>
      <c r="AN366" s="141">
        <v>676.77199999999993</v>
      </c>
      <c r="AO366" s="141">
        <v>602.70000000000005</v>
      </c>
      <c r="AP366" s="141">
        <v>649.1</v>
      </c>
      <c r="AQ366" s="141">
        <v>813.3</v>
      </c>
      <c r="AR366" s="141">
        <v>983.3</v>
      </c>
      <c r="AS366" s="141">
        <v>1126.5</v>
      </c>
      <c r="AT366" s="141">
        <v>1315.4</v>
      </c>
      <c r="AU366" s="141">
        <v>1723.5</v>
      </c>
      <c r="AV366" s="141">
        <v>1771</v>
      </c>
      <c r="AW366" s="141">
        <v>1891.8</v>
      </c>
      <c r="AX366" s="141">
        <v>2176.1</v>
      </c>
      <c r="AY366" s="141">
        <v>2483.3000000000002</v>
      </c>
      <c r="AZ366" s="141">
        <v>2914.8</v>
      </c>
      <c r="BA366" s="141">
        <v>3259.9</v>
      </c>
      <c r="BB366" s="141">
        <v>3554.4</v>
      </c>
      <c r="BC366" s="141">
        <v>4322.2</v>
      </c>
      <c r="BD366" s="141">
        <v>5731.8</v>
      </c>
      <c r="BE366" s="141">
        <v>7980.8</v>
      </c>
      <c r="BF366" s="141">
        <v>11612</v>
      </c>
      <c r="BG366" s="141">
        <v>15923</v>
      </c>
      <c r="BH366" s="141">
        <v>20185.3</v>
      </c>
      <c r="BI366" s="141">
        <v>25027.7</v>
      </c>
      <c r="BJ366" s="141">
        <v>28315</v>
      </c>
      <c r="BK366" s="141">
        <v>32322</v>
      </c>
      <c r="BL366" s="141">
        <v>42206.7</v>
      </c>
      <c r="BM366" s="141">
        <v>49548.7</v>
      </c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</row>
    <row r="367" spans="1:92" x14ac:dyDescent="0.25">
      <c r="A367" s="11"/>
      <c r="B367" s="26" t="s">
        <v>13</v>
      </c>
      <c r="C367" s="30" t="s">
        <v>0</v>
      </c>
      <c r="D367" s="142">
        <v>10.48269477543538</v>
      </c>
      <c r="E367" s="142">
        <v>32.35468409586057</v>
      </c>
      <c r="F367" s="142">
        <v>30.326824890307137</v>
      </c>
      <c r="G367" s="142">
        <v>34.533844161450467</v>
      </c>
      <c r="H367" s="142">
        <v>16.35693834701279</v>
      </c>
      <c r="I367" s="142">
        <v>16.013238251965625</v>
      </c>
      <c r="J367" s="142">
        <v>19.264908762783236</v>
      </c>
      <c r="K367" s="142">
        <v>19.68154643284177</v>
      </c>
      <c r="L367" s="142">
        <v>20.827555007197205</v>
      </c>
      <c r="M367" s="142">
        <v>22.230205655526991</v>
      </c>
      <c r="N367" s="142">
        <v>25.183926031294451</v>
      </c>
      <c r="O367" s="142">
        <v>33.596381784154708</v>
      </c>
      <c r="P367" s="142">
        <v>29.400766790058171</v>
      </c>
      <c r="Q367" s="142">
        <v>27.354830161406895</v>
      </c>
      <c r="R367" s="142">
        <v>25.565484581497795</v>
      </c>
      <c r="S367" s="142">
        <v>22.179854096520764</v>
      </c>
      <c r="T367" s="142">
        <v>17.825220588235293</v>
      </c>
      <c r="U367" s="142">
        <v>16.993366295838481</v>
      </c>
      <c r="V367" s="142">
        <v>16.216698779704561</v>
      </c>
      <c r="W367" s="142">
        <v>15.634379924839376</v>
      </c>
      <c r="X367" s="142">
        <v>14.242461005199306</v>
      </c>
      <c r="Y367" s="142">
        <v>12.546091189963487</v>
      </c>
      <c r="Z367" s="142">
        <v>1.8460452627541237</v>
      </c>
      <c r="AA367" s="142">
        <v>1.2798893675868304</v>
      </c>
      <c r="AB367" s="142">
        <v>1.1700476514635807</v>
      </c>
      <c r="AC367" s="142">
        <v>0.86155388471177952</v>
      </c>
      <c r="AD367" s="142">
        <v>0.77565677078296746</v>
      </c>
      <c r="AE367" s="142">
        <v>0.72696293163348535</v>
      </c>
      <c r="AF367" s="142">
        <v>0.66085905745358664</v>
      </c>
      <c r="AG367" s="142">
        <v>0.57071840239072169</v>
      </c>
      <c r="AH367" s="142">
        <v>8.0324824521072777</v>
      </c>
      <c r="AI367" s="142">
        <v>6.2669978522125485</v>
      </c>
      <c r="AJ367" s="142">
        <v>11.154523275748385</v>
      </c>
      <c r="AK367" s="142">
        <v>12.848815191516987</v>
      </c>
      <c r="AL367" s="142">
        <v>10.272028694213409</v>
      </c>
      <c r="AM367" s="142">
        <v>8.588942868247182</v>
      </c>
      <c r="AN367" s="142">
        <v>7.1567010134849323</v>
      </c>
      <c r="AO367" s="142">
        <v>5.73445123575664</v>
      </c>
      <c r="AP367" s="142">
        <v>5.7637527349188762</v>
      </c>
      <c r="AQ367" s="142">
        <v>6.3657226226182351</v>
      </c>
      <c r="AR367" s="142">
        <v>7.0950899351174117</v>
      </c>
      <c r="AS367" s="142">
        <v>7.5389092038269423</v>
      </c>
      <c r="AT367" s="142">
        <v>7.9068727398630454</v>
      </c>
      <c r="AU367" s="142">
        <v>8.7754225033706579</v>
      </c>
      <c r="AV367" s="142">
        <v>8.2781766509610364</v>
      </c>
      <c r="AW367" s="142">
        <v>7.9568702135964147</v>
      </c>
      <c r="AX367" s="142">
        <v>8.3689716175678797</v>
      </c>
      <c r="AY367" s="142">
        <v>8.6259719111427291</v>
      </c>
      <c r="AZ367" s="142">
        <v>9.1592172872527637</v>
      </c>
      <c r="BA367" s="142">
        <v>9.1714494710781018</v>
      </c>
      <c r="BB367" s="142">
        <v>9.0671433906585772</v>
      </c>
      <c r="BC367" s="142">
        <v>9.567028966259743</v>
      </c>
      <c r="BD367" s="142">
        <v>10.370304432971338</v>
      </c>
      <c r="BE367" s="142">
        <v>11.08805422209675</v>
      </c>
      <c r="BF367" s="142">
        <v>13.194854779328214</v>
      </c>
      <c r="BG367" s="142">
        <v>17.886208868478331</v>
      </c>
      <c r="BH367" s="142">
        <v>24.632241961617503</v>
      </c>
      <c r="BI367" s="142">
        <v>24.306035600270043</v>
      </c>
      <c r="BJ367" s="142">
        <v>21.014921036257451</v>
      </c>
      <c r="BK367" s="142">
        <v>16.883794442824041</v>
      </c>
      <c r="BL367" s="142">
        <v>17.130557416612383</v>
      </c>
      <c r="BM367" s="142">
        <v>28.046997899712871</v>
      </c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</row>
    <row r="368" spans="1:92" x14ac:dyDescent="0.25">
      <c r="A368" s="113"/>
      <c r="B368" s="26" t="s">
        <v>204</v>
      </c>
      <c r="C368" s="30" t="s">
        <v>0</v>
      </c>
      <c r="D368" s="30" t="s">
        <v>0</v>
      </c>
      <c r="E368" s="30" t="s">
        <v>0</v>
      </c>
      <c r="F368" s="30" t="s">
        <v>0</v>
      </c>
      <c r="G368" s="30" t="s">
        <v>0</v>
      </c>
      <c r="H368" s="30" t="s">
        <v>0</v>
      </c>
      <c r="I368" s="30" t="s">
        <v>0</v>
      </c>
      <c r="J368" s="30" t="s">
        <v>0</v>
      </c>
      <c r="K368" s="30" t="s">
        <v>0</v>
      </c>
      <c r="L368" s="30" t="s">
        <v>0</v>
      </c>
      <c r="M368" s="30" t="s">
        <v>0</v>
      </c>
      <c r="N368" s="30" t="s">
        <v>0</v>
      </c>
      <c r="O368" s="30" t="s">
        <v>0</v>
      </c>
      <c r="P368" s="30" t="s">
        <v>0</v>
      </c>
      <c r="Q368" s="30" t="s">
        <v>0</v>
      </c>
      <c r="R368" s="30" t="s">
        <v>0</v>
      </c>
      <c r="S368" s="30" t="s">
        <v>0</v>
      </c>
      <c r="T368" s="30" t="s">
        <v>0</v>
      </c>
      <c r="U368" s="30" t="s">
        <v>0</v>
      </c>
      <c r="V368" s="30" t="s">
        <v>0</v>
      </c>
      <c r="W368" s="30" t="s">
        <v>0</v>
      </c>
      <c r="X368" s="30" t="s">
        <v>0</v>
      </c>
      <c r="Y368" s="30" t="s">
        <v>0</v>
      </c>
      <c r="Z368" s="30" t="s">
        <v>0</v>
      </c>
      <c r="AA368" s="30" t="s">
        <v>0</v>
      </c>
      <c r="AB368" s="30" t="s">
        <v>0</v>
      </c>
      <c r="AC368" s="30" t="s">
        <v>0</v>
      </c>
      <c r="AD368" s="30" t="s">
        <v>0</v>
      </c>
      <c r="AE368" s="30" t="s">
        <v>0</v>
      </c>
      <c r="AF368" s="30" t="s">
        <v>0</v>
      </c>
      <c r="AG368" s="30" t="s">
        <v>0</v>
      </c>
      <c r="AH368" s="30" t="s">
        <v>0</v>
      </c>
      <c r="AI368" s="30" t="s">
        <v>0</v>
      </c>
      <c r="AJ368" s="30" t="s">
        <v>0</v>
      </c>
      <c r="AK368" s="30" t="s">
        <v>0</v>
      </c>
      <c r="AL368" s="30" t="s">
        <v>0</v>
      </c>
      <c r="AM368" s="30" t="s">
        <v>0</v>
      </c>
      <c r="AN368" s="30" t="s">
        <v>0</v>
      </c>
      <c r="AO368" s="30" t="s">
        <v>0</v>
      </c>
      <c r="AP368" s="30" t="s">
        <v>0</v>
      </c>
      <c r="AQ368" s="30" t="s">
        <v>0</v>
      </c>
      <c r="AR368" s="30" t="s">
        <v>0</v>
      </c>
      <c r="AS368" s="30" t="s">
        <v>0</v>
      </c>
      <c r="AT368" s="30" t="s">
        <v>0</v>
      </c>
      <c r="AU368" s="30" t="s">
        <v>0</v>
      </c>
      <c r="AV368" s="141">
        <v>369.40000000000009</v>
      </c>
      <c r="AW368" s="141">
        <v>451.20000000000005</v>
      </c>
      <c r="AX368" s="141">
        <v>628.09999999999991</v>
      </c>
      <c r="AY368" s="141">
        <v>691</v>
      </c>
      <c r="AZ368" s="141">
        <v>863.19999999999982</v>
      </c>
      <c r="BA368" s="141">
        <v>1002.7999999999997</v>
      </c>
      <c r="BB368" s="141">
        <v>991.40000000000009</v>
      </c>
      <c r="BC368" s="141">
        <v>742.40000000000055</v>
      </c>
      <c r="BD368" s="141">
        <v>1338.5999999999995</v>
      </c>
      <c r="BE368" s="141">
        <v>1994.1999999999998</v>
      </c>
      <c r="BF368" s="141">
        <v>2837</v>
      </c>
      <c r="BG368" s="141">
        <v>3677.2000000000007</v>
      </c>
      <c r="BH368" s="141">
        <v>2726.7999999999993</v>
      </c>
      <c r="BI368" s="141">
        <v>1236.5999999999985</v>
      </c>
      <c r="BJ368" s="141">
        <v>1442.2000000000007</v>
      </c>
      <c r="BK368" s="141">
        <v>1490.8000000000029</v>
      </c>
      <c r="BL368" s="141">
        <v>10753.900000000001</v>
      </c>
      <c r="BM368" s="141">
        <v>9325.5</v>
      </c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</row>
    <row r="369" spans="1:92" x14ac:dyDescent="0.25">
      <c r="A369" s="113"/>
      <c r="B369" s="41" t="s">
        <v>13</v>
      </c>
      <c r="C369" s="95" t="s">
        <v>0</v>
      </c>
      <c r="D369" s="95" t="s">
        <v>0</v>
      </c>
      <c r="E369" s="95" t="s">
        <v>0</v>
      </c>
      <c r="F369" s="95" t="s">
        <v>0</v>
      </c>
      <c r="G369" s="95" t="s">
        <v>0</v>
      </c>
      <c r="H369" s="95" t="s">
        <v>0</v>
      </c>
      <c r="I369" s="95" t="s">
        <v>0</v>
      </c>
      <c r="J369" s="95" t="s">
        <v>0</v>
      </c>
      <c r="K369" s="95" t="s">
        <v>0</v>
      </c>
      <c r="L369" s="95" t="s">
        <v>0</v>
      </c>
      <c r="M369" s="95" t="s">
        <v>0</v>
      </c>
      <c r="N369" s="95" t="s">
        <v>0</v>
      </c>
      <c r="O369" s="95" t="s">
        <v>0</v>
      </c>
      <c r="P369" s="95" t="s">
        <v>0</v>
      </c>
      <c r="Q369" s="95" t="s">
        <v>0</v>
      </c>
      <c r="R369" s="95" t="s">
        <v>0</v>
      </c>
      <c r="S369" s="95" t="s">
        <v>0</v>
      </c>
      <c r="T369" s="95" t="s">
        <v>0</v>
      </c>
      <c r="U369" s="95" t="s">
        <v>0</v>
      </c>
      <c r="V369" s="95" t="s">
        <v>0</v>
      </c>
      <c r="W369" s="95" t="s">
        <v>0</v>
      </c>
      <c r="X369" s="95" t="s">
        <v>0</v>
      </c>
      <c r="Y369" s="95" t="s">
        <v>0</v>
      </c>
      <c r="Z369" s="95" t="s">
        <v>0</v>
      </c>
      <c r="AA369" s="95" t="s">
        <v>0</v>
      </c>
      <c r="AB369" s="95" t="s">
        <v>0</v>
      </c>
      <c r="AC369" s="95" t="s">
        <v>0</v>
      </c>
      <c r="AD369" s="95" t="s">
        <v>0</v>
      </c>
      <c r="AE369" s="95" t="s">
        <v>0</v>
      </c>
      <c r="AF369" s="95" t="s">
        <v>0</v>
      </c>
      <c r="AG369" s="95" t="s">
        <v>0</v>
      </c>
      <c r="AH369" s="95" t="s">
        <v>0</v>
      </c>
      <c r="AI369" s="95" t="s">
        <v>0</v>
      </c>
      <c r="AJ369" s="95" t="s">
        <v>0</v>
      </c>
      <c r="AK369" s="95" t="s">
        <v>0</v>
      </c>
      <c r="AL369" s="95" t="s">
        <v>0</v>
      </c>
      <c r="AM369" s="95" t="s">
        <v>0</v>
      </c>
      <c r="AN369" s="95" t="s">
        <v>0</v>
      </c>
      <c r="AO369" s="95" t="s">
        <v>0</v>
      </c>
      <c r="AP369" s="95" t="s">
        <v>0</v>
      </c>
      <c r="AQ369" s="95" t="s">
        <v>0</v>
      </c>
      <c r="AR369" s="95" t="s">
        <v>0</v>
      </c>
      <c r="AS369" s="95" t="s">
        <v>0</v>
      </c>
      <c r="AT369" s="95" t="s">
        <v>0</v>
      </c>
      <c r="AU369" s="95" t="s">
        <v>0</v>
      </c>
      <c r="AV369" s="42">
        <v>1.7266846159599138</v>
      </c>
      <c r="AW369" s="42">
        <v>1.897737520020458</v>
      </c>
      <c r="AX369" s="42">
        <v>2.4155834166602568</v>
      </c>
      <c r="AY369" s="42">
        <v>2.4002523217491345</v>
      </c>
      <c r="AZ369" s="42">
        <v>2.7124455751189047</v>
      </c>
      <c r="BA369" s="42">
        <v>2.8212919198739583</v>
      </c>
      <c r="BB369" s="42">
        <v>2.5290248586256232</v>
      </c>
      <c r="BC369" s="42">
        <v>1.6432747916688812</v>
      </c>
      <c r="BD369" s="42">
        <v>2.4218726253490046</v>
      </c>
      <c r="BE369" s="42">
        <v>2.7706242143275532</v>
      </c>
      <c r="BF369" s="42">
        <v>3.2237171037680104</v>
      </c>
      <c r="BG369" s="42">
        <v>4.1305763518915111</v>
      </c>
      <c r="BH369" s="42">
        <v>3.3275303008099257</v>
      </c>
      <c r="BI369" s="42">
        <v>1.2009430999769815</v>
      </c>
      <c r="BJ369" s="42">
        <v>1.0703768009355645</v>
      </c>
      <c r="BK369" s="42">
        <v>0.77873772524479079</v>
      </c>
      <c r="BL369" s="42">
        <v>4.3647170094441865</v>
      </c>
      <c r="BM369" s="42">
        <v>5.2786910436353001</v>
      </c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</row>
    <row r="370" spans="1:92" x14ac:dyDescent="0.25">
      <c r="A370" s="11"/>
      <c r="B370" s="231" t="s">
        <v>76</v>
      </c>
      <c r="C370" s="231"/>
      <c r="D370" s="231"/>
      <c r="E370" s="231"/>
      <c r="F370" s="231"/>
      <c r="G370" s="231"/>
      <c r="H370" s="231"/>
      <c r="I370" s="231"/>
      <c r="J370" s="231"/>
      <c r="K370" s="231"/>
      <c r="L370" s="231"/>
      <c r="P370" s="22"/>
      <c r="Q370" s="22"/>
      <c r="R370" s="22"/>
      <c r="S370" s="22"/>
      <c r="T370" s="22"/>
      <c r="U370" s="22"/>
      <c r="V370" s="22"/>
      <c r="X370" s="28"/>
      <c r="Y370" s="22"/>
      <c r="Z370" s="22"/>
      <c r="AA370" s="22"/>
      <c r="AB370" s="22"/>
      <c r="AC370" s="22"/>
      <c r="AD370" s="22"/>
      <c r="AE370" s="22"/>
      <c r="AF370" s="22"/>
      <c r="AG370" s="12"/>
      <c r="AH370" s="12"/>
      <c r="AI370" s="12"/>
      <c r="AJ370" s="12"/>
      <c r="AK370" s="12"/>
      <c r="AL370" s="12"/>
      <c r="AM370" s="12"/>
      <c r="AN370" s="12"/>
      <c r="AO370" s="22"/>
      <c r="AP370" s="34"/>
      <c r="AQ370" s="32"/>
      <c r="AR370" s="32"/>
      <c r="AS370" s="32"/>
      <c r="AT370" s="32"/>
      <c r="AU370" s="32"/>
      <c r="AV370" s="32"/>
      <c r="AW370" s="3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</row>
    <row r="371" spans="1:92" x14ac:dyDescent="0.25">
      <c r="A371" s="113"/>
      <c r="B371" s="231"/>
      <c r="C371" s="231"/>
      <c r="D371" s="231"/>
      <c r="E371" s="231"/>
      <c r="F371" s="231"/>
      <c r="G371" s="231"/>
      <c r="H371" s="231"/>
      <c r="I371" s="231"/>
      <c r="J371" s="231"/>
      <c r="K371" s="231"/>
      <c r="L371" s="231"/>
      <c r="P371" s="22"/>
      <c r="Q371" s="22"/>
      <c r="R371" s="22"/>
      <c r="S371" s="22"/>
      <c r="T371" s="22"/>
      <c r="U371" s="22"/>
      <c r="V371" s="22"/>
      <c r="X371" s="28"/>
      <c r="Y371" s="22"/>
      <c r="Z371" s="22"/>
      <c r="AA371" s="22"/>
      <c r="AB371" s="22"/>
      <c r="AC371" s="22"/>
      <c r="AD371" s="22"/>
      <c r="AE371" s="22"/>
      <c r="AF371" s="22"/>
      <c r="AG371" s="12"/>
      <c r="AH371" s="12"/>
      <c r="AI371" s="12"/>
      <c r="AJ371" s="12"/>
      <c r="AK371" s="12"/>
      <c r="AL371" s="12"/>
      <c r="AM371" s="12"/>
      <c r="AN371" s="12"/>
      <c r="AO371" s="22"/>
      <c r="AP371" s="34"/>
      <c r="AQ371" s="32"/>
      <c r="AR371" s="32"/>
      <c r="AS371" s="32"/>
      <c r="AT371" s="32"/>
      <c r="AU371" s="32"/>
      <c r="AV371" s="32"/>
      <c r="AW371" s="3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</row>
    <row r="372" spans="1:92" x14ac:dyDescent="0.25">
      <c r="A372" s="11"/>
      <c r="B372" s="232"/>
      <c r="C372" s="232"/>
      <c r="D372" s="232"/>
      <c r="E372" s="232"/>
      <c r="F372" s="232"/>
      <c r="G372" s="232"/>
      <c r="H372" s="232"/>
      <c r="I372" s="232"/>
      <c r="J372" s="232"/>
      <c r="K372" s="232"/>
      <c r="L372" s="232"/>
      <c r="M372" s="11"/>
      <c r="N372" s="11"/>
      <c r="O372" s="11"/>
      <c r="P372" s="22"/>
      <c r="Q372" s="22"/>
      <c r="R372" s="22"/>
      <c r="S372" s="22"/>
      <c r="T372" s="22"/>
      <c r="U372" s="22"/>
      <c r="V372" s="22"/>
      <c r="X372" s="28"/>
      <c r="Y372" s="22"/>
      <c r="Z372" s="22"/>
      <c r="AA372" s="22"/>
      <c r="AB372" s="22"/>
      <c r="AC372" s="22"/>
      <c r="AD372" s="22"/>
      <c r="AE372" s="22"/>
      <c r="AF372" s="22"/>
      <c r="AG372" s="12"/>
      <c r="AH372" s="12"/>
      <c r="AI372" s="12"/>
      <c r="AJ372" s="12"/>
      <c r="AK372" s="12"/>
      <c r="AL372" s="12"/>
      <c r="AM372" s="12"/>
      <c r="AN372" s="12"/>
      <c r="AO372" s="22"/>
      <c r="AP372" s="34"/>
      <c r="AQ372" s="32"/>
      <c r="AR372" s="32"/>
      <c r="AS372" s="32"/>
      <c r="AT372" s="32"/>
      <c r="AU372" s="32"/>
      <c r="AV372" s="32"/>
      <c r="AW372" s="3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</row>
    <row r="373" spans="1:92" x14ac:dyDescent="0.25">
      <c r="A373" s="113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3"/>
      <c r="N373" s="113"/>
      <c r="O373" s="113"/>
      <c r="P373" s="22"/>
      <c r="Q373" s="22"/>
      <c r="R373" s="22"/>
      <c r="S373" s="22"/>
      <c r="T373" s="22"/>
      <c r="U373" s="22"/>
      <c r="V373" s="22"/>
      <c r="X373" s="28"/>
      <c r="Y373" s="22"/>
      <c r="Z373" s="22"/>
      <c r="AA373" s="22"/>
      <c r="AB373" s="22"/>
      <c r="AC373" s="22"/>
      <c r="AD373" s="22"/>
      <c r="AE373" s="22"/>
      <c r="AF373" s="22"/>
      <c r="AG373" s="12"/>
      <c r="AH373" s="12"/>
      <c r="AI373" s="12"/>
      <c r="AJ373" s="12"/>
      <c r="AK373" s="12"/>
      <c r="AL373" s="12"/>
      <c r="AM373" s="12"/>
      <c r="AN373" s="12"/>
      <c r="AO373" s="22"/>
      <c r="AP373" s="34"/>
      <c r="AQ373" s="32"/>
      <c r="AR373" s="32"/>
      <c r="AS373" s="32"/>
      <c r="AT373" s="32"/>
      <c r="AU373" s="32"/>
      <c r="AV373" s="32"/>
      <c r="AW373" s="3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</row>
    <row r="374" spans="1:92" x14ac:dyDescent="0.25">
      <c r="A374" s="113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3"/>
      <c r="N374" s="113"/>
      <c r="O374" s="113"/>
      <c r="P374" s="22"/>
      <c r="Q374" s="22"/>
      <c r="R374" s="22"/>
      <c r="S374" s="22"/>
      <c r="T374" s="22"/>
      <c r="U374" s="22"/>
      <c r="V374" s="22"/>
      <c r="X374" s="28"/>
      <c r="Y374" s="22"/>
      <c r="Z374" s="22"/>
      <c r="AA374" s="22"/>
      <c r="AB374" s="22"/>
      <c r="AC374" s="22"/>
      <c r="AD374" s="22"/>
      <c r="AE374" s="22"/>
      <c r="AF374" s="22"/>
      <c r="AG374" s="12"/>
      <c r="AH374" s="12"/>
      <c r="AI374" s="12"/>
      <c r="AJ374" s="12"/>
      <c r="AK374" s="12"/>
      <c r="AL374" s="12"/>
      <c r="AM374" s="12"/>
      <c r="AN374" s="12"/>
      <c r="AO374" s="22"/>
      <c r="AP374" s="34"/>
      <c r="AQ374" s="32"/>
      <c r="AR374" s="32"/>
      <c r="AS374" s="32"/>
      <c r="AT374" s="32"/>
      <c r="AU374" s="32"/>
      <c r="AV374" s="32"/>
      <c r="AW374" s="3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</row>
    <row r="375" spans="1:92" x14ac:dyDescent="0.25">
      <c r="A375" s="172"/>
      <c r="B375" s="43" t="s">
        <v>261</v>
      </c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</row>
    <row r="376" spans="1:92" x14ac:dyDescent="0.25">
      <c r="A376" s="113"/>
      <c r="B376" s="9"/>
      <c r="C376" s="10">
        <v>1920</v>
      </c>
      <c r="D376" s="10">
        <v>1921</v>
      </c>
      <c r="E376" s="10">
        <v>1922</v>
      </c>
      <c r="F376" s="10">
        <v>1923</v>
      </c>
      <c r="G376" s="10">
        <v>1924</v>
      </c>
      <c r="H376" s="10">
        <v>1925</v>
      </c>
      <c r="I376" s="10">
        <v>1926</v>
      </c>
      <c r="J376" s="10">
        <v>1927</v>
      </c>
      <c r="K376" s="10">
        <v>1928</v>
      </c>
      <c r="L376" s="10">
        <v>1929</v>
      </c>
      <c r="M376" s="10">
        <v>1930</v>
      </c>
      <c r="N376" s="10">
        <v>1931</v>
      </c>
      <c r="O376" s="10">
        <v>1932</v>
      </c>
      <c r="P376" s="10">
        <v>1933</v>
      </c>
      <c r="Q376" s="10">
        <v>1934</v>
      </c>
      <c r="R376" s="10">
        <v>1935</v>
      </c>
      <c r="S376" s="10">
        <v>1936</v>
      </c>
      <c r="T376" s="10">
        <v>1937</v>
      </c>
      <c r="U376" s="10">
        <v>1938</v>
      </c>
      <c r="V376" s="10">
        <v>1939</v>
      </c>
      <c r="W376" s="10">
        <v>1940</v>
      </c>
      <c r="X376" s="10">
        <v>1941</v>
      </c>
      <c r="Y376" s="10">
        <v>1942</v>
      </c>
      <c r="Z376" s="10">
        <v>1943</v>
      </c>
      <c r="AA376" s="10">
        <v>1944</v>
      </c>
      <c r="AB376" s="10">
        <v>1945</v>
      </c>
      <c r="AC376" s="10">
        <v>1946</v>
      </c>
      <c r="AD376" s="10">
        <v>1947</v>
      </c>
      <c r="AE376" s="10">
        <v>1948</v>
      </c>
      <c r="AF376" s="10">
        <v>1949</v>
      </c>
      <c r="AG376" s="10">
        <v>1950</v>
      </c>
      <c r="AH376" s="10">
        <v>1951</v>
      </c>
      <c r="AI376" s="10">
        <v>1952</v>
      </c>
      <c r="AJ376" s="10">
        <v>1953</v>
      </c>
      <c r="AK376" s="10">
        <v>1954</v>
      </c>
      <c r="AL376" s="10">
        <v>1955</v>
      </c>
      <c r="AM376" s="10">
        <v>1956</v>
      </c>
      <c r="AN376" s="10">
        <v>1957</v>
      </c>
      <c r="AO376" s="10">
        <v>1958</v>
      </c>
      <c r="AP376" s="10">
        <v>1959</v>
      </c>
      <c r="AQ376" s="10">
        <v>1960</v>
      </c>
      <c r="AR376" s="10">
        <v>1961</v>
      </c>
      <c r="AS376" s="10">
        <v>1962</v>
      </c>
      <c r="AT376" s="10">
        <v>1963</v>
      </c>
      <c r="AU376" s="10">
        <v>1964</v>
      </c>
      <c r="AV376" s="10">
        <v>1965</v>
      </c>
      <c r="AW376" s="10">
        <v>1966</v>
      </c>
      <c r="AX376" s="10">
        <v>1967</v>
      </c>
      <c r="AY376" s="10">
        <v>1968</v>
      </c>
      <c r="AZ376" s="10">
        <v>1969</v>
      </c>
      <c r="BA376" s="10">
        <v>1970</v>
      </c>
      <c r="BB376" s="10">
        <v>1971</v>
      </c>
      <c r="BC376" s="10">
        <v>1972</v>
      </c>
      <c r="BD376" s="10">
        <v>1973</v>
      </c>
      <c r="BE376" s="10">
        <v>1974</v>
      </c>
      <c r="BF376" s="10">
        <v>1975</v>
      </c>
      <c r="BG376" s="10">
        <v>1976</v>
      </c>
      <c r="BH376" s="10">
        <v>1977</v>
      </c>
      <c r="BI376" s="10">
        <v>1978</v>
      </c>
      <c r="BJ376" s="10">
        <v>1979</v>
      </c>
      <c r="BK376" s="10">
        <v>1980</v>
      </c>
      <c r="BL376" s="10">
        <v>1981</v>
      </c>
      <c r="BM376" s="10">
        <v>1982</v>
      </c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</row>
    <row r="377" spans="1:92" x14ac:dyDescent="0.25">
      <c r="A377" s="113"/>
      <c r="B377" s="36" t="s">
        <v>77</v>
      </c>
      <c r="C377" s="45" t="s">
        <v>0</v>
      </c>
      <c r="D377" s="45" t="s">
        <v>0</v>
      </c>
      <c r="E377" s="45" t="s">
        <v>0</v>
      </c>
      <c r="F377" s="45" t="s">
        <v>0</v>
      </c>
      <c r="G377" s="45" t="s">
        <v>0</v>
      </c>
      <c r="H377" s="45" t="s">
        <v>0</v>
      </c>
      <c r="I377" s="45" t="s">
        <v>0</v>
      </c>
      <c r="J377" s="45" t="s">
        <v>0</v>
      </c>
      <c r="K377" s="45" t="s">
        <v>0</v>
      </c>
      <c r="L377" s="45" t="s">
        <v>0</v>
      </c>
      <c r="M377" s="45" t="s">
        <v>0</v>
      </c>
      <c r="N377" s="45" t="s">
        <v>0</v>
      </c>
      <c r="O377" s="45" t="s">
        <v>0</v>
      </c>
      <c r="P377" s="122">
        <v>180</v>
      </c>
      <c r="Q377" s="122">
        <v>250</v>
      </c>
      <c r="R377" s="122">
        <v>388</v>
      </c>
      <c r="S377" s="122">
        <v>437</v>
      </c>
      <c r="T377" s="122">
        <v>424</v>
      </c>
      <c r="U377" s="122">
        <v>475</v>
      </c>
      <c r="V377" s="122">
        <v>560</v>
      </c>
      <c r="W377" s="122">
        <v>722</v>
      </c>
      <c r="X377" s="122">
        <v>869</v>
      </c>
      <c r="Y377" s="122">
        <v>1314</v>
      </c>
      <c r="Z377" s="122">
        <v>2052</v>
      </c>
      <c r="AA377" s="122">
        <v>2605</v>
      </c>
      <c r="AB377" s="122">
        <v>3309</v>
      </c>
      <c r="AC377" s="122">
        <v>3256</v>
      </c>
      <c r="AD377" s="122">
        <v>3054</v>
      </c>
      <c r="AE377" s="122">
        <v>3443</v>
      </c>
      <c r="AF377" s="122">
        <v>4040</v>
      </c>
      <c r="AG377" s="122">
        <v>5184</v>
      </c>
      <c r="AH377" s="122">
        <v>5369</v>
      </c>
      <c r="AI377" s="122">
        <v>5670</v>
      </c>
      <c r="AJ377" s="122">
        <v>5998</v>
      </c>
      <c r="AK377" s="122">
        <v>7106</v>
      </c>
      <c r="AL377" s="122">
        <v>8276</v>
      </c>
      <c r="AM377" s="122">
        <v>9108</v>
      </c>
      <c r="AN377" s="122">
        <v>9324</v>
      </c>
      <c r="AO377" s="122">
        <v>10210</v>
      </c>
      <c r="AP377" s="122">
        <v>11383</v>
      </c>
      <c r="AQ377" s="122">
        <v>11906</v>
      </c>
      <c r="AR377" s="122">
        <v>13414</v>
      </c>
      <c r="AS377" s="122">
        <v>14873</v>
      </c>
      <c r="AT377" s="122">
        <v>16511</v>
      </c>
      <c r="AU377" s="122">
        <v>17554</v>
      </c>
      <c r="AV377" s="122">
        <v>19100</v>
      </c>
      <c r="AW377" s="122">
        <v>21255</v>
      </c>
      <c r="AX377" s="122">
        <v>21756</v>
      </c>
      <c r="AY377" s="122">
        <v>23150</v>
      </c>
      <c r="AZ377" s="122">
        <v>28344</v>
      </c>
      <c r="BA377" s="122">
        <v>30659</v>
      </c>
      <c r="BB377" s="122">
        <v>31916</v>
      </c>
      <c r="BC377" s="122">
        <v>57193</v>
      </c>
      <c r="BD377" s="122">
        <v>81018</v>
      </c>
      <c r="BE377" s="122">
        <v>114638</v>
      </c>
      <c r="BF377" s="122">
        <v>149434</v>
      </c>
      <c r="BG377" s="122">
        <v>182779</v>
      </c>
      <c r="BH377" s="122">
        <v>262528</v>
      </c>
      <c r="BI377" s="122">
        <v>339440</v>
      </c>
      <c r="BJ377" s="122">
        <v>552197.28</v>
      </c>
      <c r="BK377" s="122">
        <v>751369.6</v>
      </c>
      <c r="BL377" s="122">
        <v>1082112.6000000001</v>
      </c>
      <c r="BM377" s="122">
        <v>2592800.15</v>
      </c>
      <c r="BN377" s="6"/>
      <c r="BO377" s="6"/>
      <c r="BP377" s="6"/>
      <c r="BQ377" s="6"/>
      <c r="BR377" s="6"/>
      <c r="BS377" s="6"/>
      <c r="BT377" s="6"/>
      <c r="BU377" s="6"/>
      <c r="BV377" s="6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</row>
    <row r="378" spans="1:92" x14ac:dyDescent="0.25">
      <c r="A378" s="113"/>
      <c r="B378" s="27" t="s">
        <v>14</v>
      </c>
      <c r="C378" s="45" t="s">
        <v>0</v>
      </c>
      <c r="D378" s="45" t="s">
        <v>0</v>
      </c>
      <c r="E378" s="45" t="s">
        <v>0</v>
      </c>
      <c r="F378" s="45" t="s">
        <v>0</v>
      </c>
      <c r="G378" s="45" t="s">
        <v>0</v>
      </c>
      <c r="H378" s="45" t="s">
        <v>0</v>
      </c>
      <c r="I378" s="45" t="s">
        <v>0</v>
      </c>
      <c r="J378" s="45" t="s">
        <v>0</v>
      </c>
      <c r="K378" s="45" t="s">
        <v>0</v>
      </c>
      <c r="L378" s="45" t="s">
        <v>0</v>
      </c>
      <c r="M378" s="45" t="s">
        <v>0</v>
      </c>
      <c r="N378" s="45" t="s">
        <v>0</v>
      </c>
      <c r="O378" s="45" t="s">
        <v>0</v>
      </c>
      <c r="P378" s="122">
        <v>131</v>
      </c>
      <c r="Q378" s="122">
        <v>191</v>
      </c>
      <c r="R378" s="122">
        <v>335</v>
      </c>
      <c r="S378" s="122">
        <v>322</v>
      </c>
      <c r="T378" s="122">
        <v>202</v>
      </c>
      <c r="U378" s="122">
        <v>212</v>
      </c>
      <c r="V378" s="122">
        <v>210</v>
      </c>
      <c r="W378" s="122">
        <v>310</v>
      </c>
      <c r="X378" s="122">
        <v>300</v>
      </c>
      <c r="Y378" s="122">
        <v>493</v>
      </c>
      <c r="Z378" s="122">
        <v>1174</v>
      </c>
      <c r="AA378" s="122">
        <v>1357</v>
      </c>
      <c r="AB378" s="122">
        <v>1801</v>
      </c>
      <c r="AC378" s="122">
        <v>1313</v>
      </c>
      <c r="AD378" s="122">
        <v>777</v>
      </c>
      <c r="AE378" s="122">
        <v>824</v>
      </c>
      <c r="AF378" s="122">
        <v>1402</v>
      </c>
      <c r="AG378" s="122">
        <v>2846</v>
      </c>
      <c r="AH378" s="122">
        <v>2647</v>
      </c>
      <c r="AI378" s="122">
        <v>2563</v>
      </c>
      <c r="AJ378" s="122">
        <v>2337</v>
      </c>
      <c r="AK378" s="122">
        <v>2913</v>
      </c>
      <c r="AL378" s="122">
        <v>5621</v>
      </c>
      <c r="AM378" s="122">
        <v>6356</v>
      </c>
      <c r="AN378" s="122">
        <v>6122</v>
      </c>
      <c r="AO378" s="122">
        <v>5128</v>
      </c>
      <c r="AP378" s="122">
        <v>5911</v>
      </c>
      <c r="AQ378" s="122">
        <v>5750</v>
      </c>
      <c r="AR378" s="122">
        <v>5501</v>
      </c>
      <c r="AS378" s="122">
        <v>5729</v>
      </c>
      <c r="AT378" s="122">
        <v>7044</v>
      </c>
      <c r="AU378" s="122">
        <v>7699</v>
      </c>
      <c r="AV378" s="122">
        <v>7220</v>
      </c>
      <c r="AW378" s="122">
        <v>7233</v>
      </c>
      <c r="AX378" s="122">
        <v>7975</v>
      </c>
      <c r="AY378" s="122">
        <v>8554</v>
      </c>
      <c r="AZ378" s="122">
        <v>8981</v>
      </c>
      <c r="BA378" s="122">
        <v>10327</v>
      </c>
      <c r="BB378" s="122">
        <v>12859</v>
      </c>
      <c r="BC378" s="122">
        <v>16801</v>
      </c>
      <c r="BD378" s="122">
        <v>17976</v>
      </c>
      <c r="BE378" s="122">
        <v>18176</v>
      </c>
      <c r="BF378" s="122">
        <v>20153</v>
      </c>
      <c r="BG378" s="122">
        <v>28156</v>
      </c>
      <c r="BH378" s="122">
        <v>44159</v>
      </c>
      <c r="BI378" s="122">
        <v>51606</v>
      </c>
      <c r="BJ378" s="122">
        <v>70397.279999999999</v>
      </c>
      <c r="BK378" s="122">
        <v>92869.599999999991</v>
      </c>
      <c r="BL378" s="122">
        <v>130912.6</v>
      </c>
      <c r="BM378" s="122">
        <v>147500.15</v>
      </c>
      <c r="BN378" s="6"/>
      <c r="BO378" s="6"/>
      <c r="BP378" s="6"/>
      <c r="BQ378" s="6"/>
      <c r="BR378" s="6"/>
      <c r="BS378" s="6"/>
      <c r="BT378" s="6"/>
      <c r="BU378" s="6"/>
      <c r="BV378" s="6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</row>
    <row r="379" spans="1:92" x14ac:dyDescent="0.25">
      <c r="A379" s="113"/>
      <c r="B379" s="27" t="s">
        <v>15</v>
      </c>
      <c r="C379" s="45" t="s">
        <v>0</v>
      </c>
      <c r="D379" s="45" t="s">
        <v>0</v>
      </c>
      <c r="E379" s="45" t="s">
        <v>0</v>
      </c>
      <c r="F379" s="45" t="s">
        <v>0</v>
      </c>
      <c r="G379" s="45" t="s">
        <v>0</v>
      </c>
      <c r="H379" s="45" t="s">
        <v>0</v>
      </c>
      <c r="I379" s="45" t="s">
        <v>0</v>
      </c>
      <c r="J379" s="45" t="s">
        <v>0</v>
      </c>
      <c r="K379" s="45" t="s">
        <v>0</v>
      </c>
      <c r="L379" s="45" t="s">
        <v>0</v>
      </c>
      <c r="M379" s="45" t="s">
        <v>0</v>
      </c>
      <c r="N379" s="45" t="s">
        <v>0</v>
      </c>
      <c r="O379" s="45" t="s">
        <v>0</v>
      </c>
      <c r="P379" s="122">
        <v>49</v>
      </c>
      <c r="Q379" s="122">
        <v>59</v>
      </c>
      <c r="R379" s="122">
        <v>53</v>
      </c>
      <c r="S379" s="122">
        <v>115</v>
      </c>
      <c r="T379" s="122">
        <v>222</v>
      </c>
      <c r="U379" s="122">
        <v>263</v>
      </c>
      <c r="V379" s="122">
        <v>350</v>
      </c>
      <c r="W379" s="122">
        <v>412</v>
      </c>
      <c r="X379" s="122">
        <v>569</v>
      </c>
      <c r="Y379" s="122">
        <v>821</v>
      </c>
      <c r="Z379" s="122">
        <v>878</v>
      </c>
      <c r="AA379" s="122">
        <v>1248</v>
      </c>
      <c r="AB379" s="122">
        <v>1508</v>
      </c>
      <c r="AC379" s="122">
        <v>1943</v>
      </c>
      <c r="AD379" s="122">
        <v>2277</v>
      </c>
      <c r="AE379" s="122">
        <v>2619</v>
      </c>
      <c r="AF379" s="122">
        <v>2638</v>
      </c>
      <c r="AG379" s="122">
        <v>2338</v>
      </c>
      <c r="AH379" s="122">
        <v>2722</v>
      </c>
      <c r="AI379" s="122">
        <v>3107</v>
      </c>
      <c r="AJ379" s="122">
        <v>3661</v>
      </c>
      <c r="AK379" s="122">
        <v>4193</v>
      </c>
      <c r="AL379" s="122">
        <v>2655</v>
      </c>
      <c r="AM379" s="122">
        <v>2752</v>
      </c>
      <c r="AN379" s="122">
        <v>3202</v>
      </c>
      <c r="AO379" s="122">
        <v>5082</v>
      </c>
      <c r="AP379" s="122">
        <v>5472</v>
      </c>
      <c r="AQ379" s="122">
        <v>6156</v>
      </c>
      <c r="AR379" s="122">
        <v>7913</v>
      </c>
      <c r="AS379" s="122">
        <v>9144</v>
      </c>
      <c r="AT379" s="122">
        <v>9467</v>
      </c>
      <c r="AU379" s="122">
        <v>9855</v>
      </c>
      <c r="AV379" s="122">
        <v>11880</v>
      </c>
      <c r="AW379" s="122">
        <v>14022</v>
      </c>
      <c r="AX379" s="122">
        <v>13781</v>
      </c>
      <c r="AY379" s="122">
        <v>14596</v>
      </c>
      <c r="AZ379" s="122">
        <v>19363</v>
      </c>
      <c r="BA379" s="122">
        <v>20332</v>
      </c>
      <c r="BB379" s="122">
        <v>19057</v>
      </c>
      <c r="BC379" s="122">
        <v>40392</v>
      </c>
      <c r="BD379" s="122">
        <v>63042</v>
      </c>
      <c r="BE379" s="122">
        <v>96462</v>
      </c>
      <c r="BF379" s="122">
        <v>129281</v>
      </c>
      <c r="BG379" s="122">
        <v>154623</v>
      </c>
      <c r="BH379" s="122">
        <v>218369</v>
      </c>
      <c r="BI379" s="122">
        <v>287834</v>
      </c>
      <c r="BJ379" s="122">
        <v>481800</v>
      </c>
      <c r="BK379" s="122">
        <v>658500</v>
      </c>
      <c r="BL379" s="122">
        <v>951200</v>
      </c>
      <c r="BM379" s="122">
        <v>2445300</v>
      </c>
      <c r="BN379" s="6"/>
      <c r="BO379" s="6"/>
      <c r="BP379" s="6"/>
      <c r="BQ379" s="6"/>
      <c r="BR379" s="6"/>
      <c r="BS379" s="6"/>
      <c r="BT379" s="6"/>
      <c r="BU379" s="6"/>
      <c r="BV379" s="6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</row>
    <row r="380" spans="1:92" x14ac:dyDescent="0.25">
      <c r="A380" s="113"/>
      <c r="B380" s="14" t="s">
        <v>145</v>
      </c>
      <c r="C380" s="45" t="s">
        <v>0</v>
      </c>
      <c r="D380" s="45" t="s">
        <v>0</v>
      </c>
      <c r="E380" s="45" t="s">
        <v>0</v>
      </c>
      <c r="F380" s="45" t="s">
        <v>0</v>
      </c>
      <c r="G380" s="45" t="s">
        <v>0</v>
      </c>
      <c r="H380" s="45" t="s">
        <v>0</v>
      </c>
      <c r="I380" s="45" t="s">
        <v>0</v>
      </c>
      <c r="J380" s="45" t="s">
        <v>0</v>
      </c>
      <c r="K380" s="45" t="s">
        <v>0</v>
      </c>
      <c r="L380" s="45" t="s">
        <v>0</v>
      </c>
      <c r="M380" s="45" t="s">
        <v>0</v>
      </c>
      <c r="N380" s="45" t="s">
        <v>0</v>
      </c>
      <c r="O380" s="45" t="s">
        <v>0</v>
      </c>
      <c r="P380" s="122">
        <v>10</v>
      </c>
      <c r="Q380" s="122">
        <v>-11</v>
      </c>
      <c r="R380" s="122">
        <v>-22</v>
      </c>
      <c r="S380" s="122">
        <v>26</v>
      </c>
      <c r="T380" s="122">
        <v>42</v>
      </c>
      <c r="U380" s="122">
        <v>149</v>
      </c>
      <c r="V380" s="122">
        <v>223</v>
      </c>
      <c r="W380" s="122">
        <v>308</v>
      </c>
      <c r="X380" s="122">
        <v>454</v>
      </c>
      <c r="Y380" s="122">
        <v>593</v>
      </c>
      <c r="Z380" s="122">
        <v>531</v>
      </c>
      <c r="AA380" s="122">
        <v>616</v>
      </c>
      <c r="AB380" s="122">
        <v>693</v>
      </c>
      <c r="AC380" s="122">
        <v>976</v>
      </c>
      <c r="AD380" s="122">
        <v>958</v>
      </c>
      <c r="AE380" s="122">
        <v>1424</v>
      </c>
      <c r="AF380" s="122">
        <v>1910</v>
      </c>
      <c r="AG380" s="122">
        <v>1421</v>
      </c>
      <c r="AH380" s="122">
        <v>1433</v>
      </c>
      <c r="AI380" s="122">
        <v>1539</v>
      </c>
      <c r="AJ380" s="122">
        <v>1761</v>
      </c>
      <c r="AK380" s="122">
        <v>2334</v>
      </c>
      <c r="AL380" s="122">
        <v>1818</v>
      </c>
      <c r="AM380" s="122">
        <v>1266</v>
      </c>
      <c r="AN380" s="122">
        <v>1552</v>
      </c>
      <c r="AO380" s="122">
        <v>2383</v>
      </c>
      <c r="AP380" s="122">
        <v>1479</v>
      </c>
      <c r="AQ380" s="122">
        <v>1713</v>
      </c>
      <c r="AR380" s="122">
        <v>1292</v>
      </c>
      <c r="AS380" s="122">
        <v>383</v>
      </c>
      <c r="AT380" s="122">
        <v>1808</v>
      </c>
      <c r="AU380" s="122">
        <v>1963</v>
      </c>
      <c r="AV380" s="122">
        <v>7955</v>
      </c>
      <c r="AW380" s="122">
        <v>10093</v>
      </c>
      <c r="AX380" s="122">
        <v>8682</v>
      </c>
      <c r="AY380" s="122">
        <v>11000</v>
      </c>
      <c r="AZ380" s="122">
        <v>16538</v>
      </c>
      <c r="BA380" s="122">
        <v>17143</v>
      </c>
      <c r="BB380" s="122">
        <v>14576</v>
      </c>
      <c r="BC380" s="122">
        <v>37577</v>
      </c>
      <c r="BD380" s="122">
        <v>59215</v>
      </c>
      <c r="BE380" s="122">
        <v>90928</v>
      </c>
      <c r="BF380" s="122">
        <v>123409</v>
      </c>
      <c r="BG380" s="122">
        <v>122564</v>
      </c>
      <c r="BH380" s="122">
        <v>189976</v>
      </c>
      <c r="BI380" s="122">
        <v>258564</v>
      </c>
      <c r="BJ380" s="122">
        <v>459500</v>
      </c>
      <c r="BK380" s="122">
        <v>611400</v>
      </c>
      <c r="BL380" s="122">
        <v>900000</v>
      </c>
      <c r="BM380" s="122">
        <v>2137400</v>
      </c>
      <c r="BN380" s="6"/>
      <c r="BO380" s="6"/>
      <c r="BP380" s="6"/>
      <c r="BQ380" s="6"/>
      <c r="BR380" s="6"/>
      <c r="BS380" s="6"/>
      <c r="BT380" s="6"/>
      <c r="BU380" s="6"/>
      <c r="BV380" s="6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</row>
    <row r="381" spans="1:92" x14ac:dyDescent="0.25">
      <c r="A381" s="113"/>
      <c r="B381" s="14" t="s">
        <v>83</v>
      </c>
      <c r="C381" s="45" t="s">
        <v>0</v>
      </c>
      <c r="D381" s="45" t="s">
        <v>0</v>
      </c>
      <c r="E381" s="45" t="s">
        <v>0</v>
      </c>
      <c r="F381" s="45" t="s">
        <v>0</v>
      </c>
      <c r="G381" s="45" t="s">
        <v>0</v>
      </c>
      <c r="H381" s="45" t="s">
        <v>0</v>
      </c>
      <c r="I381" s="45" t="s">
        <v>0</v>
      </c>
      <c r="J381" s="45" t="s">
        <v>0</v>
      </c>
      <c r="K381" s="45" t="s">
        <v>0</v>
      </c>
      <c r="L381" s="45" t="s">
        <v>0</v>
      </c>
      <c r="M381" s="45" t="s">
        <v>0</v>
      </c>
      <c r="N381" s="45" t="s">
        <v>0</v>
      </c>
      <c r="O381" s="45" t="s">
        <v>0</v>
      </c>
      <c r="P381" s="122">
        <v>9</v>
      </c>
      <c r="Q381" s="122">
        <v>14</v>
      </c>
      <c r="R381" s="122">
        <v>14</v>
      </c>
      <c r="S381" s="122">
        <v>14</v>
      </c>
      <c r="T381" s="122">
        <v>109.4</v>
      </c>
      <c r="U381" s="122">
        <v>19</v>
      </c>
      <c r="V381" s="122">
        <v>17</v>
      </c>
      <c r="W381" s="122">
        <v>16</v>
      </c>
      <c r="X381" s="122">
        <v>15</v>
      </c>
      <c r="Y381" s="122">
        <v>21</v>
      </c>
      <c r="Z381" s="122">
        <v>30</v>
      </c>
      <c r="AA381" s="122">
        <v>73</v>
      </c>
      <c r="AB381" s="122">
        <v>341</v>
      </c>
      <c r="AC381" s="122">
        <v>360</v>
      </c>
      <c r="AD381" s="122">
        <v>482</v>
      </c>
      <c r="AE381" s="122">
        <v>362</v>
      </c>
      <c r="AF381" s="122">
        <v>266</v>
      </c>
      <c r="AG381" s="122">
        <v>479</v>
      </c>
      <c r="AH381" s="122">
        <v>583</v>
      </c>
      <c r="AI381" s="122">
        <v>782</v>
      </c>
      <c r="AJ381" s="122">
        <v>863</v>
      </c>
      <c r="AK381" s="122">
        <v>813</v>
      </c>
      <c r="AL381" s="122">
        <v>410</v>
      </c>
      <c r="AM381" s="122">
        <v>445</v>
      </c>
      <c r="AN381" s="122">
        <v>633</v>
      </c>
      <c r="AO381" s="122">
        <v>748</v>
      </c>
      <c r="AP381" s="122">
        <v>1134</v>
      </c>
      <c r="AQ381" s="122">
        <v>1136</v>
      </c>
      <c r="AR381" s="122">
        <v>1176</v>
      </c>
      <c r="AS381" s="122">
        <v>1092</v>
      </c>
      <c r="AT381" s="122">
        <v>1380</v>
      </c>
      <c r="AU381" s="122">
        <v>1382</v>
      </c>
      <c r="AV381" s="122">
        <v>1432</v>
      </c>
      <c r="AW381" s="122">
        <v>893</v>
      </c>
      <c r="AX381" s="122">
        <v>1373</v>
      </c>
      <c r="AY381" s="122">
        <v>1317</v>
      </c>
      <c r="AZ381" s="122">
        <v>900</v>
      </c>
      <c r="BA381" s="122">
        <v>943</v>
      </c>
      <c r="BB381" s="122">
        <v>443</v>
      </c>
      <c r="BC381" s="122">
        <v>468</v>
      </c>
      <c r="BD381" s="122">
        <v>670</v>
      </c>
      <c r="BE381" s="122">
        <v>477</v>
      </c>
      <c r="BF381" s="122">
        <v>816</v>
      </c>
      <c r="BG381" s="122">
        <v>1128</v>
      </c>
      <c r="BH381" s="122">
        <v>604</v>
      </c>
      <c r="BI381" s="122">
        <v>5901</v>
      </c>
      <c r="BJ381" s="122">
        <v>11700</v>
      </c>
      <c r="BK381" s="122">
        <v>28800</v>
      </c>
      <c r="BL381" s="122">
        <v>35400</v>
      </c>
      <c r="BM381" s="122">
        <v>72200</v>
      </c>
      <c r="BN381" s="6"/>
      <c r="BO381" s="6"/>
      <c r="BP381" s="6"/>
      <c r="BQ381" s="6"/>
      <c r="BR381" s="6"/>
      <c r="BS381" s="6"/>
      <c r="BT381" s="6"/>
      <c r="BU381" s="6"/>
      <c r="BV381" s="6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</row>
    <row r="382" spans="1:92" x14ac:dyDescent="0.25">
      <c r="A382" s="113"/>
      <c r="B382" s="14" t="s">
        <v>84</v>
      </c>
      <c r="C382" s="45" t="s">
        <v>0</v>
      </c>
      <c r="D382" s="45" t="s">
        <v>0</v>
      </c>
      <c r="E382" s="45" t="s">
        <v>0</v>
      </c>
      <c r="F382" s="45" t="s">
        <v>0</v>
      </c>
      <c r="G382" s="45" t="s">
        <v>0</v>
      </c>
      <c r="H382" s="45" t="s">
        <v>0</v>
      </c>
      <c r="I382" s="45" t="s">
        <v>0</v>
      </c>
      <c r="J382" s="45" t="s">
        <v>0</v>
      </c>
      <c r="K382" s="45" t="s">
        <v>0</v>
      </c>
      <c r="L382" s="45" t="s">
        <v>0</v>
      </c>
      <c r="M382" s="45" t="s">
        <v>0</v>
      </c>
      <c r="N382" s="45" t="s">
        <v>0</v>
      </c>
      <c r="O382" s="45" t="s">
        <v>0</v>
      </c>
      <c r="P382" s="122">
        <v>0</v>
      </c>
      <c r="Q382" s="122">
        <v>14</v>
      </c>
      <c r="R382" s="122">
        <v>14</v>
      </c>
      <c r="S382" s="122">
        <v>14</v>
      </c>
      <c r="T382" s="122">
        <v>17.3</v>
      </c>
      <c r="U382" s="122">
        <v>20</v>
      </c>
      <c r="V382" s="122">
        <v>16</v>
      </c>
      <c r="W382" s="122">
        <v>3</v>
      </c>
      <c r="X382" s="122">
        <v>10</v>
      </c>
      <c r="Y382" s="122">
        <v>74</v>
      </c>
      <c r="Z382" s="122">
        <v>115</v>
      </c>
      <c r="AA382" s="122">
        <v>123</v>
      </c>
      <c r="AB382" s="122">
        <v>0</v>
      </c>
      <c r="AC382" s="122">
        <v>0</v>
      </c>
      <c r="AD382" s="122">
        <v>1</v>
      </c>
      <c r="AE382" s="122">
        <v>1</v>
      </c>
      <c r="AF382" s="122">
        <v>7</v>
      </c>
      <c r="AG382" s="122">
        <v>3</v>
      </c>
      <c r="AH382" s="122">
        <v>47</v>
      </c>
      <c r="AI382" s="122">
        <v>2</v>
      </c>
      <c r="AJ382" s="122">
        <v>8</v>
      </c>
      <c r="AK382" s="122">
        <v>5</v>
      </c>
      <c r="AL382" s="122">
        <v>0</v>
      </c>
      <c r="AM382" s="122">
        <v>0</v>
      </c>
      <c r="AN382" s="122">
        <v>0</v>
      </c>
      <c r="AO382" s="122">
        <v>1</v>
      </c>
      <c r="AP382" s="122">
        <v>11</v>
      </c>
      <c r="AQ382" s="122">
        <v>4</v>
      </c>
      <c r="AR382" s="122">
        <v>11</v>
      </c>
      <c r="AS382" s="122">
        <v>24</v>
      </c>
      <c r="AT382" s="122">
        <v>19</v>
      </c>
      <c r="AU382" s="122">
        <v>456</v>
      </c>
      <c r="AV382" s="122">
        <v>202</v>
      </c>
      <c r="AW382" s="122">
        <v>119</v>
      </c>
      <c r="AX382" s="122">
        <v>21</v>
      </c>
      <c r="AY382" s="122">
        <v>19</v>
      </c>
      <c r="AZ382" s="122">
        <v>123</v>
      </c>
      <c r="BA382" s="122">
        <v>45</v>
      </c>
      <c r="BB382" s="122">
        <v>868</v>
      </c>
      <c r="BC382" s="122">
        <v>21</v>
      </c>
      <c r="BD382" s="122">
        <v>0</v>
      </c>
      <c r="BE382" s="122">
        <v>2</v>
      </c>
      <c r="BF382" s="122">
        <v>0</v>
      </c>
      <c r="BG382" s="122">
        <v>19332</v>
      </c>
      <c r="BH382" s="122">
        <v>8700</v>
      </c>
      <c r="BI382" s="122">
        <v>2149</v>
      </c>
      <c r="BJ382" s="122">
        <v>7700</v>
      </c>
      <c r="BK382" s="122">
        <v>14800</v>
      </c>
      <c r="BL382" s="122">
        <v>11100</v>
      </c>
      <c r="BM382" s="122">
        <v>233700</v>
      </c>
      <c r="BN382" s="6"/>
      <c r="BO382" s="6"/>
      <c r="BP382" s="6"/>
      <c r="BQ382" s="6"/>
      <c r="BR382" s="6"/>
      <c r="BS382" s="6"/>
      <c r="BT382" s="6"/>
      <c r="BU382" s="6"/>
      <c r="BV382" s="6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</row>
    <row r="383" spans="1:92" x14ac:dyDescent="0.25">
      <c r="A383" s="113"/>
      <c r="B383" s="14" t="s">
        <v>16</v>
      </c>
      <c r="C383" s="45" t="s">
        <v>0</v>
      </c>
      <c r="D383" s="45" t="s">
        <v>0</v>
      </c>
      <c r="E383" s="45" t="s">
        <v>0</v>
      </c>
      <c r="F383" s="45" t="s">
        <v>0</v>
      </c>
      <c r="G383" s="45" t="s">
        <v>0</v>
      </c>
      <c r="H383" s="45" t="s">
        <v>0</v>
      </c>
      <c r="I383" s="45" t="s">
        <v>0</v>
      </c>
      <c r="J383" s="45" t="s">
        <v>0</v>
      </c>
      <c r="K383" s="45" t="s">
        <v>0</v>
      </c>
      <c r="L383" s="45" t="s">
        <v>0</v>
      </c>
      <c r="M383" s="45" t="s">
        <v>0</v>
      </c>
      <c r="N383" s="45" t="s">
        <v>0</v>
      </c>
      <c r="O383" s="45" t="s">
        <v>0</v>
      </c>
      <c r="P383" s="122">
        <v>30</v>
      </c>
      <c r="Q383" s="122">
        <v>42</v>
      </c>
      <c r="R383" s="122">
        <v>47</v>
      </c>
      <c r="S383" s="122">
        <v>61</v>
      </c>
      <c r="T383" s="122">
        <v>53.3</v>
      </c>
      <c r="U383" s="122">
        <v>75</v>
      </c>
      <c r="V383" s="122">
        <v>94</v>
      </c>
      <c r="W383" s="122">
        <v>85</v>
      </c>
      <c r="X383" s="122">
        <v>90</v>
      </c>
      <c r="Y383" s="122">
        <v>133</v>
      </c>
      <c r="Z383" s="122">
        <v>202</v>
      </c>
      <c r="AA383" s="122">
        <v>436</v>
      </c>
      <c r="AB383" s="122">
        <v>474</v>
      </c>
      <c r="AC383" s="122">
        <v>607</v>
      </c>
      <c r="AD383" s="122">
        <v>836</v>
      </c>
      <c r="AE383" s="122">
        <v>832</v>
      </c>
      <c r="AF383" s="122">
        <v>455</v>
      </c>
      <c r="AG383" s="122">
        <v>435</v>
      </c>
      <c r="AH383" s="122">
        <v>659</v>
      </c>
      <c r="AI383" s="122">
        <v>784</v>
      </c>
      <c r="AJ383" s="122">
        <v>1029</v>
      </c>
      <c r="AK383" s="122">
        <v>1041</v>
      </c>
      <c r="AL383" s="122">
        <v>427</v>
      </c>
      <c r="AM383" s="122">
        <v>1041</v>
      </c>
      <c r="AN383" s="122">
        <v>1017</v>
      </c>
      <c r="AO383" s="122">
        <v>1950</v>
      </c>
      <c r="AP383" s="122">
        <v>2848</v>
      </c>
      <c r="AQ383" s="122">
        <v>3303</v>
      </c>
      <c r="AR383" s="122">
        <v>5434</v>
      </c>
      <c r="AS383" s="122">
        <v>7645</v>
      </c>
      <c r="AT383" s="122">
        <v>6260</v>
      </c>
      <c r="AU383" s="122">
        <v>6054</v>
      </c>
      <c r="AV383" s="122">
        <v>2291</v>
      </c>
      <c r="AW383" s="122">
        <v>2917</v>
      </c>
      <c r="AX383" s="122">
        <v>3705</v>
      </c>
      <c r="AY383" s="122">
        <v>2260</v>
      </c>
      <c r="AZ383" s="122">
        <v>1802</v>
      </c>
      <c r="BA383" s="122">
        <v>2201</v>
      </c>
      <c r="BB383" s="122">
        <v>3170</v>
      </c>
      <c r="BC383" s="122">
        <v>2326</v>
      </c>
      <c r="BD383" s="122">
        <v>3157</v>
      </c>
      <c r="BE383" s="122">
        <v>5055</v>
      </c>
      <c r="BF383" s="122">
        <v>5056</v>
      </c>
      <c r="BG383" s="122">
        <v>11599</v>
      </c>
      <c r="BH383" s="122">
        <v>19089</v>
      </c>
      <c r="BI383" s="122">
        <v>21220</v>
      </c>
      <c r="BJ383" s="122">
        <v>2900</v>
      </c>
      <c r="BK383" s="122">
        <v>3500</v>
      </c>
      <c r="BL383" s="122">
        <v>4700</v>
      </c>
      <c r="BM383" s="122">
        <v>2000</v>
      </c>
      <c r="BN383" s="6"/>
      <c r="BO383" s="6"/>
      <c r="BP383" s="6"/>
      <c r="BQ383" s="6"/>
      <c r="BR383" s="6"/>
      <c r="BS383" s="6"/>
      <c r="BT383" s="6"/>
      <c r="BU383" s="6"/>
      <c r="BV383" s="6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</row>
    <row r="384" spans="1:92" x14ac:dyDescent="0.25">
      <c r="A384" s="113"/>
      <c r="B384" s="27" t="s">
        <v>79</v>
      </c>
      <c r="C384" s="45" t="s">
        <v>0</v>
      </c>
      <c r="D384" s="45" t="s">
        <v>0</v>
      </c>
      <c r="E384" s="45" t="s">
        <v>0</v>
      </c>
      <c r="F384" s="45" t="s">
        <v>0</v>
      </c>
      <c r="G384" s="45" t="s">
        <v>0</v>
      </c>
      <c r="H384" s="141">
        <v>462</v>
      </c>
      <c r="I384" s="141">
        <v>537</v>
      </c>
      <c r="J384" s="141">
        <v>489</v>
      </c>
      <c r="K384" s="141">
        <v>628</v>
      </c>
      <c r="L384" s="141">
        <v>656</v>
      </c>
      <c r="M384" s="141">
        <v>684</v>
      </c>
      <c r="N384" s="141">
        <v>272</v>
      </c>
      <c r="O384" s="141">
        <v>357</v>
      </c>
      <c r="P384" s="122">
        <v>411</v>
      </c>
      <c r="Q384" s="122">
        <v>468</v>
      </c>
      <c r="R384" s="122">
        <v>515</v>
      </c>
      <c r="S384" s="122">
        <v>626</v>
      </c>
      <c r="T384" s="122">
        <v>663</v>
      </c>
      <c r="U384" s="122">
        <v>737</v>
      </c>
      <c r="V384" s="122">
        <v>883</v>
      </c>
      <c r="W384" s="122">
        <v>1062</v>
      </c>
      <c r="X384" s="122">
        <v>1268</v>
      </c>
      <c r="Y384" s="122">
        <v>1750</v>
      </c>
      <c r="Z384" s="122">
        <v>2672</v>
      </c>
      <c r="AA384" s="122">
        <v>3309</v>
      </c>
      <c r="AB384" s="122">
        <v>3539</v>
      </c>
      <c r="AC384" s="122">
        <v>3461</v>
      </c>
      <c r="AD384" s="122">
        <v>3438</v>
      </c>
      <c r="AE384" s="122">
        <v>3916</v>
      </c>
      <c r="AF384" s="122">
        <v>4353</v>
      </c>
      <c r="AG384" s="122">
        <v>5987</v>
      </c>
      <c r="AH384" s="122">
        <v>6800</v>
      </c>
      <c r="AI384" s="122">
        <v>7079</v>
      </c>
      <c r="AJ384" s="122">
        <v>7652</v>
      </c>
      <c r="AK384" s="122">
        <v>8724</v>
      </c>
      <c r="AL384" s="122">
        <v>10516</v>
      </c>
      <c r="AM384" s="122">
        <v>11692</v>
      </c>
      <c r="AN384" s="122">
        <v>12494</v>
      </c>
      <c r="AO384" s="122">
        <v>13386</v>
      </c>
      <c r="AP384" s="122">
        <v>15523</v>
      </c>
      <c r="AQ384" s="122">
        <v>16951</v>
      </c>
      <c r="AR384" s="122">
        <v>18009</v>
      </c>
      <c r="AS384" s="122">
        <v>20275</v>
      </c>
      <c r="AT384" s="122">
        <v>23682</v>
      </c>
      <c r="AU384" s="122">
        <v>27642</v>
      </c>
      <c r="AV384" s="122">
        <v>29518</v>
      </c>
      <c r="AW384" s="122">
        <v>32751</v>
      </c>
      <c r="AX384" s="122">
        <v>35423</v>
      </c>
      <c r="AY384" s="122">
        <v>40232</v>
      </c>
      <c r="AZ384" s="122">
        <v>44380</v>
      </c>
      <c r="BA384" s="122">
        <v>49052</v>
      </c>
      <c r="BB384" s="122">
        <v>53123</v>
      </c>
      <c r="BC384" s="122">
        <v>64369</v>
      </c>
      <c r="BD384" s="122">
        <v>79898</v>
      </c>
      <c r="BE384" s="122">
        <v>97485</v>
      </c>
      <c r="BF384" s="122">
        <v>118268</v>
      </c>
      <c r="BG384" s="122">
        <v>154807</v>
      </c>
      <c r="BH384" s="122">
        <v>196008</v>
      </c>
      <c r="BI384" s="122">
        <v>260003</v>
      </c>
      <c r="BJ384" s="122">
        <v>346400</v>
      </c>
      <c r="BK384" s="122">
        <v>462000</v>
      </c>
      <c r="BL384" s="122">
        <v>612000</v>
      </c>
      <c r="BM384" s="122">
        <v>993000</v>
      </c>
      <c r="BN384" s="6"/>
      <c r="BO384" s="6"/>
      <c r="BP384" s="6"/>
      <c r="BQ384" s="6"/>
      <c r="BR384" s="6"/>
      <c r="BS384" s="6"/>
      <c r="BT384" s="6"/>
      <c r="BU384" s="6"/>
      <c r="BV384" s="6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</row>
    <row r="385" spans="1:92" x14ac:dyDescent="0.25">
      <c r="A385" s="113"/>
      <c r="B385" s="27" t="s">
        <v>142</v>
      </c>
      <c r="C385" s="45" t="s">
        <v>0</v>
      </c>
      <c r="D385" s="45" t="s">
        <v>0</v>
      </c>
      <c r="E385" s="45" t="s">
        <v>0</v>
      </c>
      <c r="F385" s="45" t="s">
        <v>0</v>
      </c>
      <c r="G385" s="45" t="s">
        <v>0</v>
      </c>
      <c r="H385" s="45" t="s">
        <v>0</v>
      </c>
      <c r="I385" s="45" t="s">
        <v>0</v>
      </c>
      <c r="J385" s="45" t="s">
        <v>0</v>
      </c>
      <c r="K385" s="45" t="s">
        <v>0</v>
      </c>
      <c r="L385" s="45" t="s">
        <v>0</v>
      </c>
      <c r="M385" s="45" t="s">
        <v>0</v>
      </c>
      <c r="N385" s="45" t="s">
        <v>0</v>
      </c>
      <c r="O385" s="45" t="s">
        <v>0</v>
      </c>
      <c r="P385" s="122">
        <v>378.1</v>
      </c>
      <c r="Q385" s="122">
        <v>454.5</v>
      </c>
      <c r="R385" s="122">
        <v>505.5</v>
      </c>
      <c r="S385" s="122">
        <v>573.9</v>
      </c>
      <c r="T385" s="122">
        <v>686.9</v>
      </c>
      <c r="U385" s="122">
        <v>671.4</v>
      </c>
      <c r="V385" s="122">
        <v>807.6</v>
      </c>
      <c r="W385" s="122">
        <v>905.1</v>
      </c>
      <c r="X385" s="122">
        <v>1172.7</v>
      </c>
      <c r="Y385" s="122">
        <v>1445.6</v>
      </c>
      <c r="Z385" s="122">
        <v>2247.3000000000002</v>
      </c>
      <c r="AA385" s="122">
        <v>2982.7</v>
      </c>
      <c r="AB385" s="122">
        <v>3534.7</v>
      </c>
      <c r="AC385" s="122">
        <v>3480.1</v>
      </c>
      <c r="AD385" s="122">
        <v>3367.8</v>
      </c>
      <c r="AE385" s="122">
        <v>3563.2</v>
      </c>
      <c r="AF385" s="122">
        <v>3970.8</v>
      </c>
      <c r="AG385" s="122">
        <v>4857.3999999999996</v>
      </c>
      <c r="AH385" s="122">
        <v>6290.3</v>
      </c>
      <c r="AI385" s="122">
        <v>6544.1</v>
      </c>
      <c r="AJ385" s="122">
        <v>7042.4</v>
      </c>
      <c r="AK385" s="122">
        <v>7791.2</v>
      </c>
      <c r="AL385" s="122">
        <v>9442</v>
      </c>
      <c r="AM385" s="122">
        <v>10602.4</v>
      </c>
      <c r="AN385" s="122">
        <v>11578.5</v>
      </c>
      <c r="AO385" s="122">
        <v>12354.2</v>
      </c>
      <c r="AP385" s="122">
        <v>13882</v>
      </c>
      <c r="AQ385" s="122">
        <v>15537.7</v>
      </c>
      <c r="AR385" s="122">
        <v>16535.599999999999</v>
      </c>
      <c r="AS385" s="122">
        <v>17860.2</v>
      </c>
      <c r="AT385" s="122">
        <v>20429.8</v>
      </c>
      <c r="AU385" s="122">
        <v>24467.9</v>
      </c>
      <c r="AV385" s="122">
        <v>26711</v>
      </c>
      <c r="AW385" s="122">
        <v>28924.1</v>
      </c>
      <c r="AX385" s="122">
        <v>31496.3</v>
      </c>
      <c r="AY385" s="122">
        <v>34901.300000000003</v>
      </c>
      <c r="AZ385" s="122">
        <v>38367.699999999997</v>
      </c>
      <c r="BA385" s="122">
        <v>42387.3</v>
      </c>
      <c r="BB385" s="122">
        <v>45599.199999999997</v>
      </c>
      <c r="BC385" s="122">
        <v>52633.2</v>
      </c>
      <c r="BD385" s="122">
        <v>65758.7</v>
      </c>
      <c r="BE385" s="122">
        <v>79442.5</v>
      </c>
      <c r="BF385" s="122">
        <v>97150.2</v>
      </c>
      <c r="BG385" s="147" t="s">
        <v>0</v>
      </c>
      <c r="BH385" s="147" t="s">
        <v>0</v>
      </c>
      <c r="BI385" s="147" t="s">
        <v>0</v>
      </c>
      <c r="BJ385" s="147" t="s">
        <v>0</v>
      </c>
      <c r="BK385" s="147" t="s">
        <v>0</v>
      </c>
      <c r="BL385" s="147" t="s">
        <v>0</v>
      </c>
      <c r="BM385" s="147" t="s">
        <v>0</v>
      </c>
      <c r="BN385" s="6"/>
      <c r="BO385" s="6"/>
      <c r="BP385" s="6"/>
      <c r="BQ385" s="6"/>
      <c r="BR385" s="6"/>
      <c r="BS385" s="6"/>
      <c r="BT385" s="6"/>
      <c r="BU385" s="6"/>
      <c r="BV385" s="6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</row>
    <row r="386" spans="1:92" x14ac:dyDescent="0.25">
      <c r="A386" s="196"/>
      <c r="B386" s="27" t="s">
        <v>231</v>
      </c>
      <c r="C386" s="45" t="s">
        <v>0</v>
      </c>
      <c r="D386" s="45" t="s">
        <v>0</v>
      </c>
      <c r="E386" s="45" t="s">
        <v>0</v>
      </c>
      <c r="F386" s="45" t="s">
        <v>0</v>
      </c>
      <c r="G386" s="45" t="s">
        <v>0</v>
      </c>
      <c r="H386" s="23">
        <f t="shared" ref="H386:AM386" si="117">(H384/H231)*100</f>
        <v>1602.9497965976398</v>
      </c>
      <c r="I386" s="23">
        <f t="shared" si="117"/>
        <v>1897.9945067008466</v>
      </c>
      <c r="J386" s="23">
        <f t="shared" si="117"/>
        <v>1769.6892460169181</v>
      </c>
      <c r="K386" s="23">
        <f t="shared" si="117"/>
        <v>2367.8988894075706</v>
      </c>
      <c r="L386" s="23">
        <f t="shared" si="117"/>
        <v>2480.8944211237581</v>
      </c>
      <c r="M386" s="23">
        <f t="shared" si="117"/>
        <v>2581.6230101514207</v>
      </c>
      <c r="N386" s="23">
        <f t="shared" si="117"/>
        <v>1178.6570836122803</v>
      </c>
      <c r="O386" s="23">
        <f t="shared" si="117"/>
        <v>1658.2072470058499</v>
      </c>
      <c r="P386" s="23">
        <f t="shared" si="117"/>
        <v>1799.1818591028746</v>
      </c>
      <c r="Q386" s="23">
        <f t="shared" si="117"/>
        <v>1941.6641276194277</v>
      </c>
      <c r="R386" s="23">
        <f t="shared" si="117"/>
        <v>2143.258433036408</v>
      </c>
      <c r="S386" s="23">
        <f t="shared" si="117"/>
        <v>2451.0148546190344</v>
      </c>
      <c r="T386" s="23">
        <f t="shared" si="117"/>
        <v>2192.1074053541597</v>
      </c>
      <c r="U386" s="23">
        <f t="shared" si="117"/>
        <v>2292.9266425141059</v>
      </c>
      <c r="V386" s="23">
        <f t="shared" si="117"/>
        <v>2732.1987226132046</v>
      </c>
      <c r="W386" s="23">
        <f t="shared" si="117"/>
        <v>3236.2947868547026</v>
      </c>
      <c r="X386" s="23">
        <f t="shared" si="117"/>
        <v>3625.383497866143</v>
      </c>
      <c r="Y386" s="23">
        <f t="shared" si="117"/>
        <v>4533.6643705901533</v>
      </c>
      <c r="Z386" s="23">
        <f t="shared" si="117"/>
        <v>5730.1439909727424</v>
      </c>
      <c r="AA386" s="23">
        <f t="shared" si="117"/>
        <v>5792.248423562467</v>
      </c>
      <c r="AB386" s="23">
        <f t="shared" si="117"/>
        <v>5565.5457662328417</v>
      </c>
      <c r="AC386" s="23">
        <f t="shared" si="117"/>
        <v>4728.8519635479088</v>
      </c>
      <c r="AD386" s="23">
        <f t="shared" si="117"/>
        <v>4434.2051353961042</v>
      </c>
      <c r="AE386" s="23">
        <f t="shared" si="117"/>
        <v>4706.0655107988769</v>
      </c>
      <c r="AF386" s="23">
        <f t="shared" si="117"/>
        <v>4775.0044672763834</v>
      </c>
      <c r="AG386" s="23">
        <f t="shared" si="117"/>
        <v>5986.9999999999973</v>
      </c>
      <c r="AH386" s="23">
        <f t="shared" si="117"/>
        <v>5466.2616363332536</v>
      </c>
      <c r="AI386" s="23">
        <f t="shared" si="117"/>
        <v>5491.963030563461</v>
      </c>
      <c r="AJ386" s="23">
        <f t="shared" si="117"/>
        <v>6049.8103948074377</v>
      </c>
      <c r="AK386" s="23">
        <f t="shared" si="117"/>
        <v>6317.2758553254534</v>
      </c>
      <c r="AL386" s="23">
        <f t="shared" si="117"/>
        <v>6690.1230150555193</v>
      </c>
      <c r="AM386" s="23">
        <f t="shared" si="117"/>
        <v>7107.7098445099082</v>
      </c>
      <c r="AN386" s="23">
        <f t="shared" ref="AN386:BM386" si="118">(AN384/AN231)*100</f>
        <v>7278.9140361626833</v>
      </c>
      <c r="AO386" s="23">
        <f t="shared" si="118"/>
        <v>7467.5005066951126</v>
      </c>
      <c r="AP386" s="23">
        <f t="shared" si="118"/>
        <v>8561.0711575173773</v>
      </c>
      <c r="AQ386" s="23">
        <f t="shared" si="118"/>
        <v>8911.1438193812592</v>
      </c>
      <c r="AR386" s="23">
        <f t="shared" si="118"/>
        <v>9376.9584010834405</v>
      </c>
      <c r="AS386" s="23">
        <f t="shared" si="118"/>
        <v>10370.043028960074</v>
      </c>
      <c r="AT386" s="23">
        <f t="shared" si="118"/>
        <v>12043.014841822187</v>
      </c>
      <c r="AU386" s="23">
        <f t="shared" si="118"/>
        <v>13485.09758780113</v>
      </c>
      <c r="AV386" s="23">
        <f t="shared" si="118"/>
        <v>14141.76028471807</v>
      </c>
      <c r="AW386" s="23">
        <f t="shared" si="118"/>
        <v>15487.881529773696</v>
      </c>
      <c r="AX386" s="23">
        <f t="shared" si="118"/>
        <v>16286.985212335383</v>
      </c>
      <c r="AY386" s="23">
        <f t="shared" si="118"/>
        <v>18146.931494798919</v>
      </c>
      <c r="AZ386" s="23">
        <f t="shared" si="118"/>
        <v>19524.568115758819</v>
      </c>
      <c r="BA386" s="23">
        <f t="shared" si="118"/>
        <v>20551.688505216458</v>
      </c>
      <c r="BB386" s="23">
        <f t="shared" si="118"/>
        <v>21103.207401563846</v>
      </c>
      <c r="BC386" s="23">
        <f t="shared" si="118"/>
        <v>24366.116295028925</v>
      </c>
      <c r="BD386" s="23">
        <f t="shared" si="118"/>
        <v>26984.215793483469</v>
      </c>
      <c r="BE386" s="23">
        <f t="shared" si="118"/>
        <v>26597.884015864947</v>
      </c>
      <c r="BF386" s="23">
        <f t="shared" si="118"/>
        <v>28072.962787871274</v>
      </c>
      <c r="BG386" s="23">
        <f t="shared" si="118"/>
        <v>31725.63577654145</v>
      </c>
      <c r="BH386" s="23">
        <f t="shared" si="118"/>
        <v>31123.468514965254</v>
      </c>
      <c r="BI386" s="23">
        <f t="shared" si="118"/>
        <v>35148.966177397946</v>
      </c>
      <c r="BJ386" s="23">
        <f t="shared" si="118"/>
        <v>39621.120440017774</v>
      </c>
      <c r="BK386" s="23">
        <f t="shared" si="118"/>
        <v>41822.494907450382</v>
      </c>
      <c r="BL386" s="23">
        <f t="shared" si="118"/>
        <v>43304.618383166417</v>
      </c>
      <c r="BM386" s="23">
        <f t="shared" si="118"/>
        <v>44215.18517147925</v>
      </c>
      <c r="BN386" s="6"/>
      <c r="BO386" s="6"/>
      <c r="BP386" s="6"/>
      <c r="BQ386" s="6"/>
      <c r="BR386" s="6"/>
      <c r="BS386" s="6"/>
      <c r="BT386" s="6"/>
      <c r="BU386" s="6"/>
      <c r="BV386" s="6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</row>
    <row r="387" spans="1:92" x14ac:dyDescent="0.25">
      <c r="A387" s="196"/>
      <c r="B387" s="27" t="s">
        <v>232</v>
      </c>
      <c r="C387" s="45" t="s">
        <v>0</v>
      </c>
      <c r="D387" s="45" t="s">
        <v>0</v>
      </c>
      <c r="E387" s="45" t="s">
        <v>0</v>
      </c>
      <c r="F387" s="45" t="s">
        <v>0</v>
      </c>
      <c r="G387" s="45" t="s">
        <v>0</v>
      </c>
      <c r="H387" s="197">
        <f t="shared" ref="H387:AM387" si="119">(H386/H80)</f>
        <v>8.4675116682782228E-2</v>
      </c>
      <c r="I387" s="197">
        <f t="shared" si="119"/>
        <v>9.4586289005038557E-2</v>
      </c>
      <c r="J387" s="197">
        <f t="shared" si="119"/>
        <v>9.2249742877610924E-2</v>
      </c>
      <c r="K387" s="197">
        <f t="shared" si="119"/>
        <v>0.12267242121716218</v>
      </c>
      <c r="L387" s="197">
        <f t="shared" si="119"/>
        <v>0.13369873277317437</v>
      </c>
      <c r="M387" s="197">
        <f t="shared" si="119"/>
        <v>0.14843056436155841</v>
      </c>
      <c r="N387" s="197">
        <f t="shared" si="119"/>
        <v>6.5592970710771067E-2</v>
      </c>
      <c r="O387" s="197">
        <f t="shared" si="119"/>
        <v>0.1084573566893616</v>
      </c>
      <c r="P387" s="197">
        <f t="shared" si="119"/>
        <v>0.10573236885344835</v>
      </c>
      <c r="Q387" s="197">
        <f t="shared" si="119"/>
        <v>0.10689295406117458</v>
      </c>
      <c r="R387" s="197">
        <f t="shared" si="119"/>
        <v>0.10982912124913344</v>
      </c>
      <c r="S387" s="197">
        <f t="shared" si="119"/>
        <v>0.11631691334180343</v>
      </c>
      <c r="T387" s="197">
        <f t="shared" si="119"/>
        <v>0.10069720085546992</v>
      </c>
      <c r="U387" s="197">
        <f t="shared" si="119"/>
        <v>0.10364884085976762</v>
      </c>
      <c r="V387" s="197">
        <f t="shared" si="119"/>
        <v>0.11720399911156155</v>
      </c>
      <c r="W387" s="197">
        <f t="shared" si="119"/>
        <v>0.13693871006470063</v>
      </c>
      <c r="X387" s="197">
        <f t="shared" si="119"/>
        <v>0.13978758129362209</v>
      </c>
      <c r="Y387" s="197">
        <f t="shared" si="119"/>
        <v>0.16552291295296873</v>
      </c>
      <c r="Z387" s="197">
        <f t="shared" si="119"/>
        <v>0.20173487317775307</v>
      </c>
      <c r="AA387" s="197">
        <f t="shared" si="119"/>
        <v>0.18853128151896312</v>
      </c>
      <c r="AB387" s="197">
        <f t="shared" si="119"/>
        <v>0.1756354417457299</v>
      </c>
      <c r="AC387" s="197">
        <f t="shared" si="119"/>
        <v>0.14002890055131592</v>
      </c>
      <c r="AD387" s="197">
        <f t="shared" si="119"/>
        <v>0.12693238656245365</v>
      </c>
      <c r="AE387" s="197">
        <f t="shared" si="119"/>
        <v>0.12938327420225398</v>
      </c>
      <c r="AF387" s="197">
        <f t="shared" si="119"/>
        <v>0.12445707468677918</v>
      </c>
      <c r="AG387" s="197">
        <f t="shared" si="119"/>
        <v>0.14199653724829819</v>
      </c>
      <c r="AH387" s="197">
        <f t="shared" si="119"/>
        <v>0.12033928956511375</v>
      </c>
      <c r="AI387" s="197">
        <f t="shared" si="119"/>
        <v>0.11628082397505968</v>
      </c>
      <c r="AJ387" s="197">
        <f t="shared" si="119"/>
        <v>0.1277420462027333</v>
      </c>
      <c r="AK387" s="197">
        <f t="shared" si="119"/>
        <v>0.1212678281287085</v>
      </c>
      <c r="AL387" s="197">
        <f t="shared" si="119"/>
        <v>0.11836574691365184</v>
      </c>
      <c r="AM387" s="197">
        <f t="shared" si="119"/>
        <v>0.1177065288967248</v>
      </c>
      <c r="AN387" s="197">
        <f t="shared" ref="AN387:BM387" si="120">(AN386/AN80)</f>
        <v>0.11205366135063211</v>
      </c>
      <c r="AO387" s="197">
        <f t="shared" si="120"/>
        <v>0.10915182696721261</v>
      </c>
      <c r="AP387" s="197">
        <f t="shared" si="120"/>
        <v>0.12150219919344599</v>
      </c>
      <c r="AQ387" s="197">
        <f t="shared" si="120"/>
        <v>0.11697607967619265</v>
      </c>
      <c r="AR387" s="197">
        <f t="shared" si="120"/>
        <v>0.11799430091087089</v>
      </c>
      <c r="AS387" s="197">
        <f t="shared" si="120"/>
        <v>0.12492083775050158</v>
      </c>
      <c r="AT387" s="197">
        <f t="shared" si="120"/>
        <v>0.13489051021919266</v>
      </c>
      <c r="AU387" s="197">
        <f t="shared" si="120"/>
        <v>0.13606997869252246</v>
      </c>
      <c r="AV387" s="197">
        <f t="shared" si="120"/>
        <v>0.13443014434904491</v>
      </c>
      <c r="AW387" s="197">
        <f t="shared" si="120"/>
        <v>0.13876681834008822</v>
      </c>
      <c r="AX387" s="197">
        <f t="shared" si="120"/>
        <v>0.13785522984090864</v>
      </c>
      <c r="AY387" s="197">
        <f t="shared" si="120"/>
        <v>0.14037055605173127</v>
      </c>
      <c r="AZ387" s="197">
        <f t="shared" si="120"/>
        <v>0.14603451684766044</v>
      </c>
      <c r="BA387" s="197">
        <f t="shared" si="120"/>
        <v>0.1443317421238775</v>
      </c>
      <c r="BB387" s="197">
        <f t="shared" si="120"/>
        <v>0.14283101433774764</v>
      </c>
      <c r="BC387" s="197">
        <f t="shared" si="120"/>
        <v>0.15237632440924387</v>
      </c>
      <c r="BD387" s="197">
        <f t="shared" si="120"/>
        <v>0.15645017633075442</v>
      </c>
      <c r="BE387" s="197">
        <f t="shared" si="120"/>
        <v>0.14578834550196601</v>
      </c>
      <c r="BF387" s="197">
        <f t="shared" si="120"/>
        <v>0.14551449043094664</v>
      </c>
      <c r="BG387" s="197">
        <f t="shared" si="120"/>
        <v>0.15749082871348652</v>
      </c>
      <c r="BH387" s="197">
        <f t="shared" si="120"/>
        <v>0.149434784692351</v>
      </c>
      <c r="BI387" s="197">
        <f t="shared" si="120"/>
        <v>0.15488927983753722</v>
      </c>
      <c r="BJ387" s="197">
        <f t="shared" si="120"/>
        <v>0.1591608222811367</v>
      </c>
      <c r="BK387" s="197">
        <f t="shared" si="120"/>
        <v>0.15380288969310499</v>
      </c>
      <c r="BL387" s="197">
        <f t="shared" si="120"/>
        <v>0.14545244038882943</v>
      </c>
      <c r="BM387" s="197">
        <f t="shared" si="120"/>
        <v>0.14852213377493279</v>
      </c>
      <c r="BN387" s="6"/>
      <c r="BO387" s="6"/>
      <c r="BP387" s="6"/>
      <c r="BQ387" s="6"/>
      <c r="BR387" s="6"/>
      <c r="BS387" s="6"/>
      <c r="BT387" s="6"/>
      <c r="BU387" s="6"/>
      <c r="BV387" s="6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</row>
    <row r="388" spans="1:92" x14ac:dyDescent="0.25">
      <c r="A388" s="113"/>
      <c r="B388" s="27" t="s">
        <v>78</v>
      </c>
      <c r="C388" s="45" t="s">
        <v>0</v>
      </c>
      <c r="D388" s="45" t="s">
        <v>0</v>
      </c>
      <c r="E388" s="45" t="s">
        <v>0</v>
      </c>
      <c r="F388" s="45" t="s">
        <v>0</v>
      </c>
      <c r="G388" s="45" t="s">
        <v>0</v>
      </c>
      <c r="H388" s="45" t="s">
        <v>0</v>
      </c>
      <c r="I388" s="45" t="s">
        <v>0</v>
      </c>
      <c r="J388" s="45" t="s">
        <v>0</v>
      </c>
      <c r="K388" s="45" t="s">
        <v>0</v>
      </c>
      <c r="L388" s="45" t="s">
        <v>0</v>
      </c>
      <c r="M388" s="45" t="s">
        <v>0</v>
      </c>
      <c r="N388" s="45" t="s">
        <v>0</v>
      </c>
      <c r="O388" s="45" t="s">
        <v>0</v>
      </c>
      <c r="P388" s="122">
        <v>500</v>
      </c>
      <c r="Q388" s="122">
        <v>500</v>
      </c>
      <c r="R388" s="122">
        <v>500</v>
      </c>
      <c r="S388" s="122">
        <v>800</v>
      </c>
      <c r="T388" s="122">
        <v>800</v>
      </c>
      <c r="U388" s="122">
        <v>800</v>
      </c>
      <c r="V388" s="122">
        <v>1000</v>
      </c>
      <c r="W388" s="122">
        <v>1200</v>
      </c>
      <c r="X388" s="122">
        <v>1400</v>
      </c>
      <c r="Y388" s="122">
        <v>2000</v>
      </c>
      <c r="Z388" s="122">
        <v>3000</v>
      </c>
      <c r="AA388" s="122">
        <v>3900</v>
      </c>
      <c r="AB388" s="122">
        <v>4400</v>
      </c>
      <c r="AC388" s="122">
        <v>4400</v>
      </c>
      <c r="AD388" s="122">
        <v>4400</v>
      </c>
      <c r="AE388" s="122">
        <v>5100</v>
      </c>
      <c r="AF388" s="122">
        <v>5600</v>
      </c>
      <c r="AG388" s="122">
        <v>7600</v>
      </c>
      <c r="AH388" s="122">
        <v>9100</v>
      </c>
      <c r="AI388" s="122">
        <v>9500</v>
      </c>
      <c r="AJ388" s="122">
        <v>11400</v>
      </c>
      <c r="AK388" s="122">
        <v>12400</v>
      </c>
      <c r="AL388" s="122">
        <v>14800</v>
      </c>
      <c r="AM388" s="122">
        <v>16100.000000000002</v>
      </c>
      <c r="AN388" s="122">
        <v>17300</v>
      </c>
      <c r="AO388" s="122">
        <v>18600</v>
      </c>
      <c r="AP388" s="122">
        <v>20900</v>
      </c>
      <c r="AQ388" s="122">
        <v>29100</v>
      </c>
      <c r="AR388" s="122">
        <v>32800</v>
      </c>
      <c r="AS388" s="122">
        <v>38700</v>
      </c>
      <c r="AT388" s="122">
        <v>46400</v>
      </c>
      <c r="AU388" s="122">
        <v>55500</v>
      </c>
      <c r="AV388" s="122">
        <v>64000</v>
      </c>
      <c r="AW388" s="122">
        <v>77200</v>
      </c>
      <c r="AX388" s="122">
        <v>91600</v>
      </c>
      <c r="AY388" s="122">
        <v>107100</v>
      </c>
      <c r="AZ388" s="122">
        <v>127600</v>
      </c>
      <c r="BA388" s="122">
        <v>150900</v>
      </c>
      <c r="BB388" s="122">
        <v>171900</v>
      </c>
      <c r="BC388" s="122">
        <v>202600</v>
      </c>
      <c r="BD388" s="122">
        <v>231200</v>
      </c>
      <c r="BE388" s="122">
        <v>273000</v>
      </c>
      <c r="BF388" s="122">
        <v>346100</v>
      </c>
      <c r="BG388" s="147">
        <v>395400</v>
      </c>
      <c r="BH388" s="147">
        <v>495200</v>
      </c>
      <c r="BI388" s="147">
        <v>640900</v>
      </c>
      <c r="BJ388" s="147">
        <v>865100</v>
      </c>
      <c r="BK388" s="147">
        <v>1246000</v>
      </c>
      <c r="BL388" s="147">
        <v>1907000</v>
      </c>
      <c r="BM388" s="147">
        <v>3265000</v>
      </c>
      <c r="BN388" s="6"/>
      <c r="BO388" s="6"/>
      <c r="BP388" s="6"/>
      <c r="BQ388" s="6"/>
      <c r="BR388" s="6"/>
      <c r="BS388" s="6"/>
      <c r="BT388" s="6"/>
      <c r="BU388" s="6"/>
      <c r="BV388" s="6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</row>
    <row r="389" spans="1:92" x14ac:dyDescent="0.25">
      <c r="A389" s="113"/>
      <c r="B389" s="27" t="s">
        <v>80</v>
      </c>
      <c r="C389" s="45" t="s">
        <v>0</v>
      </c>
      <c r="D389" s="45" t="s">
        <v>0</v>
      </c>
      <c r="E389" s="45" t="s">
        <v>0</v>
      </c>
      <c r="F389" s="45" t="s">
        <v>0</v>
      </c>
      <c r="G389" s="45" t="s">
        <v>0</v>
      </c>
      <c r="H389" s="45" t="s">
        <v>0</v>
      </c>
      <c r="I389" s="45" t="s">
        <v>0</v>
      </c>
      <c r="J389" s="45" t="s">
        <v>0</v>
      </c>
      <c r="K389" s="45" t="s">
        <v>0</v>
      </c>
      <c r="L389" s="45" t="s">
        <v>0</v>
      </c>
      <c r="M389" s="45" t="s">
        <v>0</v>
      </c>
      <c r="N389" s="45" t="s">
        <v>0</v>
      </c>
      <c r="O389" s="45" t="s">
        <v>0</v>
      </c>
      <c r="P389" s="149">
        <v>2.2833333333333332</v>
      </c>
      <c r="Q389" s="149">
        <v>1.8720000000000001</v>
      </c>
      <c r="R389" s="149">
        <v>1.3273195876288659</v>
      </c>
      <c r="S389" s="149">
        <v>1.4324942791762014</v>
      </c>
      <c r="T389" s="149">
        <v>1.5636792452830188</v>
      </c>
      <c r="U389" s="149">
        <v>1.5515789473684209</v>
      </c>
      <c r="V389" s="149">
        <v>1.5767857142857142</v>
      </c>
      <c r="W389" s="149">
        <v>1.4709141274238227</v>
      </c>
      <c r="X389" s="149">
        <v>1.4591484464902187</v>
      </c>
      <c r="Y389" s="149">
        <v>1.3318112633181127</v>
      </c>
      <c r="Z389" s="149">
        <v>1.3021442495126705</v>
      </c>
      <c r="AA389" s="149">
        <v>1.2702495201535509</v>
      </c>
      <c r="AB389" s="149">
        <v>1.0695074040495618</v>
      </c>
      <c r="AC389" s="149">
        <v>1.0629606879606879</v>
      </c>
      <c r="AD389" s="149">
        <v>1.1257367387033399</v>
      </c>
      <c r="AE389" s="149">
        <v>1.1373801916932906</v>
      </c>
      <c r="AF389" s="149">
        <v>1.0774752475247524</v>
      </c>
      <c r="AG389" s="149">
        <v>1.1548996913580247</v>
      </c>
      <c r="AH389" s="149">
        <v>1.2665300800894022</v>
      </c>
      <c r="AI389" s="149">
        <v>1.2485008818342151</v>
      </c>
      <c r="AJ389" s="149">
        <v>1.2757585861953984</v>
      </c>
      <c r="AK389" s="149">
        <v>1.2276949057134816</v>
      </c>
      <c r="AL389" s="149">
        <v>1.2706621556307396</v>
      </c>
      <c r="AM389" s="149">
        <v>1.2837066315327186</v>
      </c>
      <c r="AN389" s="149">
        <v>1.33998283998284</v>
      </c>
      <c r="AO389" s="149">
        <v>1.3110675808031342</v>
      </c>
      <c r="AP389" s="149">
        <v>1.363700254765879</v>
      </c>
      <c r="AQ389" s="149">
        <v>1.4237359314631279</v>
      </c>
      <c r="AR389" s="149">
        <v>1.3425525570299688</v>
      </c>
      <c r="AS389" s="149">
        <v>1.3632084986216635</v>
      </c>
      <c r="AT389" s="149">
        <v>1.4343165162618861</v>
      </c>
      <c r="AU389" s="149">
        <v>1.5746838327446735</v>
      </c>
      <c r="AV389" s="149">
        <v>1.5454450261780104</v>
      </c>
      <c r="AW389" s="149">
        <v>1.5408609738884969</v>
      </c>
      <c r="AX389" s="149">
        <v>1.628194521051664</v>
      </c>
      <c r="AY389" s="149">
        <v>1.7378833693304536</v>
      </c>
      <c r="AZ389" s="149">
        <v>1.565763477279142</v>
      </c>
      <c r="BA389" s="149">
        <v>1.5999217195603248</v>
      </c>
      <c r="BB389" s="149">
        <v>1.6644629652838701</v>
      </c>
      <c r="BC389" s="149">
        <v>1.1254699001626074</v>
      </c>
      <c r="BD389" s="149">
        <v>0.98617591152583373</v>
      </c>
      <c r="BE389" s="149">
        <v>0.85037247684014028</v>
      </c>
      <c r="BF389" s="149">
        <v>0.79143969913138912</v>
      </c>
      <c r="BG389" s="149">
        <v>0.84696272547721563</v>
      </c>
      <c r="BH389" s="149">
        <v>0.74661750365675283</v>
      </c>
      <c r="BI389" s="149">
        <v>0.76597631392882393</v>
      </c>
      <c r="BJ389" s="149">
        <v>0.62731203601727259</v>
      </c>
      <c r="BK389" s="149">
        <v>0.61487715233621376</v>
      </c>
      <c r="BL389" s="149">
        <v>0.565560367747312</v>
      </c>
      <c r="BM389" s="149">
        <v>0.38298362486595816</v>
      </c>
      <c r="BN389" s="6"/>
      <c r="BO389" s="6"/>
      <c r="BP389" s="6"/>
      <c r="BQ389" s="6"/>
      <c r="BR389" s="6"/>
      <c r="BS389" s="6"/>
      <c r="BT389" s="6"/>
      <c r="BU389" s="6"/>
      <c r="BV389" s="6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</row>
    <row r="390" spans="1:92" x14ac:dyDescent="0.25">
      <c r="A390" s="113"/>
      <c r="B390" s="27" t="s">
        <v>81</v>
      </c>
      <c r="C390" s="45" t="s">
        <v>0</v>
      </c>
      <c r="D390" s="45" t="s">
        <v>0</v>
      </c>
      <c r="E390" s="45" t="s">
        <v>0</v>
      </c>
      <c r="F390" s="45" t="s">
        <v>0</v>
      </c>
      <c r="G390" s="45" t="s">
        <v>0</v>
      </c>
      <c r="H390" s="45" t="s">
        <v>0</v>
      </c>
      <c r="I390" s="45" t="s">
        <v>0</v>
      </c>
      <c r="J390" s="45" t="s">
        <v>0</v>
      </c>
      <c r="K390" s="45" t="s">
        <v>0</v>
      </c>
      <c r="L390" s="45" t="s">
        <v>0</v>
      </c>
      <c r="M390" s="45" t="s">
        <v>0</v>
      </c>
      <c r="N390" s="45" t="s">
        <v>0</v>
      </c>
      <c r="O390" s="45" t="s">
        <v>0</v>
      </c>
      <c r="P390" s="149">
        <v>9.2019464720194648</v>
      </c>
      <c r="Q390" s="149">
        <v>8.8696581196581192</v>
      </c>
      <c r="R390" s="149">
        <v>8.8155339805825239</v>
      </c>
      <c r="S390" s="149">
        <v>8.5399361022364211</v>
      </c>
      <c r="T390" s="149">
        <v>10.256410256410257</v>
      </c>
      <c r="U390" s="149">
        <v>9.8792401628222528</v>
      </c>
      <c r="V390" s="149">
        <v>8.8165345413363525</v>
      </c>
      <c r="W390" s="149">
        <v>7.7674199623352163</v>
      </c>
      <c r="X390" s="149">
        <v>7.2807570977917981</v>
      </c>
      <c r="Y390" s="149">
        <v>6.1034285714285712</v>
      </c>
      <c r="Z390" s="149">
        <v>4.8783682634730541</v>
      </c>
      <c r="AA390" s="149">
        <v>5.6817769718948323</v>
      </c>
      <c r="AB390" s="149">
        <v>5.8112461147216727</v>
      </c>
      <c r="AC390" s="149">
        <v>8.0699219878647792</v>
      </c>
      <c r="AD390" s="149">
        <v>9.0235602094240832</v>
      </c>
      <c r="AE390" s="149">
        <v>8.4527579162410618</v>
      </c>
      <c r="AF390" s="149">
        <v>8.3648058810016082</v>
      </c>
      <c r="AG390" s="149">
        <v>7.0424252547185571</v>
      </c>
      <c r="AH390" s="149">
        <v>7.9963235294117645</v>
      </c>
      <c r="AI390" s="149">
        <v>8.6160474643311193</v>
      </c>
      <c r="AJ390" s="149">
        <v>7.9278619968635651</v>
      </c>
      <c r="AK390" s="149">
        <v>8.4750114626318211</v>
      </c>
      <c r="AL390" s="149">
        <v>8.5634271586154433</v>
      </c>
      <c r="AM390" s="149">
        <v>8.8026000684228531</v>
      </c>
      <c r="AN390" s="149">
        <v>9.4610212902193052</v>
      </c>
      <c r="AO390" s="149">
        <v>9.8145076946063057</v>
      </c>
      <c r="AP390" s="149">
        <v>9.0686078721896539</v>
      </c>
      <c r="AQ390" s="149">
        <v>9.4214500619432489</v>
      </c>
      <c r="AR390" s="149">
        <v>9.6194125159642407</v>
      </c>
      <c r="AS390" s="149">
        <v>9.2123797780517886</v>
      </c>
      <c r="AT390" s="149">
        <v>8.7810151169664721</v>
      </c>
      <c r="AU390" s="149">
        <v>8.8814485203675559</v>
      </c>
      <c r="AV390" s="149">
        <v>9.0595568805474631</v>
      </c>
      <c r="AW390" s="149">
        <v>9.0744099416811697</v>
      </c>
      <c r="AX390" s="149">
        <v>9.1755356689156766</v>
      </c>
      <c r="AY390" s="149">
        <v>8.9445714853847686</v>
      </c>
      <c r="AZ390" s="149">
        <v>8.9634069400630914</v>
      </c>
      <c r="BA390" s="149">
        <v>9.0577346489439776</v>
      </c>
      <c r="BB390" s="149">
        <v>9.224083730211019</v>
      </c>
      <c r="BC390" s="149">
        <v>8.7732604203886968</v>
      </c>
      <c r="BD390" s="149">
        <v>8.6471626323562543</v>
      </c>
      <c r="BE390" s="149">
        <v>9.2291839770221067</v>
      </c>
      <c r="BF390" s="149">
        <v>9.3013325667128885</v>
      </c>
      <c r="BG390" s="149">
        <v>8.8559819646398417</v>
      </c>
      <c r="BH390" s="149">
        <v>9.4346302191747284</v>
      </c>
      <c r="BI390" s="149">
        <v>8.9898885782087135</v>
      </c>
      <c r="BJ390" s="149">
        <v>8.8554445727482687</v>
      </c>
      <c r="BK390" s="149">
        <v>9.5062922077922085</v>
      </c>
      <c r="BL390" s="149">
        <v>9.8566429738562089</v>
      </c>
      <c r="BM390" s="149">
        <v>9.6633952668680774</v>
      </c>
      <c r="BN390" s="6"/>
      <c r="BO390" s="6"/>
      <c r="BP390" s="6"/>
      <c r="BQ390" s="6"/>
      <c r="BR390" s="6"/>
      <c r="BS390" s="6"/>
      <c r="BT390" s="6"/>
      <c r="BU390" s="6"/>
      <c r="BV390" s="6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</row>
    <row r="391" spans="1:92" x14ac:dyDescent="0.25">
      <c r="A391" s="113"/>
      <c r="B391" s="27" t="s">
        <v>143</v>
      </c>
      <c r="C391" s="45" t="s">
        <v>0</v>
      </c>
      <c r="D391" s="45" t="s">
        <v>0</v>
      </c>
      <c r="E391" s="45" t="s">
        <v>0</v>
      </c>
      <c r="F391" s="45" t="s">
        <v>0</v>
      </c>
      <c r="G391" s="45" t="s">
        <v>0</v>
      </c>
      <c r="H391" s="45" t="s">
        <v>0</v>
      </c>
      <c r="I391" s="45" t="s">
        <v>0</v>
      </c>
      <c r="J391" s="45" t="s">
        <v>0</v>
      </c>
      <c r="K391" s="45" t="s">
        <v>0</v>
      </c>
      <c r="L391" s="45" t="s">
        <v>0</v>
      </c>
      <c r="M391" s="45" t="s">
        <v>0</v>
      </c>
      <c r="N391" s="45" t="s">
        <v>0</v>
      </c>
      <c r="O391" s="45" t="s">
        <v>0</v>
      </c>
      <c r="P391" s="149">
        <v>10.867265996827076</v>
      </c>
      <c r="Q391" s="149">
        <v>11.274391712840281</v>
      </c>
      <c r="R391" s="149">
        <v>11.343612334801762</v>
      </c>
      <c r="S391" s="149">
        <v>11.709689487467264</v>
      </c>
      <c r="T391" s="149">
        <v>9.75</v>
      </c>
      <c r="U391" s="149">
        <v>10.122235956599368</v>
      </c>
      <c r="V391" s="149">
        <v>11.342324983943481</v>
      </c>
      <c r="W391" s="149">
        <v>12.874287792459693</v>
      </c>
      <c r="X391" s="149">
        <v>13.734835355285963</v>
      </c>
      <c r="Y391" s="149">
        <v>16.384233685984459</v>
      </c>
      <c r="Z391" s="149">
        <v>20.498657460682775</v>
      </c>
      <c r="AA391" s="149">
        <v>17.600127652784426</v>
      </c>
      <c r="AB391" s="149">
        <v>17.208013225712339</v>
      </c>
      <c r="AC391" s="149">
        <v>12.391693519513067</v>
      </c>
      <c r="AD391" s="149">
        <v>11.082100377139541</v>
      </c>
      <c r="AE391" s="149">
        <v>11.830458294311349</v>
      </c>
      <c r="AF391" s="149">
        <v>11.954850049434253</v>
      </c>
      <c r="AG391" s="149">
        <v>14.199653724829828</v>
      </c>
      <c r="AH391" s="149">
        <v>12.505747126436781</v>
      </c>
      <c r="AI391" s="149">
        <v>11.606249897529224</v>
      </c>
      <c r="AJ391" s="149">
        <v>12.613741263352235</v>
      </c>
      <c r="AK391" s="149">
        <v>11.7993940705475</v>
      </c>
      <c r="AL391" s="149">
        <v>11.677567654603401</v>
      </c>
      <c r="AM391" s="149">
        <v>11.360279828993393</v>
      </c>
      <c r="AN391" s="149">
        <v>10.569683434005043</v>
      </c>
      <c r="AO391" s="149">
        <v>10.188998074244351</v>
      </c>
      <c r="AP391" s="149">
        <v>11.027050833972666</v>
      </c>
      <c r="AQ391" s="149">
        <v>10.614077381138738</v>
      </c>
      <c r="AR391" s="149">
        <v>10.395645246946362</v>
      </c>
      <c r="AS391" s="149">
        <v>10.85495848078766</v>
      </c>
      <c r="AT391" s="149">
        <v>11.38820497037778</v>
      </c>
      <c r="AU391" s="149">
        <v>11.259424605195091</v>
      </c>
      <c r="AV391" s="149">
        <v>11.038067459427118</v>
      </c>
      <c r="AW391" s="149">
        <v>11.020000269182626</v>
      </c>
      <c r="AX391" s="149">
        <v>10.898546265671872</v>
      </c>
      <c r="AY391" s="149">
        <v>11.179965430808819</v>
      </c>
      <c r="AZ391" s="149">
        <v>11.156472161610473</v>
      </c>
      <c r="BA391" s="149">
        <v>11.04028809363043</v>
      </c>
      <c r="BB391" s="149">
        <v>10.841185197883313</v>
      </c>
      <c r="BC391" s="149">
        <v>11.398271019928249</v>
      </c>
      <c r="BD391" s="149">
        <v>11.564487017489009</v>
      </c>
      <c r="BE391" s="149">
        <v>10.835194124309359</v>
      </c>
      <c r="BF391" s="149">
        <v>10.751147675105678</v>
      </c>
      <c r="BG391" s="149">
        <v>11.291802580366573</v>
      </c>
      <c r="BH391" s="149">
        <v>10.599249538870351</v>
      </c>
      <c r="BI391" s="149">
        <v>11.123608388472995</v>
      </c>
      <c r="BJ391" s="149">
        <v>11.292487822434104</v>
      </c>
      <c r="BK391" s="149">
        <v>10.519348428826019</v>
      </c>
      <c r="BL391" s="149">
        <v>10.145442039976523</v>
      </c>
      <c r="BM391" s="149">
        <v>10.348329674856629</v>
      </c>
      <c r="BN391" s="6"/>
      <c r="BO391" s="6"/>
      <c r="BP391" s="6"/>
      <c r="BQ391" s="6"/>
      <c r="BR391" s="6"/>
      <c r="BS391" s="6"/>
      <c r="BT391" s="6"/>
      <c r="BU391" s="6"/>
      <c r="BV391" s="6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</row>
    <row r="392" spans="1:92" x14ac:dyDescent="0.25">
      <c r="A392" s="113"/>
      <c r="B392" s="27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79"/>
      <c r="AF392" s="79"/>
      <c r="AG392" s="79"/>
      <c r="AH392" s="79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9"/>
      <c r="BH392" s="29"/>
      <c r="BI392" s="29"/>
      <c r="BJ392" s="29"/>
      <c r="BK392" s="29"/>
      <c r="BL392" s="29"/>
      <c r="BM392" s="29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</row>
    <row r="393" spans="1:92" x14ac:dyDescent="0.25">
      <c r="A393" s="113"/>
      <c r="B393" s="36" t="s">
        <v>88</v>
      </c>
      <c r="C393" s="45" t="s">
        <v>0</v>
      </c>
      <c r="D393" s="45" t="s">
        <v>0</v>
      </c>
      <c r="E393" s="45" t="s">
        <v>0</v>
      </c>
      <c r="F393" s="45" t="s">
        <v>0</v>
      </c>
      <c r="G393" s="45" t="s">
        <v>0</v>
      </c>
      <c r="H393" s="45" t="s">
        <v>0</v>
      </c>
      <c r="I393" s="45" t="s">
        <v>0</v>
      </c>
      <c r="J393" s="45" t="s">
        <v>0</v>
      </c>
      <c r="K393" s="45" t="s">
        <v>0</v>
      </c>
      <c r="L393" s="45" t="s">
        <v>0</v>
      </c>
      <c r="M393" s="45" t="s">
        <v>0</v>
      </c>
      <c r="N393" s="45" t="s">
        <v>0</v>
      </c>
      <c r="O393" s="45" t="s">
        <v>0</v>
      </c>
      <c r="P393" s="141">
        <f>P394+P395</f>
        <v>180</v>
      </c>
      <c r="Q393" s="141">
        <f t="shared" ref="Q393:AE393" si="121">Q394+Q395</f>
        <v>250</v>
      </c>
      <c r="R393" s="141">
        <f t="shared" si="121"/>
        <v>388</v>
      </c>
      <c r="S393" s="141">
        <f t="shared" si="121"/>
        <v>437</v>
      </c>
      <c r="T393" s="141">
        <f t="shared" si="121"/>
        <v>424</v>
      </c>
      <c r="U393" s="141">
        <f t="shared" si="121"/>
        <v>475</v>
      </c>
      <c r="V393" s="141">
        <f t="shared" si="121"/>
        <v>560</v>
      </c>
      <c r="W393" s="141">
        <f t="shared" si="121"/>
        <v>722</v>
      </c>
      <c r="X393" s="141">
        <f t="shared" si="121"/>
        <v>869</v>
      </c>
      <c r="Y393" s="141">
        <f t="shared" si="121"/>
        <v>1314</v>
      </c>
      <c r="Z393" s="141">
        <f t="shared" si="121"/>
        <v>2052</v>
      </c>
      <c r="AA393" s="141">
        <f t="shared" si="121"/>
        <v>2605</v>
      </c>
      <c r="AB393" s="141">
        <f t="shared" si="121"/>
        <v>3309</v>
      </c>
      <c r="AC393" s="141">
        <f t="shared" si="121"/>
        <v>3256</v>
      </c>
      <c r="AD393" s="141">
        <f t="shared" si="121"/>
        <v>3054</v>
      </c>
      <c r="AE393" s="141">
        <f t="shared" si="121"/>
        <v>3796</v>
      </c>
      <c r="AF393" s="141">
        <f t="shared" ref="AF393" si="122">AF394+AF395</f>
        <v>4355</v>
      </c>
      <c r="AG393" s="141">
        <f t="shared" ref="AG393" si="123">AG394+AG395</f>
        <v>5782</v>
      </c>
      <c r="AH393" s="141">
        <f t="shared" ref="AH393" si="124">AH394+AH395</f>
        <v>5711</v>
      </c>
      <c r="AI393" s="141">
        <f t="shared" ref="AI393" si="125">AI394+AI395</f>
        <v>6021</v>
      </c>
      <c r="AJ393" s="141">
        <f t="shared" ref="AJ393" si="126">AJ394+AJ395</f>
        <v>6582</v>
      </c>
      <c r="AK393" s="141">
        <f t="shared" ref="AK393" si="127">AK394+AK395</f>
        <v>7691</v>
      </c>
      <c r="AL393" s="141">
        <f t="shared" ref="AL393" si="128">AL394+AL395</f>
        <v>9399</v>
      </c>
      <c r="AM393" s="141">
        <f t="shared" ref="AM393" si="129">AM394+AM395</f>
        <v>10540</v>
      </c>
      <c r="AN393" s="141">
        <f t="shared" ref="AN393" si="130">AN394+AN395</f>
        <v>11128</v>
      </c>
      <c r="AO393" s="141">
        <f t="shared" ref="AO393" si="131">AO394+AO395</f>
        <v>12326</v>
      </c>
      <c r="AP393" s="141">
        <f t="shared" ref="AP393" si="132">AP394+AP395</f>
        <v>14051</v>
      </c>
      <c r="AQ393" s="141">
        <f t="shared" ref="AQ393" si="133">AQ394+AQ395</f>
        <v>15605</v>
      </c>
      <c r="AR393" s="141">
        <f t="shared" ref="AR393" si="134">AR394+AR395</f>
        <v>17507</v>
      </c>
      <c r="AS393" s="141">
        <f t="shared" ref="AS393:AT393" si="135">AS394+AS395</f>
        <v>20049</v>
      </c>
      <c r="AT393" s="141">
        <f t="shared" si="135"/>
        <v>23325</v>
      </c>
      <c r="AU393" s="141">
        <f t="shared" ref="AU393" si="136">AU394+AU395</f>
        <v>27858</v>
      </c>
      <c r="AV393" s="141">
        <f t="shared" ref="AV393" si="137">AV394+AV395</f>
        <v>32481</v>
      </c>
      <c r="AW393" s="141">
        <f t="shared" ref="AW393" si="138">AW394+AW395</f>
        <v>38103</v>
      </c>
      <c r="AX393" s="141">
        <f t="shared" ref="AX393" si="139">AX394+AX395</f>
        <v>43072</v>
      </c>
      <c r="AY393" s="141">
        <f t="shared" ref="AY393" si="140">AY394+AY395</f>
        <v>47087</v>
      </c>
      <c r="AZ393" s="141">
        <f t="shared" ref="AZ393" si="141">AZ394+AZ395</f>
        <v>53651</v>
      </c>
      <c r="BA393" s="141">
        <f t="shared" ref="BA393" si="142">BA394+BA395</f>
        <v>60051</v>
      </c>
      <c r="BB393" s="141">
        <f t="shared" ref="BB393" si="143">BB394+BB395</f>
        <v>69059</v>
      </c>
      <c r="BC393" s="141">
        <f t="shared" ref="BC393" si="144">BC394+BC395</f>
        <v>84304</v>
      </c>
      <c r="BD393" s="141">
        <f t="shared" ref="BD393" si="145">BD394+BD395</f>
        <v>105376</v>
      </c>
      <c r="BE393" s="141">
        <f t="shared" ref="BE393" si="146">BE394+BE395</f>
        <v>137437</v>
      </c>
      <c r="BF393" s="141">
        <f t="shared" ref="BF393" si="147">BF394+BF395</f>
        <v>181642</v>
      </c>
      <c r="BG393" s="141">
        <f t="shared" ref="BG393" si="148">BG394+BG395</f>
        <v>274488</v>
      </c>
      <c r="BH393" s="141">
        <f t="shared" ref="BH393:BI393" si="149">BH394+BH395</f>
        <v>332380</v>
      </c>
      <c r="BI393" s="141">
        <f t="shared" si="149"/>
        <v>402570</v>
      </c>
      <c r="BJ393" s="141">
        <f t="shared" ref="BJ393" si="150">BJ394+BJ395</f>
        <v>695497.28</v>
      </c>
      <c r="BK393" s="141">
        <f t="shared" ref="BK393" si="151">BK394+BK395</f>
        <v>935469.6</v>
      </c>
      <c r="BL393" s="141">
        <f t="shared" ref="BL393" si="152">BL394+BL395</f>
        <v>1552012.6</v>
      </c>
      <c r="BM393" s="141">
        <f t="shared" ref="BM393" si="153">BM394+BM395</f>
        <v>4461800.1500000004</v>
      </c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</row>
    <row r="394" spans="1:92" x14ac:dyDescent="0.25">
      <c r="A394" s="113"/>
      <c r="B394" s="27" t="s">
        <v>14</v>
      </c>
      <c r="C394" s="45" t="s">
        <v>0</v>
      </c>
      <c r="D394" s="45" t="s">
        <v>0</v>
      </c>
      <c r="E394" s="45" t="s">
        <v>0</v>
      </c>
      <c r="F394" s="45" t="s">
        <v>0</v>
      </c>
      <c r="G394" s="45" t="s">
        <v>0</v>
      </c>
      <c r="H394" s="45" t="s">
        <v>0</v>
      </c>
      <c r="I394" s="45" t="s">
        <v>0</v>
      </c>
      <c r="J394" s="45" t="s">
        <v>0</v>
      </c>
      <c r="K394" s="45" t="s">
        <v>0</v>
      </c>
      <c r="L394" s="45" t="s">
        <v>0</v>
      </c>
      <c r="M394" s="45" t="s">
        <v>0</v>
      </c>
      <c r="N394" s="45" t="s">
        <v>0</v>
      </c>
      <c r="O394" s="45" t="s">
        <v>0</v>
      </c>
      <c r="P394" s="141">
        <f>P378</f>
        <v>131</v>
      </c>
      <c r="Q394" s="141">
        <f t="shared" ref="Q394:BM394" si="154">Q378</f>
        <v>191</v>
      </c>
      <c r="R394" s="141">
        <f t="shared" si="154"/>
        <v>335</v>
      </c>
      <c r="S394" s="141">
        <f t="shared" si="154"/>
        <v>322</v>
      </c>
      <c r="T394" s="141">
        <f t="shared" si="154"/>
        <v>202</v>
      </c>
      <c r="U394" s="141">
        <f t="shared" si="154"/>
        <v>212</v>
      </c>
      <c r="V394" s="141">
        <f t="shared" si="154"/>
        <v>210</v>
      </c>
      <c r="W394" s="141">
        <f t="shared" si="154"/>
        <v>310</v>
      </c>
      <c r="X394" s="141">
        <f t="shared" si="154"/>
        <v>300</v>
      </c>
      <c r="Y394" s="141">
        <f t="shared" si="154"/>
        <v>493</v>
      </c>
      <c r="Z394" s="141">
        <f t="shared" si="154"/>
        <v>1174</v>
      </c>
      <c r="AA394" s="141">
        <f t="shared" si="154"/>
        <v>1357</v>
      </c>
      <c r="AB394" s="141">
        <f t="shared" si="154"/>
        <v>1801</v>
      </c>
      <c r="AC394" s="141">
        <f t="shared" si="154"/>
        <v>1313</v>
      </c>
      <c r="AD394" s="141">
        <f t="shared" si="154"/>
        <v>777</v>
      </c>
      <c r="AE394" s="122">
        <f t="shared" si="154"/>
        <v>824</v>
      </c>
      <c r="AF394" s="122">
        <f t="shared" si="154"/>
        <v>1402</v>
      </c>
      <c r="AG394" s="122">
        <f t="shared" si="154"/>
        <v>2846</v>
      </c>
      <c r="AH394" s="122">
        <f t="shared" si="154"/>
        <v>2647</v>
      </c>
      <c r="AI394" s="141">
        <f t="shared" si="154"/>
        <v>2563</v>
      </c>
      <c r="AJ394" s="141">
        <f t="shared" si="154"/>
        <v>2337</v>
      </c>
      <c r="AK394" s="141">
        <f t="shared" si="154"/>
        <v>2913</v>
      </c>
      <c r="AL394" s="141">
        <f t="shared" si="154"/>
        <v>5621</v>
      </c>
      <c r="AM394" s="141">
        <f t="shared" si="154"/>
        <v>6356</v>
      </c>
      <c r="AN394" s="141">
        <f t="shared" si="154"/>
        <v>6122</v>
      </c>
      <c r="AO394" s="141">
        <f t="shared" si="154"/>
        <v>5128</v>
      </c>
      <c r="AP394" s="141">
        <f t="shared" si="154"/>
        <v>5911</v>
      </c>
      <c r="AQ394" s="141">
        <f t="shared" si="154"/>
        <v>5750</v>
      </c>
      <c r="AR394" s="141">
        <f t="shared" si="154"/>
        <v>5501</v>
      </c>
      <c r="AS394" s="141">
        <f t="shared" si="154"/>
        <v>5729</v>
      </c>
      <c r="AT394" s="141">
        <f t="shared" si="154"/>
        <v>7044</v>
      </c>
      <c r="AU394" s="141">
        <f t="shared" si="154"/>
        <v>7699</v>
      </c>
      <c r="AV394" s="141">
        <f t="shared" si="154"/>
        <v>7220</v>
      </c>
      <c r="AW394" s="141">
        <f t="shared" si="154"/>
        <v>7233</v>
      </c>
      <c r="AX394" s="141">
        <f t="shared" si="154"/>
        <v>7975</v>
      </c>
      <c r="AY394" s="141">
        <f t="shared" si="154"/>
        <v>8554</v>
      </c>
      <c r="AZ394" s="141">
        <f t="shared" si="154"/>
        <v>8981</v>
      </c>
      <c r="BA394" s="141">
        <f t="shared" si="154"/>
        <v>10327</v>
      </c>
      <c r="BB394" s="141">
        <f t="shared" si="154"/>
        <v>12859</v>
      </c>
      <c r="BC394" s="141">
        <f t="shared" si="154"/>
        <v>16801</v>
      </c>
      <c r="BD394" s="141">
        <f t="shared" si="154"/>
        <v>17976</v>
      </c>
      <c r="BE394" s="141">
        <f t="shared" si="154"/>
        <v>18176</v>
      </c>
      <c r="BF394" s="141">
        <f t="shared" si="154"/>
        <v>20153</v>
      </c>
      <c r="BG394" s="141">
        <f t="shared" si="154"/>
        <v>28156</v>
      </c>
      <c r="BH394" s="141">
        <f t="shared" si="154"/>
        <v>44159</v>
      </c>
      <c r="BI394" s="141">
        <f t="shared" si="154"/>
        <v>51606</v>
      </c>
      <c r="BJ394" s="141">
        <f t="shared" si="154"/>
        <v>70397.279999999999</v>
      </c>
      <c r="BK394" s="141">
        <f t="shared" si="154"/>
        <v>92869.599999999991</v>
      </c>
      <c r="BL394" s="141">
        <f t="shared" si="154"/>
        <v>130912.6</v>
      </c>
      <c r="BM394" s="141">
        <f t="shared" si="154"/>
        <v>147500.15</v>
      </c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</row>
    <row r="395" spans="1:92" x14ac:dyDescent="0.25">
      <c r="A395" s="113"/>
      <c r="B395" s="27" t="s">
        <v>114</v>
      </c>
      <c r="C395" s="45" t="s">
        <v>0</v>
      </c>
      <c r="D395" s="45" t="s">
        <v>0</v>
      </c>
      <c r="E395" s="45" t="s">
        <v>0</v>
      </c>
      <c r="F395" s="45" t="s">
        <v>0</v>
      </c>
      <c r="G395" s="45" t="s">
        <v>0</v>
      </c>
      <c r="H395" s="45" t="s">
        <v>0</v>
      </c>
      <c r="I395" s="45" t="s">
        <v>0</v>
      </c>
      <c r="J395" s="45" t="s">
        <v>0</v>
      </c>
      <c r="K395" s="45" t="s">
        <v>0</v>
      </c>
      <c r="L395" s="45" t="s">
        <v>0</v>
      </c>
      <c r="M395" s="45" t="s">
        <v>0</v>
      </c>
      <c r="N395" s="45" t="s">
        <v>0</v>
      </c>
      <c r="O395" s="45" t="s">
        <v>0</v>
      </c>
      <c r="P395" s="141">
        <f>P396+P400+P401+P402</f>
        <v>49</v>
      </c>
      <c r="Q395" s="141">
        <f t="shared" ref="Q395:AE395" si="155">Q396+Q400+Q401+Q402</f>
        <v>59</v>
      </c>
      <c r="R395" s="141">
        <f t="shared" si="155"/>
        <v>53</v>
      </c>
      <c r="S395" s="141">
        <f t="shared" si="155"/>
        <v>115</v>
      </c>
      <c r="T395" s="141">
        <f t="shared" si="155"/>
        <v>222</v>
      </c>
      <c r="U395" s="141">
        <f t="shared" si="155"/>
        <v>263</v>
      </c>
      <c r="V395" s="141">
        <f t="shared" si="155"/>
        <v>350</v>
      </c>
      <c r="W395" s="141">
        <f t="shared" si="155"/>
        <v>412</v>
      </c>
      <c r="X395" s="141">
        <f t="shared" si="155"/>
        <v>569</v>
      </c>
      <c r="Y395" s="141">
        <f t="shared" si="155"/>
        <v>821</v>
      </c>
      <c r="Z395" s="141">
        <f t="shared" si="155"/>
        <v>878</v>
      </c>
      <c r="AA395" s="141">
        <f t="shared" si="155"/>
        <v>1248</v>
      </c>
      <c r="AB395" s="141">
        <f t="shared" si="155"/>
        <v>1508</v>
      </c>
      <c r="AC395" s="141">
        <f t="shared" si="155"/>
        <v>1943</v>
      </c>
      <c r="AD395" s="141">
        <f t="shared" si="155"/>
        <v>2277</v>
      </c>
      <c r="AE395" s="141">
        <f t="shared" si="155"/>
        <v>2972</v>
      </c>
      <c r="AF395" s="141">
        <f t="shared" ref="AF395" si="156">AF396+AF400+AF401+AF402</f>
        <v>2953</v>
      </c>
      <c r="AG395" s="141">
        <f t="shared" ref="AG395" si="157">AG396+AG400+AG401+AG402</f>
        <v>2936</v>
      </c>
      <c r="AH395" s="141">
        <f t="shared" ref="AH395" si="158">AH396+AH400+AH401+AH402</f>
        <v>3064</v>
      </c>
      <c r="AI395" s="141">
        <f t="shared" ref="AI395" si="159">AI396+AI400+AI401+AI402</f>
        <v>3458</v>
      </c>
      <c r="AJ395" s="141">
        <f t="shared" ref="AJ395" si="160">AJ396+AJ400+AJ401+AJ402</f>
        <v>4245</v>
      </c>
      <c r="AK395" s="141">
        <f t="shared" ref="AK395" si="161">AK396+AK400+AK401+AK402</f>
        <v>4778</v>
      </c>
      <c r="AL395" s="141">
        <f t="shared" ref="AL395" si="162">AL396+AL400+AL401+AL402</f>
        <v>3778</v>
      </c>
      <c r="AM395" s="141">
        <f t="shared" ref="AM395" si="163">AM396+AM400+AM401+AM402</f>
        <v>4184</v>
      </c>
      <c r="AN395" s="141">
        <f t="shared" ref="AN395" si="164">AN396+AN400+AN401+AN402</f>
        <v>5006</v>
      </c>
      <c r="AO395" s="141">
        <f t="shared" ref="AO395" si="165">AO396+AO400+AO401+AO402</f>
        <v>7198</v>
      </c>
      <c r="AP395" s="141">
        <f t="shared" ref="AP395" si="166">AP396+AP400+AP401+AP402</f>
        <v>8140</v>
      </c>
      <c r="AQ395" s="141">
        <f t="shared" ref="AQ395" si="167">AQ396+AQ400+AQ401+AQ402</f>
        <v>9855</v>
      </c>
      <c r="AR395" s="141">
        <f t="shared" ref="AR395" si="168">AR396+AR400+AR401+AR402</f>
        <v>12006</v>
      </c>
      <c r="AS395" s="141">
        <f t="shared" ref="AS395:AT395" si="169">AS396+AS400+AS401+AS402</f>
        <v>14320</v>
      </c>
      <c r="AT395" s="141">
        <f t="shared" si="169"/>
        <v>16281</v>
      </c>
      <c r="AU395" s="141">
        <f t="shared" ref="AU395" si="170">AU396+AU400+AU401+AU402</f>
        <v>20159</v>
      </c>
      <c r="AV395" s="141">
        <f t="shared" ref="AV395" si="171">AV396+AV400+AV401+AV402</f>
        <v>25261</v>
      </c>
      <c r="AW395" s="141">
        <f t="shared" ref="AW395" si="172">AW396+AW400+AW401+AW402</f>
        <v>30870</v>
      </c>
      <c r="AX395" s="141">
        <f t="shared" ref="AX395" si="173">AX396+AX400+AX401+AX402</f>
        <v>35097</v>
      </c>
      <c r="AY395" s="141">
        <f t="shared" ref="AY395" si="174">AY396+AY400+AY401+AY402</f>
        <v>38533</v>
      </c>
      <c r="AZ395" s="141">
        <f t="shared" ref="AZ395" si="175">AZ396+AZ400+AZ401+AZ402</f>
        <v>44670</v>
      </c>
      <c r="BA395" s="141">
        <f t="shared" ref="BA395" si="176">BA396+BA400+BA401+BA402</f>
        <v>49724</v>
      </c>
      <c r="BB395" s="141">
        <f t="shared" ref="BB395" si="177">BB396+BB400+BB401+BB402</f>
        <v>56200</v>
      </c>
      <c r="BC395" s="141">
        <f t="shared" ref="BC395" si="178">BC396+BC400+BC401+BC402</f>
        <v>67503</v>
      </c>
      <c r="BD395" s="141">
        <f t="shared" ref="BD395" si="179">BD396+BD400+BD401+BD402</f>
        <v>87400</v>
      </c>
      <c r="BE395" s="141">
        <f t="shared" ref="BE395" si="180">BE396+BE400+BE401+BE402</f>
        <v>119261</v>
      </c>
      <c r="BF395" s="141">
        <f t="shared" ref="BF395" si="181">BF396+BF400+BF401+BF402</f>
        <v>161489</v>
      </c>
      <c r="BG395" s="141">
        <f t="shared" ref="BG395" si="182">BG396+BG400+BG401+BG402</f>
        <v>246332</v>
      </c>
      <c r="BH395" s="141">
        <f t="shared" ref="BH395:BI395" si="183">BH396+BH400+BH401+BH402</f>
        <v>288221</v>
      </c>
      <c r="BI395" s="141">
        <f t="shared" si="183"/>
        <v>350964</v>
      </c>
      <c r="BJ395" s="141">
        <f t="shared" ref="BJ395" si="184">BJ396+BJ400+BJ401+BJ402</f>
        <v>625100</v>
      </c>
      <c r="BK395" s="141">
        <f t="shared" ref="BK395" si="185">BK396+BK400+BK401+BK402</f>
        <v>842600</v>
      </c>
      <c r="BL395" s="141">
        <f t="shared" ref="BL395" si="186">BL396+BL400+BL401+BL402</f>
        <v>1421100</v>
      </c>
      <c r="BM395" s="141">
        <f t="shared" ref="BM395" si="187">BM396+BM400+BM401+BM402</f>
        <v>4314300</v>
      </c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</row>
    <row r="396" spans="1:92" x14ac:dyDescent="0.25">
      <c r="A396" s="113"/>
      <c r="B396" s="14" t="s">
        <v>144</v>
      </c>
      <c r="C396" s="45" t="s">
        <v>0</v>
      </c>
      <c r="D396" s="45" t="s">
        <v>0</v>
      </c>
      <c r="E396" s="45" t="s">
        <v>0</v>
      </c>
      <c r="F396" s="45" t="s">
        <v>0</v>
      </c>
      <c r="G396" s="45" t="s">
        <v>0</v>
      </c>
      <c r="H396" s="45" t="s">
        <v>0</v>
      </c>
      <c r="I396" s="45" t="s">
        <v>0</v>
      </c>
      <c r="J396" s="45" t="s">
        <v>0</v>
      </c>
      <c r="K396" s="45" t="s">
        <v>0</v>
      </c>
      <c r="L396" s="45" t="s">
        <v>0</v>
      </c>
      <c r="M396" s="45" t="s">
        <v>0</v>
      </c>
      <c r="N396" s="45" t="s">
        <v>0</v>
      </c>
      <c r="O396" s="45" t="s">
        <v>0</v>
      </c>
      <c r="P396" s="141">
        <f>P397</f>
        <v>10</v>
      </c>
      <c r="Q396" s="141">
        <f t="shared" ref="Q396:AD396" si="188">Q397</f>
        <v>-11</v>
      </c>
      <c r="R396" s="141">
        <f t="shared" si="188"/>
        <v>-22</v>
      </c>
      <c r="S396" s="141">
        <f t="shared" si="188"/>
        <v>26</v>
      </c>
      <c r="T396" s="141">
        <f t="shared" si="188"/>
        <v>42</v>
      </c>
      <c r="U396" s="141">
        <f t="shared" si="188"/>
        <v>149</v>
      </c>
      <c r="V396" s="141">
        <f t="shared" si="188"/>
        <v>223</v>
      </c>
      <c r="W396" s="141">
        <f t="shared" si="188"/>
        <v>308</v>
      </c>
      <c r="X396" s="141">
        <f t="shared" si="188"/>
        <v>454</v>
      </c>
      <c r="Y396" s="141">
        <f t="shared" si="188"/>
        <v>593</v>
      </c>
      <c r="Z396" s="141">
        <f t="shared" si="188"/>
        <v>531</v>
      </c>
      <c r="AA396" s="141">
        <f t="shared" si="188"/>
        <v>616</v>
      </c>
      <c r="AB396" s="141">
        <f t="shared" si="188"/>
        <v>693</v>
      </c>
      <c r="AC396" s="141">
        <f t="shared" si="188"/>
        <v>976</v>
      </c>
      <c r="AD396" s="141">
        <f t="shared" si="188"/>
        <v>958</v>
      </c>
      <c r="AE396" s="122">
        <f t="shared" ref="AE396:BM396" si="189">AE397+AE398+AE399</f>
        <v>1777</v>
      </c>
      <c r="AF396" s="122">
        <f t="shared" si="189"/>
        <v>2225</v>
      </c>
      <c r="AG396" s="122">
        <f t="shared" si="189"/>
        <v>2019</v>
      </c>
      <c r="AH396" s="122">
        <f t="shared" si="189"/>
        <v>1775</v>
      </c>
      <c r="AI396" s="141">
        <f t="shared" si="189"/>
        <v>1890</v>
      </c>
      <c r="AJ396" s="141">
        <f t="shared" si="189"/>
        <v>2345</v>
      </c>
      <c r="AK396" s="141">
        <f t="shared" si="189"/>
        <v>2919</v>
      </c>
      <c r="AL396" s="141">
        <f t="shared" si="189"/>
        <v>2941</v>
      </c>
      <c r="AM396" s="141">
        <f t="shared" si="189"/>
        <v>2698</v>
      </c>
      <c r="AN396" s="141">
        <f t="shared" si="189"/>
        <v>3356</v>
      </c>
      <c r="AO396" s="141">
        <f t="shared" si="189"/>
        <v>4499</v>
      </c>
      <c r="AP396" s="141">
        <f t="shared" si="189"/>
        <v>4147</v>
      </c>
      <c r="AQ396" s="141">
        <f t="shared" si="189"/>
        <v>5412</v>
      </c>
      <c r="AR396" s="141">
        <f t="shared" si="189"/>
        <v>5385</v>
      </c>
      <c r="AS396" s="141">
        <f t="shared" si="189"/>
        <v>5559</v>
      </c>
      <c r="AT396" s="141">
        <f t="shared" si="189"/>
        <v>8622</v>
      </c>
      <c r="AU396" s="141">
        <f t="shared" si="189"/>
        <v>12267</v>
      </c>
      <c r="AV396" s="141">
        <f t="shared" si="189"/>
        <v>21336</v>
      </c>
      <c r="AW396" s="141">
        <f t="shared" si="189"/>
        <v>26941</v>
      </c>
      <c r="AX396" s="141">
        <f t="shared" si="189"/>
        <v>29998</v>
      </c>
      <c r="AY396" s="141">
        <f t="shared" si="189"/>
        <v>34937</v>
      </c>
      <c r="AZ396" s="141">
        <f t="shared" si="189"/>
        <v>41845</v>
      </c>
      <c r="BA396" s="141">
        <f t="shared" si="189"/>
        <v>46535</v>
      </c>
      <c r="BB396" s="141">
        <f t="shared" si="189"/>
        <v>51719</v>
      </c>
      <c r="BC396" s="141">
        <f t="shared" si="189"/>
        <v>64688</v>
      </c>
      <c r="BD396" s="141">
        <f t="shared" si="189"/>
        <v>83573</v>
      </c>
      <c r="BE396" s="141">
        <f t="shared" si="189"/>
        <v>113727</v>
      </c>
      <c r="BF396" s="141">
        <f t="shared" si="189"/>
        <v>155617</v>
      </c>
      <c r="BG396" s="141">
        <f t="shared" si="189"/>
        <v>214273</v>
      </c>
      <c r="BH396" s="141">
        <f t="shared" si="189"/>
        <v>259828</v>
      </c>
      <c r="BI396" s="141">
        <f t="shared" si="189"/>
        <v>321694</v>
      </c>
      <c r="BJ396" s="141">
        <f t="shared" si="189"/>
        <v>602800</v>
      </c>
      <c r="BK396" s="141">
        <f t="shared" si="189"/>
        <v>795500</v>
      </c>
      <c r="BL396" s="141">
        <f t="shared" si="189"/>
        <v>1369900</v>
      </c>
      <c r="BM396" s="141">
        <f t="shared" si="189"/>
        <v>4006400</v>
      </c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</row>
    <row r="397" spans="1:92" x14ac:dyDescent="0.25">
      <c r="A397" s="113"/>
      <c r="B397" s="14" t="s">
        <v>17</v>
      </c>
      <c r="C397" s="45" t="s">
        <v>0</v>
      </c>
      <c r="D397" s="45" t="s">
        <v>0</v>
      </c>
      <c r="E397" s="45" t="s">
        <v>0</v>
      </c>
      <c r="F397" s="45" t="s">
        <v>0</v>
      </c>
      <c r="G397" s="45" t="s">
        <v>0</v>
      </c>
      <c r="H397" s="45" t="s">
        <v>0</v>
      </c>
      <c r="I397" s="45" t="s">
        <v>0</v>
      </c>
      <c r="J397" s="45" t="s">
        <v>0</v>
      </c>
      <c r="K397" s="45" t="s">
        <v>0</v>
      </c>
      <c r="L397" s="45" t="s">
        <v>0</v>
      </c>
      <c r="M397" s="45" t="s">
        <v>0</v>
      </c>
      <c r="N397" s="45" t="s">
        <v>0</v>
      </c>
      <c r="O397" s="45" t="s">
        <v>0</v>
      </c>
      <c r="P397" s="141">
        <f>P380</f>
        <v>10</v>
      </c>
      <c r="Q397" s="141">
        <f t="shared" ref="Q397:BM397" si="190">Q380</f>
        <v>-11</v>
      </c>
      <c r="R397" s="141">
        <f t="shared" si="190"/>
        <v>-22</v>
      </c>
      <c r="S397" s="141">
        <f t="shared" si="190"/>
        <v>26</v>
      </c>
      <c r="T397" s="141">
        <f t="shared" si="190"/>
        <v>42</v>
      </c>
      <c r="U397" s="141">
        <f t="shared" si="190"/>
        <v>149</v>
      </c>
      <c r="V397" s="141">
        <f t="shared" si="190"/>
        <v>223</v>
      </c>
      <c r="W397" s="141">
        <f t="shared" si="190"/>
        <v>308</v>
      </c>
      <c r="X397" s="141">
        <f t="shared" si="190"/>
        <v>454</v>
      </c>
      <c r="Y397" s="141">
        <f t="shared" si="190"/>
        <v>593</v>
      </c>
      <c r="Z397" s="141">
        <f t="shared" si="190"/>
        <v>531</v>
      </c>
      <c r="AA397" s="141">
        <f t="shared" si="190"/>
        <v>616</v>
      </c>
      <c r="AB397" s="141">
        <f t="shared" si="190"/>
        <v>693</v>
      </c>
      <c r="AC397" s="141">
        <f t="shared" si="190"/>
        <v>976</v>
      </c>
      <c r="AD397" s="141">
        <f t="shared" si="190"/>
        <v>958</v>
      </c>
      <c r="AE397" s="122">
        <f t="shared" si="190"/>
        <v>1424</v>
      </c>
      <c r="AF397" s="122">
        <f t="shared" si="190"/>
        <v>1910</v>
      </c>
      <c r="AG397" s="122">
        <f t="shared" si="190"/>
        <v>1421</v>
      </c>
      <c r="AH397" s="122">
        <f t="shared" si="190"/>
        <v>1433</v>
      </c>
      <c r="AI397" s="141">
        <f t="shared" si="190"/>
        <v>1539</v>
      </c>
      <c r="AJ397" s="141">
        <f t="shared" si="190"/>
        <v>1761</v>
      </c>
      <c r="AK397" s="141">
        <f t="shared" si="190"/>
        <v>2334</v>
      </c>
      <c r="AL397" s="141">
        <f t="shared" si="190"/>
        <v>1818</v>
      </c>
      <c r="AM397" s="141">
        <f t="shared" si="190"/>
        <v>1266</v>
      </c>
      <c r="AN397" s="141">
        <f t="shared" si="190"/>
        <v>1552</v>
      </c>
      <c r="AO397" s="141">
        <f t="shared" si="190"/>
        <v>2383</v>
      </c>
      <c r="AP397" s="141">
        <f t="shared" si="190"/>
        <v>1479</v>
      </c>
      <c r="AQ397" s="141">
        <f t="shared" si="190"/>
        <v>1713</v>
      </c>
      <c r="AR397" s="141">
        <f t="shared" si="190"/>
        <v>1292</v>
      </c>
      <c r="AS397" s="141">
        <f t="shared" si="190"/>
        <v>383</v>
      </c>
      <c r="AT397" s="141">
        <f t="shared" si="190"/>
        <v>1808</v>
      </c>
      <c r="AU397" s="141">
        <f t="shared" si="190"/>
        <v>1963</v>
      </c>
      <c r="AV397" s="141">
        <f t="shared" si="190"/>
        <v>7955</v>
      </c>
      <c r="AW397" s="141">
        <f t="shared" si="190"/>
        <v>10093</v>
      </c>
      <c r="AX397" s="141">
        <f t="shared" si="190"/>
        <v>8682</v>
      </c>
      <c r="AY397" s="141">
        <f t="shared" si="190"/>
        <v>11000</v>
      </c>
      <c r="AZ397" s="141">
        <f t="shared" si="190"/>
        <v>16538</v>
      </c>
      <c r="BA397" s="141">
        <f t="shared" si="190"/>
        <v>17143</v>
      </c>
      <c r="BB397" s="141">
        <f t="shared" si="190"/>
        <v>14576</v>
      </c>
      <c r="BC397" s="141">
        <f t="shared" si="190"/>
        <v>37577</v>
      </c>
      <c r="BD397" s="141">
        <f t="shared" si="190"/>
        <v>59215</v>
      </c>
      <c r="BE397" s="141">
        <f t="shared" si="190"/>
        <v>90928</v>
      </c>
      <c r="BF397" s="141">
        <f t="shared" si="190"/>
        <v>123409</v>
      </c>
      <c r="BG397" s="141">
        <f t="shared" si="190"/>
        <v>122564</v>
      </c>
      <c r="BH397" s="141">
        <f t="shared" si="190"/>
        <v>189976</v>
      </c>
      <c r="BI397" s="141">
        <f t="shared" si="190"/>
        <v>258564</v>
      </c>
      <c r="BJ397" s="141">
        <f t="shared" si="190"/>
        <v>459500</v>
      </c>
      <c r="BK397" s="141">
        <f t="shared" si="190"/>
        <v>611400</v>
      </c>
      <c r="BL397" s="141">
        <f t="shared" si="190"/>
        <v>900000</v>
      </c>
      <c r="BM397" s="141">
        <f t="shared" si="190"/>
        <v>2137400</v>
      </c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</row>
    <row r="398" spans="1:92" x14ac:dyDescent="0.25">
      <c r="A398" s="113"/>
      <c r="B398" s="14" t="s">
        <v>18</v>
      </c>
      <c r="C398" s="45" t="s">
        <v>0</v>
      </c>
      <c r="D398" s="45" t="s">
        <v>0</v>
      </c>
      <c r="E398" s="45" t="s">
        <v>0</v>
      </c>
      <c r="F398" s="45" t="s">
        <v>0</v>
      </c>
      <c r="G398" s="45" t="s">
        <v>0</v>
      </c>
      <c r="H398" s="45" t="s">
        <v>0</v>
      </c>
      <c r="I398" s="45" t="s">
        <v>0</v>
      </c>
      <c r="J398" s="45" t="s">
        <v>0</v>
      </c>
      <c r="K398" s="45" t="s">
        <v>0</v>
      </c>
      <c r="L398" s="45" t="s">
        <v>0</v>
      </c>
      <c r="M398" s="45" t="s">
        <v>0</v>
      </c>
      <c r="N398" s="45" t="s">
        <v>0</v>
      </c>
      <c r="O398" s="45" t="s">
        <v>0</v>
      </c>
      <c r="P398" s="45" t="s">
        <v>0</v>
      </c>
      <c r="Q398" s="45" t="s">
        <v>0</v>
      </c>
      <c r="R398" s="45" t="s">
        <v>0</v>
      </c>
      <c r="S398" s="45" t="s">
        <v>0</v>
      </c>
      <c r="T398" s="45" t="s">
        <v>0</v>
      </c>
      <c r="U398" s="45" t="s">
        <v>0</v>
      </c>
      <c r="V398" s="45" t="s">
        <v>0</v>
      </c>
      <c r="W398" s="45" t="s">
        <v>0</v>
      </c>
      <c r="X398" s="45" t="s">
        <v>0</v>
      </c>
      <c r="Y398" s="45" t="s">
        <v>0</v>
      </c>
      <c r="Z398" s="45" t="s">
        <v>0</v>
      </c>
      <c r="AA398" s="45" t="s">
        <v>0</v>
      </c>
      <c r="AB398" s="45" t="s">
        <v>0</v>
      </c>
      <c r="AC398" s="45" t="s">
        <v>0</v>
      </c>
      <c r="AD398" s="45" t="s">
        <v>0</v>
      </c>
      <c r="AE398" s="79">
        <f t="shared" ref="AE398:BM398" si="191">AE478</f>
        <v>198</v>
      </c>
      <c r="AF398" s="79">
        <f t="shared" si="191"/>
        <v>138</v>
      </c>
      <c r="AG398" s="79">
        <f t="shared" si="191"/>
        <v>281</v>
      </c>
      <c r="AH398" s="79">
        <f t="shared" si="191"/>
        <v>77</v>
      </c>
      <c r="AI398" s="23">
        <f t="shared" si="191"/>
        <v>139</v>
      </c>
      <c r="AJ398" s="23">
        <f t="shared" si="191"/>
        <v>266</v>
      </c>
      <c r="AK398" s="23">
        <f t="shared" si="191"/>
        <v>273</v>
      </c>
      <c r="AL398" s="23">
        <f t="shared" si="191"/>
        <v>451</v>
      </c>
      <c r="AM398" s="23">
        <f t="shared" si="191"/>
        <v>551</v>
      </c>
      <c r="AN398" s="23">
        <f t="shared" si="191"/>
        <v>690</v>
      </c>
      <c r="AO398" s="23">
        <f t="shared" si="191"/>
        <v>560</v>
      </c>
      <c r="AP398" s="23">
        <f t="shared" si="191"/>
        <v>339</v>
      </c>
      <c r="AQ398" s="23">
        <f t="shared" si="191"/>
        <v>762</v>
      </c>
      <c r="AR398" s="23">
        <f t="shared" si="191"/>
        <v>665</v>
      </c>
      <c r="AS398" s="23">
        <f t="shared" si="191"/>
        <v>803</v>
      </c>
      <c r="AT398" s="23">
        <f t="shared" si="191"/>
        <v>401</v>
      </c>
      <c r="AU398" s="23">
        <f t="shared" si="191"/>
        <v>578</v>
      </c>
      <c r="AV398" s="23">
        <f t="shared" si="191"/>
        <v>2259</v>
      </c>
      <c r="AW398" s="23">
        <f t="shared" si="191"/>
        <v>2248</v>
      </c>
      <c r="AX398" s="23">
        <f t="shared" si="191"/>
        <v>3711</v>
      </c>
      <c r="AY398" s="23">
        <f t="shared" si="191"/>
        <v>3684</v>
      </c>
      <c r="AZ398" s="23">
        <f t="shared" si="191"/>
        <v>1632</v>
      </c>
      <c r="BA398" s="23">
        <f t="shared" si="191"/>
        <v>2329</v>
      </c>
      <c r="BB398" s="23">
        <f t="shared" si="191"/>
        <v>2740</v>
      </c>
      <c r="BC398" s="23">
        <f t="shared" si="191"/>
        <v>2778</v>
      </c>
      <c r="BD398" s="23">
        <f t="shared" si="191"/>
        <v>1896</v>
      </c>
      <c r="BE398" s="23">
        <f t="shared" si="191"/>
        <v>2135</v>
      </c>
      <c r="BF398" s="23">
        <f t="shared" si="191"/>
        <v>4587</v>
      </c>
      <c r="BG398" s="23">
        <f t="shared" si="191"/>
        <v>6188</v>
      </c>
      <c r="BH398" s="23">
        <f t="shared" si="191"/>
        <v>3261</v>
      </c>
      <c r="BI398" s="23">
        <f t="shared" si="191"/>
        <v>3502</v>
      </c>
      <c r="BJ398" s="23">
        <f t="shared" si="191"/>
        <v>96900</v>
      </c>
      <c r="BK398" s="23">
        <f t="shared" si="191"/>
        <v>121600</v>
      </c>
      <c r="BL398" s="23">
        <f t="shared" si="191"/>
        <v>331500</v>
      </c>
      <c r="BM398" s="23">
        <f t="shared" si="191"/>
        <v>1098900</v>
      </c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</row>
    <row r="399" spans="1:92" x14ac:dyDescent="0.25">
      <c r="A399" s="113"/>
      <c r="B399" s="14" t="s">
        <v>19</v>
      </c>
      <c r="C399" s="45" t="s">
        <v>0</v>
      </c>
      <c r="D399" s="45" t="s">
        <v>0</v>
      </c>
      <c r="E399" s="45" t="s">
        <v>0</v>
      </c>
      <c r="F399" s="45" t="s">
        <v>0</v>
      </c>
      <c r="G399" s="45" t="s">
        <v>0</v>
      </c>
      <c r="H399" s="45" t="s">
        <v>0</v>
      </c>
      <c r="I399" s="45" t="s">
        <v>0</v>
      </c>
      <c r="J399" s="45" t="s">
        <v>0</v>
      </c>
      <c r="K399" s="45" t="s">
        <v>0</v>
      </c>
      <c r="L399" s="45" t="s">
        <v>0</v>
      </c>
      <c r="M399" s="45" t="s">
        <v>0</v>
      </c>
      <c r="N399" s="45" t="s">
        <v>0</v>
      </c>
      <c r="O399" s="45" t="s">
        <v>0</v>
      </c>
      <c r="P399" s="45" t="s">
        <v>0</v>
      </c>
      <c r="Q399" s="45" t="s">
        <v>0</v>
      </c>
      <c r="R399" s="45" t="s">
        <v>0</v>
      </c>
      <c r="S399" s="45" t="s">
        <v>0</v>
      </c>
      <c r="T399" s="45" t="s">
        <v>0</v>
      </c>
      <c r="U399" s="45" t="s">
        <v>0</v>
      </c>
      <c r="V399" s="45" t="s">
        <v>0</v>
      </c>
      <c r="W399" s="45" t="s">
        <v>0</v>
      </c>
      <c r="X399" s="45" t="s">
        <v>0</v>
      </c>
      <c r="Y399" s="45" t="s">
        <v>0</v>
      </c>
      <c r="Z399" s="45" t="s">
        <v>0</v>
      </c>
      <c r="AA399" s="45" t="s">
        <v>0</v>
      </c>
      <c r="AB399" s="45" t="s">
        <v>0</v>
      </c>
      <c r="AC399" s="45" t="s">
        <v>0</v>
      </c>
      <c r="AD399" s="45" t="s">
        <v>0</v>
      </c>
      <c r="AE399" s="79">
        <f t="shared" ref="AE399:BM399" si="192">AE479</f>
        <v>155</v>
      </c>
      <c r="AF399" s="79">
        <f t="shared" si="192"/>
        <v>177</v>
      </c>
      <c r="AG399" s="79">
        <f t="shared" si="192"/>
        <v>317</v>
      </c>
      <c r="AH399" s="79">
        <f t="shared" si="192"/>
        <v>265</v>
      </c>
      <c r="AI399" s="23">
        <f t="shared" si="192"/>
        <v>212</v>
      </c>
      <c r="AJ399" s="23">
        <f t="shared" si="192"/>
        <v>318</v>
      </c>
      <c r="AK399" s="23">
        <f t="shared" si="192"/>
        <v>312</v>
      </c>
      <c r="AL399" s="23">
        <f t="shared" si="192"/>
        <v>672</v>
      </c>
      <c r="AM399" s="23">
        <f t="shared" si="192"/>
        <v>881</v>
      </c>
      <c r="AN399" s="23">
        <f t="shared" si="192"/>
        <v>1114</v>
      </c>
      <c r="AO399" s="23">
        <f t="shared" si="192"/>
        <v>1556</v>
      </c>
      <c r="AP399" s="23">
        <f t="shared" si="192"/>
        <v>2329</v>
      </c>
      <c r="AQ399" s="23">
        <f t="shared" si="192"/>
        <v>2937</v>
      </c>
      <c r="AR399" s="23">
        <f t="shared" si="192"/>
        <v>3428</v>
      </c>
      <c r="AS399" s="23">
        <f t="shared" si="192"/>
        <v>4373</v>
      </c>
      <c r="AT399" s="23">
        <f t="shared" si="192"/>
        <v>6413</v>
      </c>
      <c r="AU399" s="23">
        <f t="shared" si="192"/>
        <v>9726</v>
      </c>
      <c r="AV399" s="23">
        <f t="shared" si="192"/>
        <v>11122</v>
      </c>
      <c r="AW399" s="23">
        <f t="shared" si="192"/>
        <v>14600</v>
      </c>
      <c r="AX399" s="23">
        <f t="shared" si="192"/>
        <v>17605</v>
      </c>
      <c r="AY399" s="23">
        <f t="shared" si="192"/>
        <v>20253</v>
      </c>
      <c r="AZ399" s="23">
        <f t="shared" si="192"/>
        <v>23675</v>
      </c>
      <c r="BA399" s="23">
        <f t="shared" si="192"/>
        <v>27063</v>
      </c>
      <c r="BB399" s="23">
        <f t="shared" si="192"/>
        <v>34403</v>
      </c>
      <c r="BC399" s="23">
        <f t="shared" si="192"/>
        <v>24333</v>
      </c>
      <c r="BD399" s="23">
        <f t="shared" si="192"/>
        <v>22462</v>
      </c>
      <c r="BE399" s="23">
        <f t="shared" si="192"/>
        <v>20664</v>
      </c>
      <c r="BF399" s="23">
        <f t="shared" si="192"/>
        <v>27621</v>
      </c>
      <c r="BG399" s="23">
        <f t="shared" si="192"/>
        <v>85521</v>
      </c>
      <c r="BH399" s="23">
        <f t="shared" si="192"/>
        <v>66591</v>
      </c>
      <c r="BI399" s="23">
        <f t="shared" si="192"/>
        <v>59628</v>
      </c>
      <c r="BJ399" s="23">
        <f t="shared" si="192"/>
        <v>46400</v>
      </c>
      <c r="BK399" s="23">
        <f t="shared" si="192"/>
        <v>62500</v>
      </c>
      <c r="BL399" s="23">
        <f t="shared" si="192"/>
        <v>138400</v>
      </c>
      <c r="BM399" s="23">
        <f t="shared" si="192"/>
        <v>770100</v>
      </c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</row>
    <row r="400" spans="1:92" x14ac:dyDescent="0.25">
      <c r="A400" s="113"/>
      <c r="B400" s="14" t="s">
        <v>83</v>
      </c>
      <c r="C400" s="45" t="s">
        <v>0</v>
      </c>
      <c r="D400" s="45" t="s">
        <v>0</v>
      </c>
      <c r="E400" s="45" t="s">
        <v>0</v>
      </c>
      <c r="F400" s="45" t="s">
        <v>0</v>
      </c>
      <c r="G400" s="45" t="s">
        <v>0</v>
      </c>
      <c r="H400" s="45" t="s">
        <v>0</v>
      </c>
      <c r="I400" s="45" t="s">
        <v>0</v>
      </c>
      <c r="J400" s="45" t="s">
        <v>0</v>
      </c>
      <c r="K400" s="45" t="s">
        <v>0</v>
      </c>
      <c r="L400" s="45" t="s">
        <v>0</v>
      </c>
      <c r="M400" s="45" t="s">
        <v>0</v>
      </c>
      <c r="N400" s="45" t="s">
        <v>0</v>
      </c>
      <c r="O400" s="45" t="s">
        <v>0</v>
      </c>
      <c r="P400" s="23">
        <f t="shared" ref="P400:AU400" si="193">P381</f>
        <v>9</v>
      </c>
      <c r="Q400" s="23">
        <f t="shared" si="193"/>
        <v>14</v>
      </c>
      <c r="R400" s="23">
        <f t="shared" si="193"/>
        <v>14</v>
      </c>
      <c r="S400" s="23">
        <f t="shared" si="193"/>
        <v>14</v>
      </c>
      <c r="T400" s="23">
        <f t="shared" si="193"/>
        <v>109.4</v>
      </c>
      <c r="U400" s="23">
        <f t="shared" si="193"/>
        <v>19</v>
      </c>
      <c r="V400" s="23">
        <f t="shared" si="193"/>
        <v>17</v>
      </c>
      <c r="W400" s="23">
        <f t="shared" si="193"/>
        <v>16</v>
      </c>
      <c r="X400" s="23">
        <f t="shared" si="193"/>
        <v>15</v>
      </c>
      <c r="Y400" s="23">
        <f t="shared" si="193"/>
        <v>21</v>
      </c>
      <c r="Z400" s="23">
        <f t="shared" si="193"/>
        <v>30</v>
      </c>
      <c r="AA400" s="23">
        <f t="shared" si="193"/>
        <v>73</v>
      </c>
      <c r="AB400" s="23">
        <f t="shared" si="193"/>
        <v>341</v>
      </c>
      <c r="AC400" s="23">
        <f t="shared" si="193"/>
        <v>360</v>
      </c>
      <c r="AD400" s="23">
        <f t="shared" si="193"/>
        <v>482</v>
      </c>
      <c r="AE400" s="79">
        <f t="shared" si="193"/>
        <v>362</v>
      </c>
      <c r="AF400" s="79">
        <f t="shared" si="193"/>
        <v>266</v>
      </c>
      <c r="AG400" s="79">
        <f t="shared" si="193"/>
        <v>479</v>
      </c>
      <c r="AH400" s="79">
        <f t="shared" si="193"/>
        <v>583</v>
      </c>
      <c r="AI400" s="23">
        <f t="shared" si="193"/>
        <v>782</v>
      </c>
      <c r="AJ400" s="23">
        <f t="shared" si="193"/>
        <v>863</v>
      </c>
      <c r="AK400" s="23">
        <f t="shared" si="193"/>
        <v>813</v>
      </c>
      <c r="AL400" s="23">
        <f t="shared" si="193"/>
        <v>410</v>
      </c>
      <c r="AM400" s="23">
        <f t="shared" si="193"/>
        <v>445</v>
      </c>
      <c r="AN400" s="23">
        <f t="shared" si="193"/>
        <v>633</v>
      </c>
      <c r="AO400" s="23">
        <f t="shared" si="193"/>
        <v>748</v>
      </c>
      <c r="AP400" s="23">
        <f t="shared" si="193"/>
        <v>1134</v>
      </c>
      <c r="AQ400" s="23">
        <f t="shared" si="193"/>
        <v>1136</v>
      </c>
      <c r="AR400" s="23">
        <f t="shared" si="193"/>
        <v>1176</v>
      </c>
      <c r="AS400" s="23">
        <f t="shared" si="193"/>
        <v>1092</v>
      </c>
      <c r="AT400" s="23">
        <f t="shared" si="193"/>
        <v>1380</v>
      </c>
      <c r="AU400" s="23">
        <f t="shared" si="193"/>
        <v>1382</v>
      </c>
      <c r="AV400" s="23">
        <f t="shared" ref="AV400:BM400" si="194">AV381</f>
        <v>1432</v>
      </c>
      <c r="AW400" s="23">
        <f t="shared" si="194"/>
        <v>893</v>
      </c>
      <c r="AX400" s="23">
        <f t="shared" si="194"/>
        <v>1373</v>
      </c>
      <c r="AY400" s="23">
        <f t="shared" si="194"/>
        <v>1317</v>
      </c>
      <c r="AZ400" s="23">
        <f t="shared" si="194"/>
        <v>900</v>
      </c>
      <c r="BA400" s="23">
        <f t="shared" si="194"/>
        <v>943</v>
      </c>
      <c r="BB400" s="23">
        <f t="shared" si="194"/>
        <v>443</v>
      </c>
      <c r="BC400" s="23">
        <f t="shared" si="194"/>
        <v>468</v>
      </c>
      <c r="BD400" s="23">
        <f t="shared" si="194"/>
        <v>670</v>
      </c>
      <c r="BE400" s="23">
        <f t="shared" si="194"/>
        <v>477</v>
      </c>
      <c r="BF400" s="23">
        <f t="shared" si="194"/>
        <v>816</v>
      </c>
      <c r="BG400" s="23">
        <f t="shared" si="194"/>
        <v>1128</v>
      </c>
      <c r="BH400" s="23">
        <f t="shared" si="194"/>
        <v>604</v>
      </c>
      <c r="BI400" s="23">
        <f t="shared" si="194"/>
        <v>5901</v>
      </c>
      <c r="BJ400" s="23">
        <f t="shared" si="194"/>
        <v>11700</v>
      </c>
      <c r="BK400" s="23">
        <f t="shared" si="194"/>
        <v>28800</v>
      </c>
      <c r="BL400" s="23">
        <f t="shared" si="194"/>
        <v>35400</v>
      </c>
      <c r="BM400" s="23">
        <f t="shared" si="194"/>
        <v>72200</v>
      </c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</row>
    <row r="401" spans="1:92" x14ac:dyDescent="0.25">
      <c r="A401" s="113"/>
      <c r="B401" s="14" t="s">
        <v>84</v>
      </c>
      <c r="C401" s="45" t="s">
        <v>0</v>
      </c>
      <c r="D401" s="45" t="s">
        <v>0</v>
      </c>
      <c r="E401" s="45" t="s">
        <v>0</v>
      </c>
      <c r="F401" s="45" t="s">
        <v>0</v>
      </c>
      <c r="G401" s="45" t="s">
        <v>0</v>
      </c>
      <c r="H401" s="45" t="s">
        <v>0</v>
      </c>
      <c r="I401" s="45" t="s">
        <v>0</v>
      </c>
      <c r="J401" s="45" t="s">
        <v>0</v>
      </c>
      <c r="K401" s="45" t="s">
        <v>0</v>
      </c>
      <c r="L401" s="45" t="s">
        <v>0</v>
      </c>
      <c r="M401" s="45" t="s">
        <v>0</v>
      </c>
      <c r="N401" s="45" t="s">
        <v>0</v>
      </c>
      <c r="O401" s="45" t="s">
        <v>0</v>
      </c>
      <c r="P401" s="23">
        <f t="shared" ref="P401:AU401" si="195">P382</f>
        <v>0</v>
      </c>
      <c r="Q401" s="23">
        <f t="shared" si="195"/>
        <v>14</v>
      </c>
      <c r="R401" s="23">
        <f t="shared" si="195"/>
        <v>14</v>
      </c>
      <c r="S401" s="23">
        <f t="shared" si="195"/>
        <v>14</v>
      </c>
      <c r="T401" s="23">
        <f t="shared" si="195"/>
        <v>17.3</v>
      </c>
      <c r="U401" s="23">
        <f t="shared" si="195"/>
        <v>20</v>
      </c>
      <c r="V401" s="23">
        <f t="shared" si="195"/>
        <v>16</v>
      </c>
      <c r="W401" s="23">
        <f t="shared" si="195"/>
        <v>3</v>
      </c>
      <c r="X401" s="23">
        <f t="shared" si="195"/>
        <v>10</v>
      </c>
      <c r="Y401" s="23">
        <f t="shared" si="195"/>
        <v>74</v>
      </c>
      <c r="Z401" s="23">
        <f t="shared" si="195"/>
        <v>115</v>
      </c>
      <c r="AA401" s="23">
        <f t="shared" si="195"/>
        <v>123</v>
      </c>
      <c r="AB401" s="23">
        <f t="shared" si="195"/>
        <v>0</v>
      </c>
      <c r="AC401" s="23">
        <f t="shared" si="195"/>
        <v>0</v>
      </c>
      <c r="AD401" s="23">
        <f t="shared" si="195"/>
        <v>1</v>
      </c>
      <c r="AE401" s="79">
        <f t="shared" si="195"/>
        <v>1</v>
      </c>
      <c r="AF401" s="79">
        <f t="shared" si="195"/>
        <v>7</v>
      </c>
      <c r="AG401" s="79">
        <f t="shared" si="195"/>
        <v>3</v>
      </c>
      <c r="AH401" s="79">
        <f t="shared" si="195"/>
        <v>47</v>
      </c>
      <c r="AI401" s="23">
        <f t="shared" si="195"/>
        <v>2</v>
      </c>
      <c r="AJ401" s="23">
        <f t="shared" si="195"/>
        <v>8</v>
      </c>
      <c r="AK401" s="23">
        <f t="shared" si="195"/>
        <v>5</v>
      </c>
      <c r="AL401" s="23">
        <f t="shared" si="195"/>
        <v>0</v>
      </c>
      <c r="AM401" s="23">
        <f t="shared" si="195"/>
        <v>0</v>
      </c>
      <c r="AN401" s="23">
        <f t="shared" si="195"/>
        <v>0</v>
      </c>
      <c r="AO401" s="23">
        <f t="shared" si="195"/>
        <v>1</v>
      </c>
      <c r="AP401" s="23">
        <f t="shared" si="195"/>
        <v>11</v>
      </c>
      <c r="AQ401" s="23">
        <f t="shared" si="195"/>
        <v>4</v>
      </c>
      <c r="AR401" s="23">
        <f t="shared" si="195"/>
        <v>11</v>
      </c>
      <c r="AS401" s="23">
        <f t="shared" si="195"/>
        <v>24</v>
      </c>
      <c r="AT401" s="23">
        <f t="shared" si="195"/>
        <v>19</v>
      </c>
      <c r="AU401" s="23">
        <f t="shared" si="195"/>
        <v>456</v>
      </c>
      <c r="AV401" s="23">
        <f t="shared" ref="AV401:BM401" si="196">AV382</f>
        <v>202</v>
      </c>
      <c r="AW401" s="23">
        <f t="shared" si="196"/>
        <v>119</v>
      </c>
      <c r="AX401" s="23">
        <f t="shared" si="196"/>
        <v>21</v>
      </c>
      <c r="AY401" s="23">
        <f t="shared" si="196"/>
        <v>19</v>
      </c>
      <c r="AZ401" s="23">
        <f t="shared" si="196"/>
        <v>123</v>
      </c>
      <c r="BA401" s="23">
        <f t="shared" si="196"/>
        <v>45</v>
      </c>
      <c r="BB401" s="23">
        <f t="shared" si="196"/>
        <v>868</v>
      </c>
      <c r="BC401" s="23">
        <f t="shared" si="196"/>
        <v>21</v>
      </c>
      <c r="BD401" s="23">
        <f t="shared" si="196"/>
        <v>0</v>
      </c>
      <c r="BE401" s="23">
        <f t="shared" si="196"/>
        <v>2</v>
      </c>
      <c r="BF401" s="23">
        <f t="shared" si="196"/>
        <v>0</v>
      </c>
      <c r="BG401" s="23">
        <f t="shared" si="196"/>
        <v>19332</v>
      </c>
      <c r="BH401" s="23">
        <f t="shared" si="196"/>
        <v>8700</v>
      </c>
      <c r="BI401" s="23">
        <f t="shared" si="196"/>
        <v>2149</v>
      </c>
      <c r="BJ401" s="23">
        <f t="shared" si="196"/>
        <v>7700</v>
      </c>
      <c r="BK401" s="23">
        <f t="shared" si="196"/>
        <v>14800</v>
      </c>
      <c r="BL401" s="23">
        <f t="shared" si="196"/>
        <v>11100</v>
      </c>
      <c r="BM401" s="23">
        <f t="shared" si="196"/>
        <v>233700</v>
      </c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</row>
    <row r="402" spans="1:92" x14ac:dyDescent="0.25">
      <c r="A402" s="113"/>
      <c r="B402" s="14" t="s">
        <v>16</v>
      </c>
      <c r="C402" s="45" t="s">
        <v>0</v>
      </c>
      <c r="D402" s="45" t="s">
        <v>0</v>
      </c>
      <c r="E402" s="45" t="s">
        <v>0</v>
      </c>
      <c r="F402" s="45" t="s">
        <v>0</v>
      </c>
      <c r="G402" s="45" t="s">
        <v>0</v>
      </c>
      <c r="H402" s="45" t="s">
        <v>0</v>
      </c>
      <c r="I402" s="45" t="s">
        <v>0</v>
      </c>
      <c r="J402" s="45" t="s">
        <v>0</v>
      </c>
      <c r="K402" s="45" t="s">
        <v>0</v>
      </c>
      <c r="L402" s="45" t="s">
        <v>0</v>
      </c>
      <c r="M402" s="45" t="s">
        <v>0</v>
      </c>
      <c r="N402" s="45" t="s">
        <v>0</v>
      </c>
      <c r="O402" s="45" t="s">
        <v>0</v>
      </c>
      <c r="P402" s="23">
        <f t="shared" ref="P402:AU402" si="197">P383</f>
        <v>30</v>
      </c>
      <c r="Q402" s="23">
        <f t="shared" si="197"/>
        <v>42</v>
      </c>
      <c r="R402" s="23">
        <f t="shared" si="197"/>
        <v>47</v>
      </c>
      <c r="S402" s="23">
        <f t="shared" si="197"/>
        <v>61</v>
      </c>
      <c r="T402" s="23">
        <f t="shared" si="197"/>
        <v>53.3</v>
      </c>
      <c r="U402" s="23">
        <f t="shared" si="197"/>
        <v>75</v>
      </c>
      <c r="V402" s="23">
        <f t="shared" si="197"/>
        <v>94</v>
      </c>
      <c r="W402" s="23">
        <f t="shared" si="197"/>
        <v>85</v>
      </c>
      <c r="X402" s="23">
        <f t="shared" si="197"/>
        <v>90</v>
      </c>
      <c r="Y402" s="23">
        <f t="shared" si="197"/>
        <v>133</v>
      </c>
      <c r="Z402" s="23">
        <f t="shared" si="197"/>
        <v>202</v>
      </c>
      <c r="AA402" s="23">
        <f t="shared" si="197"/>
        <v>436</v>
      </c>
      <c r="AB402" s="23">
        <f t="shared" si="197"/>
        <v>474</v>
      </c>
      <c r="AC402" s="23">
        <f t="shared" si="197"/>
        <v>607</v>
      </c>
      <c r="AD402" s="23">
        <f t="shared" si="197"/>
        <v>836</v>
      </c>
      <c r="AE402" s="79">
        <f t="shared" si="197"/>
        <v>832</v>
      </c>
      <c r="AF402" s="79">
        <f t="shared" si="197"/>
        <v>455</v>
      </c>
      <c r="AG402" s="79">
        <f t="shared" si="197"/>
        <v>435</v>
      </c>
      <c r="AH402" s="79">
        <f t="shared" si="197"/>
        <v>659</v>
      </c>
      <c r="AI402" s="23">
        <f t="shared" si="197"/>
        <v>784</v>
      </c>
      <c r="AJ402" s="23">
        <f t="shared" si="197"/>
        <v>1029</v>
      </c>
      <c r="AK402" s="23">
        <f t="shared" si="197"/>
        <v>1041</v>
      </c>
      <c r="AL402" s="23">
        <f t="shared" si="197"/>
        <v>427</v>
      </c>
      <c r="AM402" s="23">
        <f t="shared" si="197"/>
        <v>1041</v>
      </c>
      <c r="AN402" s="23">
        <f t="shared" si="197"/>
        <v>1017</v>
      </c>
      <c r="AO402" s="23">
        <f t="shared" si="197"/>
        <v>1950</v>
      </c>
      <c r="AP402" s="23">
        <f t="shared" si="197"/>
        <v>2848</v>
      </c>
      <c r="AQ402" s="23">
        <f t="shared" si="197"/>
        <v>3303</v>
      </c>
      <c r="AR402" s="23">
        <f t="shared" si="197"/>
        <v>5434</v>
      </c>
      <c r="AS402" s="23">
        <f t="shared" si="197"/>
        <v>7645</v>
      </c>
      <c r="AT402" s="23">
        <f t="shared" si="197"/>
        <v>6260</v>
      </c>
      <c r="AU402" s="23">
        <f t="shared" si="197"/>
        <v>6054</v>
      </c>
      <c r="AV402" s="23">
        <f t="shared" ref="AV402:BM402" si="198">AV383</f>
        <v>2291</v>
      </c>
      <c r="AW402" s="23">
        <f t="shared" si="198"/>
        <v>2917</v>
      </c>
      <c r="AX402" s="23">
        <f t="shared" si="198"/>
        <v>3705</v>
      </c>
      <c r="AY402" s="23">
        <f t="shared" si="198"/>
        <v>2260</v>
      </c>
      <c r="AZ402" s="23">
        <f t="shared" si="198"/>
        <v>1802</v>
      </c>
      <c r="BA402" s="23">
        <f t="shared" si="198"/>
        <v>2201</v>
      </c>
      <c r="BB402" s="23">
        <f t="shared" si="198"/>
        <v>3170</v>
      </c>
      <c r="BC402" s="23">
        <f t="shared" si="198"/>
        <v>2326</v>
      </c>
      <c r="BD402" s="23">
        <f t="shared" si="198"/>
        <v>3157</v>
      </c>
      <c r="BE402" s="23">
        <f t="shared" si="198"/>
        <v>5055</v>
      </c>
      <c r="BF402" s="23">
        <f t="shared" si="198"/>
        <v>5056</v>
      </c>
      <c r="BG402" s="23">
        <f t="shared" si="198"/>
        <v>11599</v>
      </c>
      <c r="BH402" s="23">
        <f t="shared" si="198"/>
        <v>19089</v>
      </c>
      <c r="BI402" s="23">
        <f t="shared" si="198"/>
        <v>21220</v>
      </c>
      <c r="BJ402" s="23">
        <f t="shared" si="198"/>
        <v>2900</v>
      </c>
      <c r="BK402" s="23">
        <f t="shared" si="198"/>
        <v>3500</v>
      </c>
      <c r="BL402" s="23">
        <f t="shared" si="198"/>
        <v>4700</v>
      </c>
      <c r="BM402" s="23">
        <f t="shared" si="198"/>
        <v>2000</v>
      </c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</row>
    <row r="403" spans="1:92" x14ac:dyDescent="0.25">
      <c r="A403" s="113"/>
      <c r="B403" s="91" t="s">
        <v>115</v>
      </c>
      <c r="C403" s="90" t="s">
        <v>0</v>
      </c>
      <c r="D403" s="90" t="s">
        <v>0</v>
      </c>
      <c r="E403" s="90" t="s">
        <v>0</v>
      </c>
      <c r="F403" s="90" t="s">
        <v>0</v>
      </c>
      <c r="G403" s="90" t="s">
        <v>0</v>
      </c>
      <c r="H403" s="90" t="s">
        <v>0</v>
      </c>
      <c r="I403" s="90" t="s">
        <v>0</v>
      </c>
      <c r="J403" s="90" t="s">
        <v>0</v>
      </c>
      <c r="K403" s="90" t="s">
        <v>0</v>
      </c>
      <c r="L403" s="90" t="s">
        <v>0</v>
      </c>
      <c r="M403" s="90" t="s">
        <v>0</v>
      </c>
      <c r="N403" s="90" t="s">
        <v>0</v>
      </c>
      <c r="O403" s="90" t="s">
        <v>0</v>
      </c>
      <c r="P403" s="150">
        <f>P384/P393</f>
        <v>2.2833333333333332</v>
      </c>
      <c r="Q403" s="150">
        <f t="shared" ref="Q403:BM403" si="199">Q384/Q393</f>
        <v>1.8720000000000001</v>
      </c>
      <c r="R403" s="150">
        <f t="shared" si="199"/>
        <v>1.3273195876288659</v>
      </c>
      <c r="S403" s="150">
        <f t="shared" si="199"/>
        <v>1.4324942791762014</v>
      </c>
      <c r="T403" s="150">
        <f t="shared" si="199"/>
        <v>1.5636792452830188</v>
      </c>
      <c r="U403" s="150">
        <f t="shared" si="199"/>
        <v>1.5515789473684209</v>
      </c>
      <c r="V403" s="150">
        <f t="shared" si="199"/>
        <v>1.5767857142857142</v>
      </c>
      <c r="W403" s="150">
        <f t="shared" si="199"/>
        <v>1.4709141274238227</v>
      </c>
      <c r="X403" s="150">
        <f t="shared" si="199"/>
        <v>1.4591484464902187</v>
      </c>
      <c r="Y403" s="150">
        <f t="shared" si="199"/>
        <v>1.3318112633181127</v>
      </c>
      <c r="Z403" s="150">
        <f t="shared" si="199"/>
        <v>1.3021442495126705</v>
      </c>
      <c r="AA403" s="150">
        <f t="shared" si="199"/>
        <v>1.2702495201535509</v>
      </c>
      <c r="AB403" s="150">
        <f t="shared" si="199"/>
        <v>1.0695074040495618</v>
      </c>
      <c r="AC403" s="150">
        <f t="shared" si="199"/>
        <v>1.0629606879606879</v>
      </c>
      <c r="AD403" s="150">
        <f t="shared" si="199"/>
        <v>1.1257367387033399</v>
      </c>
      <c r="AE403" s="150">
        <f>AE384/AE393</f>
        <v>1.0316122233930454</v>
      </c>
      <c r="AF403" s="150">
        <f t="shared" si="199"/>
        <v>0.99954075774971296</v>
      </c>
      <c r="AG403" s="150">
        <f t="shared" si="199"/>
        <v>1.0354548599100657</v>
      </c>
      <c r="AH403" s="150">
        <f t="shared" si="199"/>
        <v>1.1906846436701104</v>
      </c>
      <c r="AI403" s="150">
        <f>AI384/AI393</f>
        <v>1.1757183192160772</v>
      </c>
      <c r="AJ403" s="150">
        <f t="shared" si="199"/>
        <v>1.1625645700395018</v>
      </c>
      <c r="AK403" s="150">
        <f t="shared" si="199"/>
        <v>1.1343128331816408</v>
      </c>
      <c r="AL403" s="150">
        <f t="shared" si="199"/>
        <v>1.1188424300457496</v>
      </c>
      <c r="AM403" s="150">
        <f t="shared" si="199"/>
        <v>1.1092979127134726</v>
      </c>
      <c r="AN403" s="150">
        <f>AN384/AN393</f>
        <v>1.1227534148094895</v>
      </c>
      <c r="AO403" s="150">
        <f t="shared" si="199"/>
        <v>1.0859970793444751</v>
      </c>
      <c r="AP403" s="150">
        <f t="shared" si="199"/>
        <v>1.1047612269589353</v>
      </c>
      <c r="AQ403" s="150">
        <f>AQ384/AQ393</f>
        <v>1.0862544056392183</v>
      </c>
      <c r="AR403" s="150">
        <f t="shared" si="199"/>
        <v>1.0286742445878791</v>
      </c>
      <c r="AS403" s="150">
        <f t="shared" si="199"/>
        <v>1.011272382662477</v>
      </c>
      <c r="AT403" s="150">
        <f t="shared" si="199"/>
        <v>1.0153054662379422</v>
      </c>
      <c r="AU403" s="150">
        <f t="shared" si="199"/>
        <v>0.99224639241869483</v>
      </c>
      <c r="AV403" s="150">
        <f t="shared" si="199"/>
        <v>0.9087774391182537</v>
      </c>
      <c r="AW403" s="150">
        <f t="shared" si="199"/>
        <v>0.8595386190063774</v>
      </c>
      <c r="AX403" s="150">
        <f t="shared" si="199"/>
        <v>0.82241363298662706</v>
      </c>
      <c r="AY403" s="150">
        <f t="shared" si="199"/>
        <v>0.85441841697283749</v>
      </c>
      <c r="AZ403" s="150">
        <f t="shared" si="199"/>
        <v>0.82719800190117609</v>
      </c>
      <c r="BA403" s="150">
        <f t="shared" si="199"/>
        <v>0.81683902016619203</v>
      </c>
      <c r="BB403" s="150">
        <f t="shared" si="199"/>
        <v>0.76924079410359258</v>
      </c>
      <c r="BC403" s="150">
        <f t="shared" si="199"/>
        <v>0.76353435186942498</v>
      </c>
      <c r="BD403" s="150">
        <f t="shared" si="199"/>
        <v>0.75821819010021252</v>
      </c>
      <c r="BE403" s="150">
        <f t="shared" si="199"/>
        <v>0.70930680966551951</v>
      </c>
      <c r="BF403" s="150">
        <f>BF384/BF393</f>
        <v>0.65110492066812742</v>
      </c>
      <c r="BG403" s="150">
        <f t="shared" si="199"/>
        <v>0.56398458220395786</v>
      </c>
      <c r="BH403" s="150">
        <f t="shared" si="199"/>
        <v>0.58971057223659662</v>
      </c>
      <c r="BI403" s="150">
        <f t="shared" si="199"/>
        <v>0.64585786322875527</v>
      </c>
      <c r="BJ403" s="150">
        <f>BJ384/BJ393</f>
        <v>0.49806089823960203</v>
      </c>
      <c r="BK403" s="150">
        <f t="shared" si="199"/>
        <v>0.49386960303146143</v>
      </c>
      <c r="BL403" s="150">
        <f t="shared" si="199"/>
        <v>0.39432669554357996</v>
      </c>
      <c r="BM403" s="150">
        <f t="shared" si="199"/>
        <v>0.22255591165373015</v>
      </c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</row>
    <row r="404" spans="1:92" x14ac:dyDescent="0.25">
      <c r="A404" s="113"/>
      <c r="B404" s="234" t="s">
        <v>89</v>
      </c>
      <c r="C404" s="234"/>
      <c r="D404" s="234"/>
      <c r="E404" s="234"/>
      <c r="F404" s="234"/>
      <c r="G404" s="234"/>
      <c r="H404" s="234"/>
      <c r="I404" s="234"/>
      <c r="J404" s="234"/>
      <c r="K404" s="234"/>
      <c r="L404" s="234"/>
      <c r="M404" s="45"/>
      <c r="N404" s="45"/>
      <c r="O404" s="45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79"/>
      <c r="AF404" s="79"/>
      <c r="AG404" s="79"/>
      <c r="AH404" s="79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9"/>
      <c r="BH404" s="29"/>
      <c r="BI404" s="29"/>
      <c r="BJ404" s="29"/>
      <c r="BK404" s="29"/>
      <c r="BL404" s="29"/>
      <c r="BM404" s="29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</row>
    <row r="405" spans="1:92" x14ac:dyDescent="0.25">
      <c r="A405" s="113"/>
      <c r="B405" s="233"/>
      <c r="C405" s="233"/>
      <c r="D405" s="233"/>
      <c r="E405" s="233"/>
      <c r="F405" s="233"/>
      <c r="G405" s="233"/>
      <c r="H405" s="233"/>
      <c r="I405" s="233"/>
      <c r="J405" s="233"/>
      <c r="K405" s="233"/>
      <c r="L405" s="233"/>
      <c r="M405" s="45"/>
      <c r="N405" s="45"/>
      <c r="O405" s="45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79"/>
      <c r="AF405" s="79"/>
      <c r="AG405" s="79"/>
      <c r="AH405" s="79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9"/>
      <c r="BH405" s="29"/>
      <c r="BI405" s="29"/>
      <c r="BJ405" s="29"/>
      <c r="BK405" s="29"/>
      <c r="BL405" s="29"/>
      <c r="BM405" s="29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</row>
    <row r="406" spans="1:92" x14ac:dyDescent="0.25">
      <c r="A406" s="113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45"/>
      <c r="N406" s="45"/>
      <c r="O406" s="45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79"/>
      <c r="AF406" s="79"/>
      <c r="AG406" s="79"/>
      <c r="AH406" s="79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9"/>
      <c r="BH406" s="29"/>
      <c r="BI406" s="29"/>
      <c r="BJ406" s="29"/>
      <c r="BK406" s="29"/>
      <c r="BL406" s="29"/>
      <c r="BM406" s="29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</row>
    <row r="407" spans="1:92" x14ac:dyDescent="0.25">
      <c r="A407" s="113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45"/>
      <c r="N407" s="45"/>
      <c r="O407" s="45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79"/>
      <c r="AF407" s="79"/>
      <c r="AG407" s="79"/>
      <c r="AH407" s="79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9"/>
      <c r="BH407" s="29"/>
      <c r="BI407" s="29"/>
      <c r="BJ407" s="29"/>
      <c r="BK407" s="29"/>
      <c r="BL407" s="29"/>
      <c r="BM407" s="29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</row>
    <row r="408" spans="1:92" x14ac:dyDescent="0.25">
      <c r="A408" s="172"/>
      <c r="B408" s="43" t="s">
        <v>262</v>
      </c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</row>
    <row r="409" spans="1:92" x14ac:dyDescent="0.25">
      <c r="A409" s="113"/>
      <c r="B409" s="9"/>
      <c r="C409" s="10">
        <v>1920</v>
      </c>
      <c r="D409" s="10">
        <v>1921</v>
      </c>
      <c r="E409" s="10">
        <v>1922</v>
      </c>
      <c r="F409" s="10">
        <v>1923</v>
      </c>
      <c r="G409" s="10">
        <v>1924</v>
      </c>
      <c r="H409" s="10">
        <v>1925</v>
      </c>
      <c r="I409" s="10">
        <v>1926</v>
      </c>
      <c r="J409" s="10">
        <v>1927</v>
      </c>
      <c r="K409" s="10">
        <v>1928</v>
      </c>
      <c r="L409" s="10">
        <v>1929</v>
      </c>
      <c r="M409" s="10">
        <v>1930</v>
      </c>
      <c r="N409" s="10">
        <v>1931</v>
      </c>
      <c r="O409" s="10">
        <v>1932</v>
      </c>
      <c r="P409" s="10">
        <v>1933</v>
      </c>
      <c r="Q409" s="10">
        <v>1934</v>
      </c>
      <c r="R409" s="10">
        <v>1935</v>
      </c>
      <c r="S409" s="10">
        <v>1936</v>
      </c>
      <c r="T409" s="10">
        <v>1937</v>
      </c>
      <c r="U409" s="10">
        <v>1938</v>
      </c>
      <c r="V409" s="10">
        <v>1939</v>
      </c>
      <c r="W409" s="10">
        <v>1940</v>
      </c>
      <c r="X409" s="10">
        <v>1941</v>
      </c>
      <c r="Y409" s="10">
        <v>1942</v>
      </c>
      <c r="Z409" s="10">
        <v>1943</v>
      </c>
      <c r="AA409" s="10">
        <v>1944</v>
      </c>
      <c r="AB409" s="10">
        <v>1945</v>
      </c>
      <c r="AC409" s="10">
        <v>1946</v>
      </c>
      <c r="AD409" s="10">
        <v>1947</v>
      </c>
      <c r="AE409" s="10">
        <v>1948</v>
      </c>
      <c r="AF409" s="10">
        <v>1949</v>
      </c>
      <c r="AG409" s="10">
        <v>1950</v>
      </c>
      <c r="AH409" s="10">
        <v>1951</v>
      </c>
      <c r="AI409" s="10">
        <v>1952</v>
      </c>
      <c r="AJ409" s="10">
        <v>1953</v>
      </c>
      <c r="AK409" s="10">
        <v>1954</v>
      </c>
      <c r="AL409" s="10">
        <v>1955</v>
      </c>
      <c r="AM409" s="10">
        <v>1956</v>
      </c>
      <c r="AN409" s="10">
        <v>1957</v>
      </c>
      <c r="AO409" s="10">
        <v>1958</v>
      </c>
      <c r="AP409" s="10">
        <v>1959</v>
      </c>
      <c r="AQ409" s="10">
        <v>1960</v>
      </c>
      <c r="AR409" s="10">
        <v>1961</v>
      </c>
      <c r="AS409" s="10">
        <v>1962</v>
      </c>
      <c r="AT409" s="10">
        <v>1963</v>
      </c>
      <c r="AU409" s="10">
        <v>1964</v>
      </c>
      <c r="AV409" s="10">
        <v>1965</v>
      </c>
      <c r="AW409" s="10">
        <v>1966</v>
      </c>
      <c r="AX409" s="10">
        <v>1967</v>
      </c>
      <c r="AY409" s="10">
        <v>1968</v>
      </c>
      <c r="AZ409" s="10">
        <v>1969</v>
      </c>
      <c r="BA409" s="10">
        <v>1970</v>
      </c>
      <c r="BB409" s="10">
        <v>1971</v>
      </c>
      <c r="BC409" s="10">
        <v>1972</v>
      </c>
      <c r="BD409" s="10">
        <v>1973</v>
      </c>
      <c r="BE409" s="10">
        <v>1974</v>
      </c>
      <c r="BF409" s="10">
        <v>1975</v>
      </c>
      <c r="BG409" s="10">
        <v>1976</v>
      </c>
      <c r="BH409" s="10">
        <v>1977</v>
      </c>
      <c r="BI409" s="10">
        <v>1978</v>
      </c>
      <c r="BJ409" s="10">
        <v>1979</v>
      </c>
      <c r="BK409" s="10">
        <v>1980</v>
      </c>
      <c r="BL409" s="10">
        <v>1981</v>
      </c>
      <c r="BM409" s="10">
        <v>1982</v>
      </c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</row>
    <row r="410" spans="1:92" x14ac:dyDescent="0.25">
      <c r="A410" s="113"/>
      <c r="B410" s="36" t="s">
        <v>77</v>
      </c>
      <c r="C410" s="45" t="s">
        <v>0</v>
      </c>
      <c r="D410" s="45" t="s">
        <v>0</v>
      </c>
      <c r="E410" s="45" t="s">
        <v>0</v>
      </c>
      <c r="F410" s="45" t="s">
        <v>0</v>
      </c>
      <c r="G410" s="45" t="s">
        <v>0</v>
      </c>
      <c r="H410" s="45" t="s">
        <v>0</v>
      </c>
      <c r="I410" s="45" t="s">
        <v>0</v>
      </c>
      <c r="J410" s="45" t="s">
        <v>0</v>
      </c>
      <c r="K410" s="45" t="s">
        <v>0</v>
      </c>
      <c r="L410" s="45" t="s">
        <v>0</v>
      </c>
      <c r="M410" s="45" t="s">
        <v>0</v>
      </c>
      <c r="N410" s="45" t="s">
        <v>0</v>
      </c>
      <c r="O410" s="45" t="s">
        <v>0</v>
      </c>
      <c r="P410" s="79">
        <f t="shared" ref="P410:AU410" si="200">(P377/P$82)*100</f>
        <v>4.7593865679534639</v>
      </c>
      <c r="Q410" s="79">
        <f t="shared" si="200"/>
        <v>6.0226451457480126</v>
      </c>
      <c r="R410" s="79">
        <f t="shared" si="200"/>
        <v>8.5462555066079293</v>
      </c>
      <c r="S410" s="79">
        <f t="shared" si="200"/>
        <v>8.1743359521137293</v>
      </c>
      <c r="T410" s="79">
        <f t="shared" si="200"/>
        <v>6.2352941176470589</v>
      </c>
      <c r="U410" s="79">
        <f t="shared" si="200"/>
        <v>6.5238291443483032</v>
      </c>
      <c r="V410" s="79">
        <f t="shared" si="200"/>
        <v>7.1933204881181751</v>
      </c>
      <c r="W410" s="79">
        <f t="shared" si="200"/>
        <v>8.7525760698266453</v>
      </c>
      <c r="X410" s="79">
        <f t="shared" si="200"/>
        <v>9.4129116117850948</v>
      </c>
      <c r="Y410" s="79">
        <f t="shared" si="200"/>
        <v>12.302218893362046</v>
      </c>
      <c r="Z410" s="79">
        <f t="shared" si="200"/>
        <v>15.74223245109321</v>
      </c>
      <c r="AA410" s="79">
        <f t="shared" si="200"/>
        <v>13.855645976277858</v>
      </c>
      <c r="AB410" s="79">
        <f t="shared" si="200"/>
        <v>16.089662549839542</v>
      </c>
      <c r="AC410" s="79">
        <f t="shared" si="200"/>
        <v>11.657715717866093</v>
      </c>
      <c r="AD410" s="79">
        <f t="shared" si="200"/>
        <v>9.8443090610192439</v>
      </c>
      <c r="AE410" s="79">
        <f t="shared" si="200"/>
        <v>10.401498444155767</v>
      </c>
      <c r="AF410" s="79">
        <f t="shared" si="200"/>
        <v>11.09524332637592</v>
      </c>
      <c r="AG410" s="79">
        <f t="shared" si="200"/>
        <v>12.295140288878875</v>
      </c>
      <c r="AH410" s="79">
        <f t="shared" si="200"/>
        <v>9.8740229885057467</v>
      </c>
      <c r="AI410" s="79">
        <f t="shared" si="200"/>
        <v>9.2961487383798147</v>
      </c>
      <c r="AJ410" s="79">
        <f t="shared" si="200"/>
        <v>9.8872477911116974</v>
      </c>
      <c r="AK410" s="79">
        <f t="shared" si="200"/>
        <v>9.611014931832937</v>
      </c>
      <c r="AL410" s="79">
        <f t="shared" si="200"/>
        <v>9.1901435821127553</v>
      </c>
      <c r="AM410" s="79">
        <f t="shared" si="200"/>
        <v>8.8495919160513026</v>
      </c>
      <c r="AN410" s="79">
        <f t="shared" si="200"/>
        <v>7.8879244708390432</v>
      </c>
      <c r="AO410" s="79">
        <f t="shared" si="200"/>
        <v>7.7715277407765431</v>
      </c>
      <c r="AP410" s="79">
        <f t="shared" si="200"/>
        <v>8.0861250816923818</v>
      </c>
      <c r="AQ410" s="79">
        <f t="shared" si="200"/>
        <v>7.4550885080430547</v>
      </c>
      <c r="AR410" s="79">
        <f t="shared" si="200"/>
        <v>7.7431942552356317</v>
      </c>
      <c r="AS410" s="79">
        <f t="shared" si="200"/>
        <v>7.9628013555982671</v>
      </c>
      <c r="AT410" s="79">
        <f t="shared" si="200"/>
        <v>7.9398130337770256</v>
      </c>
      <c r="AU410" s="79">
        <f t="shared" si="200"/>
        <v>7.1502763736196604</v>
      </c>
      <c r="AV410" s="79">
        <f t="shared" ref="AV410:BM410" si="201">(AV377/AV$82)*100</f>
        <v>7.1423229377009942</v>
      </c>
      <c r="AW410" s="79">
        <f t="shared" si="201"/>
        <v>7.151845919864332</v>
      </c>
      <c r="AX410" s="79">
        <f t="shared" si="201"/>
        <v>6.6936389508499357</v>
      </c>
      <c r="AY410" s="79">
        <f t="shared" si="201"/>
        <v>6.4330930533710511</v>
      </c>
      <c r="AZ410" s="79">
        <f t="shared" si="201"/>
        <v>7.1252601836117009</v>
      </c>
      <c r="BA410" s="79">
        <f t="shared" si="201"/>
        <v>6.9005176682421787</v>
      </c>
      <c r="BB410" s="79">
        <f t="shared" si="201"/>
        <v>6.5133231702961769</v>
      </c>
      <c r="BC410" s="79">
        <f t="shared" si="201"/>
        <v>10.127566288784296</v>
      </c>
      <c r="BD410" s="79">
        <f t="shared" si="201"/>
        <v>11.726596525356388</v>
      </c>
      <c r="BE410" s="79">
        <f t="shared" si="201"/>
        <v>12.74170368797842</v>
      </c>
      <c r="BF410" s="79">
        <f t="shared" si="201"/>
        <v>13.584291623108042</v>
      </c>
      <c r="BG410" s="79">
        <f t="shared" si="201"/>
        <v>13.332112784543476</v>
      </c>
      <c r="BH410" s="79">
        <f t="shared" si="201"/>
        <v>14.196358224871206</v>
      </c>
      <c r="BI410" s="79">
        <f t="shared" si="201"/>
        <v>14.522131019193138</v>
      </c>
      <c r="BJ410" s="79">
        <f t="shared" si="201"/>
        <v>18.001388741285325</v>
      </c>
      <c r="BK410" s="79">
        <f t="shared" si="201"/>
        <v>17.108048963696181</v>
      </c>
      <c r="BL410" s="79">
        <f t="shared" si="201"/>
        <v>17.938742915078922</v>
      </c>
      <c r="BM410" s="79">
        <f t="shared" si="201"/>
        <v>27.020292782696593</v>
      </c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</row>
    <row r="411" spans="1:92" x14ac:dyDescent="0.25">
      <c r="A411" s="113"/>
      <c r="B411" s="27" t="s">
        <v>14</v>
      </c>
      <c r="C411" s="45" t="s">
        <v>0</v>
      </c>
      <c r="D411" s="45" t="s">
        <v>0</v>
      </c>
      <c r="E411" s="45" t="s">
        <v>0</v>
      </c>
      <c r="F411" s="45" t="s">
        <v>0</v>
      </c>
      <c r="G411" s="45" t="s">
        <v>0</v>
      </c>
      <c r="H411" s="45" t="s">
        <v>0</v>
      </c>
      <c r="I411" s="45" t="s">
        <v>0</v>
      </c>
      <c r="J411" s="45" t="s">
        <v>0</v>
      </c>
      <c r="K411" s="45" t="s">
        <v>0</v>
      </c>
      <c r="L411" s="45" t="s">
        <v>0</v>
      </c>
      <c r="M411" s="45" t="s">
        <v>0</v>
      </c>
      <c r="N411" s="45" t="s">
        <v>0</v>
      </c>
      <c r="O411" s="45" t="s">
        <v>0</v>
      </c>
      <c r="P411" s="79">
        <f t="shared" ref="P411:AU411" si="202">(P378/P$82)*100</f>
        <v>3.4637757800105766</v>
      </c>
      <c r="Q411" s="79">
        <f t="shared" si="202"/>
        <v>4.6013008913514817</v>
      </c>
      <c r="R411" s="79">
        <f t="shared" si="202"/>
        <v>7.3788546255506615</v>
      </c>
      <c r="S411" s="79">
        <f t="shared" si="202"/>
        <v>6.0231949120838015</v>
      </c>
      <c r="T411" s="79">
        <f t="shared" si="202"/>
        <v>2.9705882352941178</v>
      </c>
      <c r="U411" s="79">
        <f t="shared" si="202"/>
        <v>2.9116879549512431</v>
      </c>
      <c r="V411" s="79">
        <f t="shared" si="202"/>
        <v>2.6974951830443161</v>
      </c>
      <c r="W411" s="79">
        <f t="shared" si="202"/>
        <v>3.7580312765183659</v>
      </c>
      <c r="X411" s="79">
        <f t="shared" si="202"/>
        <v>3.2495667244367423</v>
      </c>
      <c r="Y411" s="79">
        <f t="shared" si="202"/>
        <v>4.6156726898230502</v>
      </c>
      <c r="Z411" s="79">
        <f t="shared" si="202"/>
        <v>9.0065209052550816</v>
      </c>
      <c r="AA411" s="79">
        <f t="shared" si="202"/>
        <v>7.2177011861071216</v>
      </c>
      <c r="AB411" s="79">
        <f t="shared" si="202"/>
        <v>8.7571720315083148</v>
      </c>
      <c r="AC411" s="79">
        <f t="shared" si="202"/>
        <v>4.7010383100608664</v>
      </c>
      <c r="AD411" s="79">
        <f t="shared" si="202"/>
        <v>2.5045933662121653</v>
      </c>
      <c r="AE411" s="79">
        <f t="shared" si="202"/>
        <v>2.4893507749010602</v>
      </c>
      <c r="AF411" s="79">
        <f t="shared" si="202"/>
        <v>3.8503789959354058</v>
      </c>
      <c r="AG411" s="79">
        <f t="shared" si="202"/>
        <v>6.749994070630648</v>
      </c>
      <c r="AH411" s="79">
        <f t="shared" si="202"/>
        <v>4.8680459770114943</v>
      </c>
      <c r="AI411" s="79">
        <f t="shared" si="202"/>
        <v>4.2021215549325337</v>
      </c>
      <c r="AJ411" s="79">
        <f t="shared" si="202"/>
        <v>3.8523671370170121</v>
      </c>
      <c r="AK411" s="79">
        <f t="shared" si="202"/>
        <v>3.9398939623458125</v>
      </c>
      <c r="AL411" s="79">
        <f t="shared" si="202"/>
        <v>6.2418797819062108</v>
      </c>
      <c r="AM411" s="79">
        <f t="shared" si="202"/>
        <v>6.1756704236300042</v>
      </c>
      <c r="AN411" s="79">
        <f t="shared" si="202"/>
        <v>5.1790941238177419</v>
      </c>
      <c r="AO411" s="79">
        <f t="shared" si="202"/>
        <v>3.9032707399316466</v>
      </c>
      <c r="AP411" s="79">
        <f t="shared" si="202"/>
        <v>4.1989884352001825</v>
      </c>
      <c r="AQ411" s="79">
        <f t="shared" si="202"/>
        <v>3.6004333043211463</v>
      </c>
      <c r="AR411" s="79">
        <f t="shared" si="202"/>
        <v>3.1754369761481445</v>
      </c>
      <c r="AS411" s="79">
        <f t="shared" si="202"/>
        <v>3.0672284654220716</v>
      </c>
      <c r="AT411" s="79">
        <f t="shared" si="202"/>
        <v>3.3873201508040318</v>
      </c>
      <c r="AU411" s="79">
        <f t="shared" si="202"/>
        <v>3.1360361057592434</v>
      </c>
      <c r="AV411" s="79">
        <f t="shared" ref="AV411:BM411" si="203">(AV378/AV$82)*100</f>
        <v>2.6998728591728369</v>
      </c>
      <c r="AW411" s="79">
        <f t="shared" si="203"/>
        <v>2.4337474259411298</v>
      </c>
      <c r="AX411" s="79">
        <f t="shared" si="203"/>
        <v>2.4536574109683871</v>
      </c>
      <c r="AY411" s="79">
        <f t="shared" si="203"/>
        <v>2.377048724774772</v>
      </c>
      <c r="AZ411" s="79">
        <f t="shared" si="203"/>
        <v>2.2576898711902582</v>
      </c>
      <c r="BA411" s="79">
        <f t="shared" si="203"/>
        <v>2.3243304073823992</v>
      </c>
      <c r="BB411" s="79">
        <f t="shared" si="203"/>
        <v>2.6242268030717679</v>
      </c>
      <c r="BC411" s="79">
        <f t="shared" si="203"/>
        <v>2.9750710964255229</v>
      </c>
      <c r="BD411" s="79">
        <f t="shared" si="203"/>
        <v>2.6018576012714014</v>
      </c>
      <c r="BE411" s="79">
        <f t="shared" si="203"/>
        <v>2.020213247201589</v>
      </c>
      <c r="BF411" s="79">
        <f t="shared" si="203"/>
        <v>1.8320076360165447</v>
      </c>
      <c r="BG411" s="79">
        <f t="shared" si="203"/>
        <v>2.0537313781211526</v>
      </c>
      <c r="BH411" s="79">
        <f t="shared" si="203"/>
        <v>2.387924270371494</v>
      </c>
      <c r="BI411" s="79">
        <f t="shared" si="203"/>
        <v>2.2078396576021713</v>
      </c>
      <c r="BJ411" s="79">
        <f t="shared" si="203"/>
        <v>2.2949204016526674</v>
      </c>
      <c r="BK411" s="79">
        <f t="shared" si="203"/>
        <v>2.1145620797525995</v>
      </c>
      <c r="BL411" s="79">
        <f t="shared" si="203"/>
        <v>2.1702062019650827</v>
      </c>
      <c r="BM411" s="79">
        <f t="shared" si="203"/>
        <v>1.5371401604136996</v>
      </c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</row>
    <row r="412" spans="1:92" x14ac:dyDescent="0.25">
      <c r="A412" s="113"/>
      <c r="B412" s="27" t="s">
        <v>15</v>
      </c>
      <c r="C412" s="45" t="s">
        <v>0</v>
      </c>
      <c r="D412" s="45" t="s">
        <v>0</v>
      </c>
      <c r="E412" s="45" t="s">
        <v>0</v>
      </c>
      <c r="F412" s="45" t="s">
        <v>0</v>
      </c>
      <c r="G412" s="45" t="s">
        <v>0</v>
      </c>
      <c r="H412" s="45" t="s">
        <v>0</v>
      </c>
      <c r="I412" s="45" t="s">
        <v>0</v>
      </c>
      <c r="J412" s="45" t="s">
        <v>0</v>
      </c>
      <c r="K412" s="45" t="s">
        <v>0</v>
      </c>
      <c r="L412" s="45" t="s">
        <v>0</v>
      </c>
      <c r="M412" s="45" t="s">
        <v>0</v>
      </c>
      <c r="N412" s="45" t="s">
        <v>0</v>
      </c>
      <c r="O412" s="45" t="s">
        <v>0</v>
      </c>
      <c r="P412" s="79">
        <f t="shared" ref="P412:AU412" si="204">(P379/P$82)*100</f>
        <v>1.2956107879428873</v>
      </c>
      <c r="Q412" s="79">
        <f t="shared" si="204"/>
        <v>1.4213442543965309</v>
      </c>
      <c r="R412" s="79">
        <f t="shared" si="204"/>
        <v>1.1674008810572687</v>
      </c>
      <c r="S412" s="79">
        <f t="shared" si="204"/>
        <v>2.1511410400299287</v>
      </c>
      <c r="T412" s="79">
        <f t="shared" si="204"/>
        <v>3.2647058823529411</v>
      </c>
      <c r="U412" s="79">
        <f t="shared" si="204"/>
        <v>3.6121411893970605</v>
      </c>
      <c r="V412" s="79">
        <f t="shared" si="204"/>
        <v>4.4958253050738595</v>
      </c>
      <c r="W412" s="79">
        <f t="shared" si="204"/>
        <v>4.9945447933082798</v>
      </c>
      <c r="X412" s="79">
        <f t="shared" si="204"/>
        <v>6.1633448873483534</v>
      </c>
      <c r="Y412" s="79">
        <f t="shared" si="204"/>
        <v>7.6865462035389953</v>
      </c>
      <c r="Z412" s="79">
        <f t="shared" si="204"/>
        <v>6.7357115458381287</v>
      </c>
      <c r="AA412" s="79">
        <f t="shared" si="204"/>
        <v>6.6379447901707351</v>
      </c>
      <c r="AB412" s="79">
        <f t="shared" si="204"/>
        <v>7.3324905183312268</v>
      </c>
      <c r="AC412" s="79">
        <f t="shared" si="204"/>
        <v>6.9566774078052269</v>
      </c>
      <c r="AD412" s="79">
        <f t="shared" si="204"/>
        <v>7.3397156948070776</v>
      </c>
      <c r="AE412" s="79">
        <f t="shared" si="204"/>
        <v>7.9121476692547059</v>
      </c>
      <c r="AF412" s="79">
        <f t="shared" si="204"/>
        <v>7.2448643304405147</v>
      </c>
      <c r="AG412" s="79">
        <f t="shared" si="204"/>
        <v>5.5451462182482274</v>
      </c>
      <c r="AH412" s="79">
        <f t="shared" si="204"/>
        <v>5.0059770114942532</v>
      </c>
      <c r="AI412" s="79">
        <f t="shared" si="204"/>
        <v>5.094027183447281</v>
      </c>
      <c r="AJ412" s="79">
        <f t="shared" si="204"/>
        <v>6.0348806540946853</v>
      </c>
      <c r="AK412" s="79">
        <f t="shared" si="204"/>
        <v>5.6711209694871245</v>
      </c>
      <c r="AL412" s="79">
        <f t="shared" si="204"/>
        <v>2.9482638002065449</v>
      </c>
      <c r="AM412" s="79">
        <f t="shared" si="204"/>
        <v>2.673921492421298</v>
      </c>
      <c r="AN412" s="79">
        <f t="shared" si="204"/>
        <v>2.7088303470213018</v>
      </c>
      <c r="AO412" s="79">
        <f t="shared" si="204"/>
        <v>3.8682570008448969</v>
      </c>
      <c r="AP412" s="79">
        <f t="shared" si="204"/>
        <v>3.8871366464922001</v>
      </c>
      <c r="AQ412" s="79">
        <f t="shared" si="204"/>
        <v>3.8546552037219088</v>
      </c>
      <c r="AR412" s="79">
        <f t="shared" si="204"/>
        <v>4.5677572790874876</v>
      </c>
      <c r="AS412" s="79">
        <f t="shared" si="204"/>
        <v>4.8955728901761955</v>
      </c>
      <c r="AT412" s="79">
        <f t="shared" si="204"/>
        <v>4.5524928829729934</v>
      </c>
      <c r="AU412" s="79">
        <f t="shared" si="204"/>
        <v>4.0142402678604157</v>
      </c>
      <c r="AV412" s="79">
        <f t="shared" ref="AV412:BM412" si="205">(AV379/AV$82)*100</f>
        <v>4.4424500785281582</v>
      </c>
      <c r="AW412" s="79">
        <f t="shared" si="205"/>
        <v>4.7180984939232022</v>
      </c>
      <c r="AX412" s="79">
        <f t="shared" si="205"/>
        <v>4.2399815398815477</v>
      </c>
      <c r="AY412" s="79">
        <f t="shared" si="205"/>
        <v>4.0560443285962799</v>
      </c>
      <c r="AZ412" s="79">
        <f t="shared" si="205"/>
        <v>4.8675703124214422</v>
      </c>
      <c r="BA412" s="79">
        <f t="shared" si="205"/>
        <v>4.5761872608597791</v>
      </c>
      <c r="BB412" s="79">
        <f t="shared" si="205"/>
        <v>3.8890963672244094</v>
      </c>
      <c r="BC412" s="79">
        <f t="shared" si="205"/>
        <v>7.1524951923587725</v>
      </c>
      <c r="BD412" s="79">
        <f t="shared" si="205"/>
        <v>9.124738924084987</v>
      </c>
      <c r="BE412" s="79">
        <f t="shared" si="205"/>
        <v>10.721490440776831</v>
      </c>
      <c r="BF412" s="79">
        <f t="shared" si="205"/>
        <v>11.752283987091495</v>
      </c>
      <c r="BG412" s="79">
        <f t="shared" si="205"/>
        <v>11.278381406422323</v>
      </c>
      <c r="BH412" s="79">
        <f t="shared" si="205"/>
        <v>11.808433954499712</v>
      </c>
      <c r="BI412" s="79">
        <f t="shared" si="205"/>
        <v>12.314291361590966</v>
      </c>
      <c r="BJ412" s="79">
        <f t="shared" si="205"/>
        <v>15.706468339632654</v>
      </c>
      <c r="BK412" s="79">
        <f t="shared" si="205"/>
        <v>14.99348688394358</v>
      </c>
      <c r="BL412" s="79">
        <f t="shared" si="205"/>
        <v>15.768536713113837</v>
      </c>
      <c r="BM412" s="79">
        <f t="shared" si="205"/>
        <v>25.483152622282894</v>
      </c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</row>
    <row r="413" spans="1:92" x14ac:dyDescent="0.25">
      <c r="A413" s="113"/>
      <c r="B413" s="14" t="s">
        <v>145</v>
      </c>
      <c r="C413" s="45" t="s">
        <v>0</v>
      </c>
      <c r="D413" s="45" t="s">
        <v>0</v>
      </c>
      <c r="E413" s="45" t="s">
        <v>0</v>
      </c>
      <c r="F413" s="45" t="s">
        <v>0</v>
      </c>
      <c r="G413" s="45" t="s">
        <v>0</v>
      </c>
      <c r="H413" s="45" t="s">
        <v>0</v>
      </c>
      <c r="I413" s="45" t="s">
        <v>0</v>
      </c>
      <c r="J413" s="45" t="s">
        <v>0</v>
      </c>
      <c r="K413" s="45" t="s">
        <v>0</v>
      </c>
      <c r="L413" s="45" t="s">
        <v>0</v>
      </c>
      <c r="M413" s="45" t="s">
        <v>0</v>
      </c>
      <c r="N413" s="45" t="s">
        <v>0</v>
      </c>
      <c r="O413" s="45" t="s">
        <v>0</v>
      </c>
      <c r="P413" s="79">
        <f t="shared" ref="P413:AU413" si="206">(P380/P$82)*100</f>
        <v>0.26441036488630354</v>
      </c>
      <c r="Q413" s="79">
        <f t="shared" si="206"/>
        <v>-0.26499638641291257</v>
      </c>
      <c r="R413" s="79">
        <f t="shared" si="206"/>
        <v>-0.48458149779735682</v>
      </c>
      <c r="S413" s="79">
        <f t="shared" si="206"/>
        <v>0.4863449307893753</v>
      </c>
      <c r="T413" s="79">
        <f t="shared" si="206"/>
        <v>0.61764705882352933</v>
      </c>
      <c r="U413" s="79">
        <f t="shared" si="206"/>
        <v>2.0464221947534682</v>
      </c>
      <c r="V413" s="79">
        <f t="shared" si="206"/>
        <v>2.8644829800899165</v>
      </c>
      <c r="W413" s="79">
        <f t="shared" si="206"/>
        <v>3.7337859134440534</v>
      </c>
      <c r="X413" s="79">
        <f t="shared" si="206"/>
        <v>4.9176776429809363</v>
      </c>
      <c r="Y413" s="79">
        <f t="shared" si="206"/>
        <v>5.5519146147364484</v>
      </c>
      <c r="Z413" s="79">
        <f t="shared" si="206"/>
        <v>4.0736478711162256</v>
      </c>
      <c r="AA413" s="79">
        <f t="shared" si="206"/>
        <v>3.2764214669432477</v>
      </c>
      <c r="AB413" s="79">
        <f t="shared" si="206"/>
        <v>3.3696392103471751</v>
      </c>
      <c r="AC413" s="79">
        <f t="shared" si="206"/>
        <v>3.494450411743645</v>
      </c>
      <c r="AD413" s="79">
        <f t="shared" si="206"/>
        <v>3.0880314605292845</v>
      </c>
      <c r="AE413" s="79">
        <f t="shared" si="206"/>
        <v>4.3019848342950358</v>
      </c>
      <c r="AF413" s="79">
        <f t="shared" si="206"/>
        <v>5.2455234538064373</v>
      </c>
      <c r="AG413" s="79">
        <f t="shared" si="206"/>
        <v>3.3702535398335032</v>
      </c>
      <c r="AH413" s="79">
        <f t="shared" si="206"/>
        <v>2.6354022988505745</v>
      </c>
      <c r="AI413" s="79">
        <f t="shared" si="206"/>
        <v>2.5232403718459495</v>
      </c>
      <c r="AJ413" s="79">
        <f t="shared" si="206"/>
        <v>2.9028748516418306</v>
      </c>
      <c r="AK413" s="79">
        <f t="shared" si="206"/>
        <v>3.1567842458342348</v>
      </c>
      <c r="AL413" s="79">
        <f t="shared" si="206"/>
        <v>2.0188111445482102</v>
      </c>
      <c r="AM413" s="79">
        <f t="shared" si="206"/>
        <v>1.2300816167897397</v>
      </c>
      <c r="AN413" s="79">
        <f t="shared" si="206"/>
        <v>1.3129621169822174</v>
      </c>
      <c r="AO413" s="79">
        <f t="shared" si="206"/>
        <v>1.8138639183418712</v>
      </c>
      <c r="AP413" s="79">
        <f t="shared" si="206"/>
        <v>1.0506350694740432</v>
      </c>
      <c r="AQ413" s="79">
        <f t="shared" si="206"/>
        <v>1.0726160435308041</v>
      </c>
      <c r="AR413" s="79">
        <f t="shared" si="206"/>
        <v>0.74580341268558503</v>
      </c>
      <c r="AS413" s="79">
        <f t="shared" si="206"/>
        <v>0.20505297648047713</v>
      </c>
      <c r="AT413" s="79">
        <f t="shared" si="206"/>
        <v>0.86943140724782642</v>
      </c>
      <c r="AU413" s="79">
        <f t="shared" si="206"/>
        <v>0.7995894110410956</v>
      </c>
      <c r="AV413" s="79">
        <f t="shared" ref="AV413:BM413" si="207">(AV380/AV$82)*100</f>
        <v>2.9747214120110685</v>
      </c>
      <c r="AW413" s="79">
        <f t="shared" si="207"/>
        <v>3.3960753172990215</v>
      </c>
      <c r="AX413" s="79">
        <f t="shared" si="207"/>
        <v>2.6711791400661489</v>
      </c>
      <c r="AY413" s="79">
        <f t="shared" si="207"/>
        <v>3.0567612780596791</v>
      </c>
      <c r="AZ413" s="79">
        <f t="shared" si="207"/>
        <v>4.1574073143018033</v>
      </c>
      <c r="BA413" s="79">
        <f t="shared" si="207"/>
        <v>3.858428989421562</v>
      </c>
      <c r="BB413" s="79">
        <f t="shared" si="207"/>
        <v>2.9746271002079547</v>
      </c>
      <c r="BC413" s="79">
        <f t="shared" si="207"/>
        <v>6.6540233670842133</v>
      </c>
      <c r="BD413" s="79">
        <f t="shared" si="207"/>
        <v>8.5708165253274391</v>
      </c>
      <c r="BE413" s="79">
        <f t="shared" si="207"/>
        <v>10.10640130620302</v>
      </c>
      <c r="BF413" s="79">
        <f t="shared" si="207"/>
        <v>11.218490068633244</v>
      </c>
      <c r="BG413" s="79">
        <f t="shared" si="207"/>
        <v>8.9399606701250516</v>
      </c>
      <c r="BH413" s="79">
        <f t="shared" si="207"/>
        <v>10.273065540163838</v>
      </c>
      <c r="BI413" s="79">
        <f t="shared" si="207"/>
        <v>11.062044204709681</v>
      </c>
      <c r="BJ413" s="79">
        <f t="shared" si="207"/>
        <v>14.979498136283114</v>
      </c>
      <c r="BK413" s="79">
        <f t="shared" si="207"/>
        <v>13.921059803861969</v>
      </c>
      <c r="BL413" s="79">
        <f t="shared" si="207"/>
        <v>14.919767705847828</v>
      </c>
      <c r="BM413" s="79">
        <f t="shared" si="207"/>
        <v>22.274440933573572</v>
      </c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</row>
    <row r="414" spans="1:92" x14ac:dyDescent="0.25">
      <c r="A414" s="113"/>
      <c r="B414" s="14" t="s">
        <v>83</v>
      </c>
      <c r="C414" s="45" t="s">
        <v>0</v>
      </c>
      <c r="D414" s="45" t="s">
        <v>0</v>
      </c>
      <c r="E414" s="45" t="s">
        <v>0</v>
      </c>
      <c r="F414" s="45" t="s">
        <v>0</v>
      </c>
      <c r="G414" s="45" t="s">
        <v>0</v>
      </c>
      <c r="H414" s="45" t="s">
        <v>0</v>
      </c>
      <c r="I414" s="45" t="s">
        <v>0</v>
      </c>
      <c r="J414" s="45" t="s">
        <v>0</v>
      </c>
      <c r="K414" s="45" t="s">
        <v>0</v>
      </c>
      <c r="L414" s="45" t="s">
        <v>0</v>
      </c>
      <c r="M414" s="45" t="s">
        <v>0</v>
      </c>
      <c r="N414" s="45" t="s">
        <v>0</v>
      </c>
      <c r="O414" s="45" t="s">
        <v>0</v>
      </c>
      <c r="P414" s="79">
        <f t="shared" ref="P414:AU414" si="208">(P381/P$82)*100</f>
        <v>0.23796932839767318</v>
      </c>
      <c r="Q414" s="79">
        <f t="shared" si="208"/>
        <v>0.33726812816188867</v>
      </c>
      <c r="R414" s="79">
        <f t="shared" si="208"/>
        <v>0.30837004405286345</v>
      </c>
      <c r="S414" s="79">
        <f t="shared" si="208"/>
        <v>0.26187803965581741</v>
      </c>
      <c r="T414" s="79">
        <f t="shared" si="208"/>
        <v>1.6088235294117645</v>
      </c>
      <c r="U414" s="79">
        <f t="shared" si="208"/>
        <v>0.26095316577393213</v>
      </c>
      <c r="V414" s="79">
        <f t="shared" si="208"/>
        <v>0.21836865767501604</v>
      </c>
      <c r="W414" s="79">
        <f t="shared" si="208"/>
        <v>0.1939629045944963</v>
      </c>
      <c r="X414" s="79">
        <f t="shared" si="208"/>
        <v>0.16247833622183708</v>
      </c>
      <c r="Y414" s="79">
        <f t="shared" si="208"/>
        <v>0.19661080423181349</v>
      </c>
      <c r="Z414" s="79">
        <f t="shared" si="208"/>
        <v>0.23014959723820483</v>
      </c>
      <c r="AA414" s="79">
        <f t="shared" si="208"/>
        <v>0.38827721929684589</v>
      </c>
      <c r="AB414" s="79">
        <f t="shared" si="208"/>
        <v>1.6580764368374987</v>
      </c>
      <c r="AC414" s="79">
        <f t="shared" si="208"/>
        <v>1.288936627282492</v>
      </c>
      <c r="AD414" s="79">
        <f t="shared" si="208"/>
        <v>1.5536859749218321</v>
      </c>
      <c r="AE414" s="79">
        <f t="shared" si="208"/>
        <v>1.0936225491676987</v>
      </c>
      <c r="AF414" s="79">
        <f t="shared" si="208"/>
        <v>0.73052839723168184</v>
      </c>
      <c r="AG414" s="79">
        <f t="shared" si="208"/>
        <v>1.1360671678960226</v>
      </c>
      <c r="AH414" s="79">
        <f t="shared" si="208"/>
        <v>1.072183908045977</v>
      </c>
      <c r="AI414" s="79">
        <f t="shared" si="208"/>
        <v>1.2821143409899496</v>
      </c>
      <c r="AJ414" s="79">
        <f t="shared" si="208"/>
        <v>1.4225900039562178</v>
      </c>
      <c r="AK414" s="79">
        <f t="shared" si="208"/>
        <v>1.0995996537545987</v>
      </c>
      <c r="AL414" s="79">
        <f t="shared" si="208"/>
        <v>0.45528744183980541</v>
      </c>
      <c r="AM414" s="79">
        <f t="shared" si="208"/>
        <v>0.43237465993004276</v>
      </c>
      <c r="AN414" s="79">
        <f t="shared" si="208"/>
        <v>0.53550581188772151</v>
      </c>
      <c r="AO414" s="79">
        <f t="shared" si="208"/>
        <v>0.5693538442802013</v>
      </c>
      <c r="AP414" s="79">
        <f t="shared" si="208"/>
        <v>0.80555792345068622</v>
      </c>
      <c r="AQ414" s="79">
        <f t="shared" si="208"/>
        <v>0.71132038847109946</v>
      </c>
      <c r="AR414" s="79">
        <f t="shared" si="208"/>
        <v>0.67884273476644574</v>
      </c>
      <c r="AS414" s="79">
        <f t="shared" si="208"/>
        <v>0.58464190683206529</v>
      </c>
      <c r="AT414" s="79">
        <f t="shared" si="208"/>
        <v>0.66361468031084092</v>
      </c>
      <c r="AU414" s="79">
        <f t="shared" si="208"/>
        <v>0.56293049722811717</v>
      </c>
      <c r="AV414" s="79">
        <f t="shared" ref="AV414:BM414" si="209">(AV381/AV$82)*100</f>
        <v>0.53548724852292273</v>
      </c>
      <c r="AW414" s="79">
        <f t="shared" si="209"/>
        <v>0.30047510733657251</v>
      </c>
      <c r="AX414" s="79">
        <f t="shared" si="209"/>
        <v>0.42242904391969849</v>
      </c>
      <c r="AY414" s="79">
        <f t="shared" si="209"/>
        <v>0.36597769120041795</v>
      </c>
      <c r="AZ414" s="79">
        <f t="shared" si="209"/>
        <v>0.22624661886997355</v>
      </c>
      <c r="BA414" s="79">
        <f t="shared" si="209"/>
        <v>0.21224397929327032</v>
      </c>
      <c r="BB414" s="79">
        <f t="shared" si="209"/>
        <v>9.0406133739854816E-2</v>
      </c>
      <c r="BC414" s="79">
        <f t="shared" si="209"/>
        <v>8.2872047683301281E-2</v>
      </c>
      <c r="BD414" s="79">
        <f t="shared" si="209"/>
        <v>9.6976223456377339E-2</v>
      </c>
      <c r="BE414" s="79">
        <f t="shared" si="209"/>
        <v>5.301726006355402E-2</v>
      </c>
      <c r="BF414" s="79">
        <f t="shared" si="209"/>
        <v>7.417844643425299E-2</v>
      </c>
      <c r="BG414" s="79">
        <f t="shared" si="209"/>
        <v>8.2277631571269355E-2</v>
      </c>
      <c r="BH414" s="79">
        <f t="shared" si="209"/>
        <v>3.2661660347933205E-2</v>
      </c>
      <c r="BI414" s="79">
        <f t="shared" si="209"/>
        <v>0.25246021430667775</v>
      </c>
      <c r="BJ414" s="79">
        <f t="shared" si="209"/>
        <v>0.38141486005334591</v>
      </c>
      <c r="BK414" s="79">
        <f t="shared" si="209"/>
        <v>0.65575159036837527</v>
      </c>
      <c r="BL414" s="79">
        <f t="shared" si="209"/>
        <v>0.58684419643001451</v>
      </c>
      <c r="BM414" s="79">
        <f t="shared" si="209"/>
        <v>0.75241631674184151</v>
      </c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</row>
    <row r="415" spans="1:92" x14ac:dyDescent="0.25">
      <c r="A415" s="113"/>
      <c r="B415" s="14" t="s">
        <v>84</v>
      </c>
      <c r="C415" s="45" t="s">
        <v>0</v>
      </c>
      <c r="D415" s="45" t="s">
        <v>0</v>
      </c>
      <c r="E415" s="45" t="s">
        <v>0</v>
      </c>
      <c r="F415" s="45" t="s">
        <v>0</v>
      </c>
      <c r="G415" s="45" t="s">
        <v>0</v>
      </c>
      <c r="H415" s="45" t="s">
        <v>0</v>
      </c>
      <c r="I415" s="45" t="s">
        <v>0</v>
      </c>
      <c r="J415" s="45" t="s">
        <v>0</v>
      </c>
      <c r="K415" s="45" t="s">
        <v>0</v>
      </c>
      <c r="L415" s="45" t="s">
        <v>0</v>
      </c>
      <c r="M415" s="45" t="s">
        <v>0</v>
      </c>
      <c r="N415" s="45" t="s">
        <v>0</v>
      </c>
      <c r="O415" s="45" t="s">
        <v>0</v>
      </c>
      <c r="P415" s="79">
        <f t="shared" ref="P415:AU415" si="210">(P382/P$82)*100</f>
        <v>0</v>
      </c>
      <c r="Q415" s="79">
        <f t="shared" si="210"/>
        <v>0.33726812816188867</v>
      </c>
      <c r="R415" s="79">
        <f t="shared" si="210"/>
        <v>0.30837004405286345</v>
      </c>
      <c r="S415" s="79">
        <f t="shared" si="210"/>
        <v>0.26187803965581741</v>
      </c>
      <c r="T415" s="79">
        <f t="shared" si="210"/>
        <v>0.25441176470588234</v>
      </c>
      <c r="U415" s="79">
        <f t="shared" si="210"/>
        <v>0.27468754291992858</v>
      </c>
      <c r="V415" s="79">
        <f t="shared" si="210"/>
        <v>0.20552344251766216</v>
      </c>
      <c r="W415" s="79">
        <f t="shared" si="210"/>
        <v>3.6368044611468059E-2</v>
      </c>
      <c r="X415" s="79">
        <f t="shared" si="210"/>
        <v>0.10831889081455806</v>
      </c>
      <c r="Y415" s="79">
        <f t="shared" si="210"/>
        <v>0.69281902443591425</v>
      </c>
      <c r="Z415" s="79">
        <f t="shared" si="210"/>
        <v>0.8822401227464518</v>
      </c>
      <c r="AA415" s="79">
        <f t="shared" si="210"/>
        <v>0.65422052018509658</v>
      </c>
      <c r="AB415" s="79">
        <f t="shared" si="210"/>
        <v>0</v>
      </c>
      <c r="AC415" s="79">
        <f t="shared" si="210"/>
        <v>0</v>
      </c>
      <c r="AD415" s="79">
        <f t="shared" si="210"/>
        <v>3.223414885729942E-3</v>
      </c>
      <c r="AE415" s="79">
        <f t="shared" si="210"/>
        <v>3.0210567656566269E-3</v>
      </c>
      <c r="AF415" s="79">
        <f t="shared" si="210"/>
        <v>1.922443150609689E-2</v>
      </c>
      <c r="AG415" s="79">
        <f t="shared" si="210"/>
        <v>7.1152432227308306E-3</v>
      </c>
      <c r="AH415" s="79">
        <f t="shared" si="210"/>
        <v>8.6436781609195407E-2</v>
      </c>
      <c r="AI415" s="79">
        <f t="shared" si="210"/>
        <v>3.2790648107159843E-3</v>
      </c>
      <c r="AJ415" s="79">
        <f t="shared" si="210"/>
        <v>1.3187392852433073E-2</v>
      </c>
      <c r="AK415" s="79">
        <f t="shared" si="210"/>
        <v>6.7626054966457468E-3</v>
      </c>
      <c r="AL415" s="79">
        <f t="shared" si="210"/>
        <v>0</v>
      </c>
      <c r="AM415" s="79">
        <f t="shared" si="210"/>
        <v>0</v>
      </c>
      <c r="AN415" s="79">
        <f t="shared" si="210"/>
        <v>0</v>
      </c>
      <c r="AO415" s="79">
        <f t="shared" si="210"/>
        <v>7.6116824101631184E-4</v>
      </c>
      <c r="AP415" s="79">
        <f t="shared" si="210"/>
        <v>7.814053931179496E-3</v>
      </c>
      <c r="AQ415" s="79">
        <f t="shared" si="210"/>
        <v>2.5046492551799278E-3</v>
      </c>
      <c r="AR415" s="79">
        <f t="shared" si="210"/>
        <v>6.3497194578494079E-3</v>
      </c>
      <c r="AS415" s="79">
        <f t="shared" si="210"/>
        <v>1.284927267762781E-2</v>
      </c>
      <c r="AT415" s="79">
        <f t="shared" si="210"/>
        <v>9.1367238593521583E-3</v>
      </c>
      <c r="AU415" s="79">
        <f t="shared" si="210"/>
        <v>0.18574262426629629</v>
      </c>
      <c r="AV415" s="79">
        <f t="shared" ref="AV415:BM415" si="211">(AV382/AV$82)*100</f>
        <v>7.5536609079350836E-2</v>
      </c>
      <c r="AW415" s="79">
        <f t="shared" si="211"/>
        <v>4.0040915759296893E-2</v>
      </c>
      <c r="AX415" s="79">
        <f t="shared" si="211"/>
        <v>6.4610414583493574E-3</v>
      </c>
      <c r="AY415" s="79">
        <f t="shared" si="211"/>
        <v>5.2798603893758093E-3</v>
      </c>
      <c r="AZ415" s="79">
        <f t="shared" si="211"/>
        <v>3.0920371245563055E-2</v>
      </c>
      <c r="BA415" s="79">
        <f t="shared" si="211"/>
        <v>1.012829169480081E-2</v>
      </c>
      <c r="BB415" s="79">
        <f t="shared" si="211"/>
        <v>0.17713888055574264</v>
      </c>
      <c r="BC415" s="79">
        <f t="shared" si="211"/>
        <v>3.7186175242506989E-3</v>
      </c>
      <c r="BD415" s="79">
        <f t="shared" si="211"/>
        <v>0</v>
      </c>
      <c r="BE415" s="79">
        <f t="shared" si="211"/>
        <v>2.2229459146144243E-4</v>
      </c>
      <c r="BF415" s="79">
        <f t="shared" si="211"/>
        <v>0</v>
      </c>
      <c r="BG415" s="79">
        <f t="shared" si="211"/>
        <v>1.410098558099095</v>
      </c>
      <c r="BH415" s="79">
        <f t="shared" si="211"/>
        <v>0.47045769044208424</v>
      </c>
      <c r="BI415" s="79">
        <f t="shared" si="211"/>
        <v>9.1939840797331043E-2</v>
      </c>
      <c r="BJ415" s="79">
        <f t="shared" si="211"/>
        <v>0.25101661730006525</v>
      </c>
      <c r="BK415" s="79">
        <f t="shared" si="211"/>
        <v>0.3369834561615262</v>
      </c>
      <c r="BL415" s="79">
        <f t="shared" si="211"/>
        <v>0.1840104683721232</v>
      </c>
      <c r="BM415" s="79">
        <f t="shared" si="211"/>
        <v>2.4354528147170131</v>
      </c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</row>
    <row r="416" spans="1:92" x14ac:dyDescent="0.25">
      <c r="A416" s="113"/>
      <c r="B416" s="14" t="s">
        <v>16</v>
      </c>
      <c r="C416" s="45" t="s">
        <v>0</v>
      </c>
      <c r="D416" s="45" t="s">
        <v>0</v>
      </c>
      <c r="E416" s="45" t="s">
        <v>0</v>
      </c>
      <c r="F416" s="45" t="s">
        <v>0</v>
      </c>
      <c r="G416" s="45" t="s">
        <v>0</v>
      </c>
      <c r="H416" s="45" t="s">
        <v>0</v>
      </c>
      <c r="I416" s="45" t="s">
        <v>0</v>
      </c>
      <c r="J416" s="45" t="s">
        <v>0</v>
      </c>
      <c r="K416" s="45" t="s">
        <v>0</v>
      </c>
      <c r="L416" s="45" t="s">
        <v>0</v>
      </c>
      <c r="M416" s="45" t="s">
        <v>0</v>
      </c>
      <c r="N416" s="45" t="s">
        <v>0</v>
      </c>
      <c r="O416" s="45" t="s">
        <v>0</v>
      </c>
      <c r="P416" s="79">
        <f t="shared" ref="P416:AU416" si="212">(P383/P$82)*100</f>
        <v>0.79323109465891073</v>
      </c>
      <c r="Q416" s="79">
        <f t="shared" si="212"/>
        <v>1.0118043844856661</v>
      </c>
      <c r="R416" s="79">
        <f t="shared" si="212"/>
        <v>1.0352422907488987</v>
      </c>
      <c r="S416" s="79">
        <f t="shared" si="212"/>
        <v>1.1410400299289187</v>
      </c>
      <c r="T416" s="79">
        <f t="shared" si="212"/>
        <v>0.78382352941176459</v>
      </c>
      <c r="U416" s="79">
        <f t="shared" si="212"/>
        <v>1.0300782859497322</v>
      </c>
      <c r="V416" s="79">
        <f t="shared" si="212"/>
        <v>1.2074502247912653</v>
      </c>
      <c r="W416" s="79">
        <f t="shared" si="212"/>
        <v>1.0304279306582615</v>
      </c>
      <c r="X416" s="79">
        <f t="shared" si="212"/>
        <v>0.97487001733102241</v>
      </c>
      <c r="Y416" s="79">
        <f t="shared" si="212"/>
        <v>1.2452017601348186</v>
      </c>
      <c r="Z416" s="79">
        <f t="shared" si="212"/>
        <v>1.5496739547372458</v>
      </c>
      <c r="AA416" s="79">
        <f t="shared" si="212"/>
        <v>2.3190255837455456</v>
      </c>
      <c r="AB416" s="79">
        <f t="shared" si="212"/>
        <v>2.3047748711465523</v>
      </c>
      <c r="AC416" s="79">
        <f t="shared" si="212"/>
        <v>2.1732903687790905</v>
      </c>
      <c r="AD416" s="79">
        <f t="shared" si="212"/>
        <v>2.6947748444702317</v>
      </c>
      <c r="AE416" s="79">
        <f t="shared" si="212"/>
        <v>2.5135192290263135</v>
      </c>
      <c r="AF416" s="79">
        <f t="shared" si="212"/>
        <v>1.249588047896298</v>
      </c>
      <c r="AG416" s="79">
        <f t="shared" si="212"/>
        <v>1.0317102672959704</v>
      </c>
      <c r="AH416" s="79">
        <f t="shared" si="212"/>
        <v>1.2119540229885057</v>
      </c>
      <c r="AI416" s="79">
        <f t="shared" si="212"/>
        <v>1.2853934058006655</v>
      </c>
      <c r="AJ416" s="79">
        <f t="shared" si="212"/>
        <v>1.6962284056442043</v>
      </c>
      <c r="AK416" s="79">
        <f t="shared" si="212"/>
        <v>1.4079744644016445</v>
      </c>
      <c r="AL416" s="79">
        <f t="shared" si="212"/>
        <v>0.47416521381852911</v>
      </c>
      <c r="AM416" s="79">
        <f t="shared" si="212"/>
        <v>1.0114652157015158</v>
      </c>
      <c r="AN416" s="79">
        <f t="shared" si="212"/>
        <v>0.86036241815136294</v>
      </c>
      <c r="AO416" s="79">
        <f t="shared" si="212"/>
        <v>1.4842780699818081</v>
      </c>
      <c r="AP416" s="79">
        <f t="shared" si="212"/>
        <v>2.0231295996362912</v>
      </c>
      <c r="AQ416" s="79">
        <f t="shared" si="212"/>
        <v>2.0682141224648252</v>
      </c>
      <c r="AR416" s="79">
        <f t="shared" si="212"/>
        <v>3.1367614121776075</v>
      </c>
      <c r="AS416" s="79">
        <f t="shared" si="212"/>
        <v>4.0930287341860252</v>
      </c>
      <c r="AT416" s="79">
        <f t="shared" si="212"/>
        <v>3.010310071554974</v>
      </c>
      <c r="AU416" s="79">
        <f t="shared" si="212"/>
        <v>2.4659777353249068</v>
      </c>
      <c r="AV416" s="79">
        <f t="shared" ref="AV416:BM416" si="213">(AV383/AV$82)*100</f>
        <v>0.85670480891481571</v>
      </c>
      <c r="AW416" s="79">
        <f t="shared" si="213"/>
        <v>0.9815071535283113</v>
      </c>
      <c r="AX416" s="79">
        <f t="shared" si="213"/>
        <v>1.1399123144373511</v>
      </c>
      <c r="AY416" s="79">
        <f t="shared" si="213"/>
        <v>0.62802549894680681</v>
      </c>
      <c r="AZ416" s="79">
        <f t="shared" si="213"/>
        <v>0.45299600800410261</v>
      </c>
      <c r="BA416" s="79">
        <f t="shared" si="213"/>
        <v>0.49538600045014625</v>
      </c>
      <c r="BB416" s="79">
        <f t="shared" si="213"/>
        <v>0.6469242527208573</v>
      </c>
      <c r="BC416" s="79">
        <f t="shared" si="213"/>
        <v>0.41188116006700598</v>
      </c>
      <c r="BD416" s="79">
        <f t="shared" si="213"/>
        <v>0.45694617530116904</v>
      </c>
      <c r="BE416" s="79">
        <f t="shared" si="213"/>
        <v>0.56184957991879581</v>
      </c>
      <c r="BF416" s="79">
        <f t="shared" si="213"/>
        <v>0.45961547202399888</v>
      </c>
      <c r="BG416" s="79">
        <f t="shared" si="213"/>
        <v>0.84604454662690876</v>
      </c>
      <c r="BH416" s="79">
        <f t="shared" si="213"/>
        <v>1.0322490635458559</v>
      </c>
      <c r="BI416" s="79">
        <f t="shared" si="213"/>
        <v>0.90784710177727546</v>
      </c>
      <c r="BJ416" s="79">
        <f t="shared" si="213"/>
        <v>9.4538725996128475E-2</v>
      </c>
      <c r="BK416" s="79">
        <f t="shared" si="213"/>
        <v>7.9692033551712282E-2</v>
      </c>
      <c r="BL416" s="79">
        <f t="shared" si="213"/>
        <v>7.791434246387198E-2</v>
      </c>
      <c r="BM416" s="79">
        <f t="shared" si="213"/>
        <v>2.084255725046652E-2</v>
      </c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</row>
    <row r="417" spans="1:92" x14ac:dyDescent="0.25">
      <c r="A417" s="113"/>
      <c r="B417" s="27" t="s">
        <v>79</v>
      </c>
      <c r="C417" s="45" t="s">
        <v>0</v>
      </c>
      <c r="D417" s="45" t="s">
        <v>0</v>
      </c>
      <c r="E417" s="45" t="s">
        <v>0</v>
      </c>
      <c r="F417" s="45" t="s">
        <v>0</v>
      </c>
      <c r="G417" s="45" t="s">
        <v>0</v>
      </c>
      <c r="H417" s="79">
        <f t="shared" ref="H417:O417" si="214">(H384/H$82)*100</f>
        <v>8.8184768085512495</v>
      </c>
      <c r="I417" s="79">
        <f t="shared" si="214"/>
        <v>9.8189797037849704</v>
      </c>
      <c r="J417" s="79">
        <f t="shared" si="214"/>
        <v>9.8054942851413678</v>
      </c>
      <c r="K417" s="79">
        <f t="shared" si="214"/>
        <v>12.51494619370267</v>
      </c>
      <c r="L417" s="79">
        <f t="shared" si="214"/>
        <v>13.489615463705531</v>
      </c>
      <c r="M417" s="79">
        <f t="shared" si="214"/>
        <v>14.652956298200515</v>
      </c>
      <c r="N417" s="79">
        <f t="shared" si="214"/>
        <v>6.4485538169748695</v>
      </c>
      <c r="O417" s="79">
        <f t="shared" si="214"/>
        <v>11.135371179039302</v>
      </c>
      <c r="P417" s="79">
        <f t="shared" ref="P417:AU417" si="215">(P384/P$82)*100</f>
        <v>10.867265996827076</v>
      </c>
      <c r="Q417" s="79">
        <f>(Q384/Q$82)*100</f>
        <v>11.274391712840281</v>
      </c>
      <c r="R417" s="79">
        <f t="shared" si="215"/>
        <v>11.343612334801762</v>
      </c>
      <c r="S417" s="79">
        <f t="shared" si="215"/>
        <v>11.709689487467264</v>
      </c>
      <c r="T417" s="79">
        <f t="shared" si="215"/>
        <v>9.75</v>
      </c>
      <c r="U417" s="79">
        <f t="shared" si="215"/>
        <v>10.122235956599368</v>
      </c>
      <c r="V417" s="79">
        <f t="shared" si="215"/>
        <v>11.342324983943481</v>
      </c>
      <c r="W417" s="79">
        <f t="shared" si="215"/>
        <v>12.874287792459693</v>
      </c>
      <c r="X417" s="79">
        <f t="shared" si="215"/>
        <v>13.734835355285963</v>
      </c>
      <c r="Y417" s="79">
        <f t="shared" si="215"/>
        <v>16.384233685984459</v>
      </c>
      <c r="Z417" s="79">
        <f t="shared" si="215"/>
        <v>20.498657460682775</v>
      </c>
      <c r="AA417" s="79">
        <f t="shared" si="215"/>
        <v>17.600127652784426</v>
      </c>
      <c r="AB417" s="79">
        <f t="shared" si="215"/>
        <v>17.208013225712339</v>
      </c>
      <c r="AC417" s="79">
        <f t="shared" si="215"/>
        <v>12.391693519513067</v>
      </c>
      <c r="AD417" s="79">
        <f t="shared" si="215"/>
        <v>11.082100377139541</v>
      </c>
      <c r="AE417" s="79">
        <f t="shared" si="215"/>
        <v>11.830458294311349</v>
      </c>
      <c r="AF417" s="79">
        <f t="shared" si="215"/>
        <v>11.954850049434253</v>
      </c>
      <c r="AG417" s="79">
        <f t="shared" si="215"/>
        <v>14.199653724829828</v>
      </c>
      <c r="AH417" s="79">
        <f t="shared" si="215"/>
        <v>12.505747126436781</v>
      </c>
      <c r="AI417" s="79">
        <f t="shared" si="215"/>
        <v>11.606249897529224</v>
      </c>
      <c r="AJ417" s="79">
        <f t="shared" si="215"/>
        <v>12.613741263352235</v>
      </c>
      <c r="AK417" s="79">
        <f t="shared" si="215"/>
        <v>11.7993940705475</v>
      </c>
      <c r="AL417" s="79">
        <f t="shared" si="215"/>
        <v>11.677567654603401</v>
      </c>
      <c r="AM417" s="79">
        <f t="shared" si="215"/>
        <v>11.360279828993393</v>
      </c>
      <c r="AN417" s="79">
        <f t="shared" si="215"/>
        <v>10.569683434005043</v>
      </c>
      <c r="AO417" s="79">
        <f t="shared" si="215"/>
        <v>10.188998074244351</v>
      </c>
      <c r="AP417" s="79">
        <f t="shared" si="215"/>
        <v>11.027050833972666</v>
      </c>
      <c r="AQ417" s="79">
        <f t="shared" si="215"/>
        <v>10.614077381138738</v>
      </c>
      <c r="AR417" s="79">
        <f t="shared" si="215"/>
        <v>10.395645246946362</v>
      </c>
      <c r="AS417" s="79">
        <f t="shared" si="215"/>
        <v>10.85495848078766</v>
      </c>
      <c r="AT417" s="79">
        <f t="shared" si="215"/>
        <v>11.38820497037778</v>
      </c>
      <c r="AU417" s="79">
        <f t="shared" si="215"/>
        <v>11.259424605195091</v>
      </c>
      <c r="AV417" s="79">
        <f t="shared" ref="AV417:BM417" si="216">(AV384/AV$82)*100</f>
        <v>11.038067459427118</v>
      </c>
      <c r="AW417" s="79">
        <f t="shared" si="216"/>
        <v>11.020000269182626</v>
      </c>
      <c r="AX417" s="79">
        <f t="shared" si="216"/>
        <v>10.898546265671872</v>
      </c>
      <c r="AY417" s="79">
        <f t="shared" si="216"/>
        <v>11.179965430808819</v>
      </c>
      <c r="AZ417" s="79">
        <f t="shared" si="216"/>
        <v>11.156472161610473</v>
      </c>
      <c r="BA417" s="79">
        <f t="shared" si="216"/>
        <v>11.04028809363043</v>
      </c>
      <c r="BB417" s="79">
        <f t="shared" si="216"/>
        <v>10.841185197883313</v>
      </c>
      <c r="BC417" s="79">
        <f t="shared" si="216"/>
        <v>11.398271019928249</v>
      </c>
      <c r="BD417" s="79">
        <f t="shared" si="216"/>
        <v>11.564487017489009</v>
      </c>
      <c r="BE417" s="79">
        <f t="shared" si="216"/>
        <v>10.835194124309359</v>
      </c>
      <c r="BF417" s="79">
        <f t="shared" si="216"/>
        <v>10.751147675105678</v>
      </c>
      <c r="BG417" s="79">
        <f t="shared" si="216"/>
        <v>11.291802580366573</v>
      </c>
      <c r="BH417" s="79">
        <f t="shared" si="216"/>
        <v>10.599249538870351</v>
      </c>
      <c r="BI417" s="79">
        <f t="shared" si="216"/>
        <v>11.123608388472995</v>
      </c>
      <c r="BJ417" s="79">
        <f t="shared" si="216"/>
        <v>11.292487822434104</v>
      </c>
      <c r="BK417" s="79">
        <f t="shared" si="216"/>
        <v>10.519348428826019</v>
      </c>
      <c r="BL417" s="79">
        <f t="shared" si="216"/>
        <v>10.145442039976523</v>
      </c>
      <c r="BM417" s="79">
        <f t="shared" si="216"/>
        <v>10.348329674856629</v>
      </c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</row>
    <row r="418" spans="1:92" x14ac:dyDescent="0.25">
      <c r="A418" s="113"/>
      <c r="B418" s="27" t="s">
        <v>142</v>
      </c>
      <c r="C418" s="45" t="s">
        <v>0</v>
      </c>
      <c r="D418" s="45" t="s">
        <v>0</v>
      </c>
      <c r="E418" s="45" t="s">
        <v>0</v>
      </c>
      <c r="F418" s="45" t="s">
        <v>0</v>
      </c>
      <c r="G418" s="45" t="s">
        <v>0</v>
      </c>
      <c r="H418" s="45" t="s">
        <v>0</v>
      </c>
      <c r="I418" s="45" t="s">
        <v>0</v>
      </c>
      <c r="J418" s="45" t="s">
        <v>0</v>
      </c>
      <c r="K418" s="45" t="s">
        <v>0</v>
      </c>
      <c r="L418" s="45" t="s">
        <v>0</v>
      </c>
      <c r="M418" s="45" t="s">
        <v>0</v>
      </c>
      <c r="N418" s="45" t="s">
        <v>0</v>
      </c>
      <c r="O418" s="45" t="s">
        <v>0</v>
      </c>
      <c r="P418" s="79">
        <f t="shared" ref="P418:BF418" si="217">(P385/P$82)*100</f>
        <v>9.997355896351138</v>
      </c>
      <c r="Q418" s="79">
        <f t="shared" si="217"/>
        <v>10.949168874969887</v>
      </c>
      <c r="R418" s="79">
        <f t="shared" si="217"/>
        <v>11.134361233480176</v>
      </c>
      <c r="S418" s="79">
        <f t="shared" si="217"/>
        <v>10.735129068462401</v>
      </c>
      <c r="T418" s="79">
        <f t="shared" si="217"/>
        <v>10.101470588235294</v>
      </c>
      <c r="U418" s="79">
        <f t="shared" si="217"/>
        <v>9.2212608158220029</v>
      </c>
      <c r="V418" s="79">
        <f t="shared" si="217"/>
        <v>10.373795761078998</v>
      </c>
      <c r="W418" s="79">
        <f t="shared" si="217"/>
        <v>10.972239059279913</v>
      </c>
      <c r="X418" s="79">
        <f t="shared" si="217"/>
        <v>12.702556325823226</v>
      </c>
      <c r="Y418" s="79">
        <f t="shared" si="217"/>
        <v>13.534313266548075</v>
      </c>
      <c r="Z418" s="79">
        <f t="shared" si="217"/>
        <v>17.240506329113924</v>
      </c>
      <c r="AA418" s="79">
        <f t="shared" si="217"/>
        <v>15.864581671187702</v>
      </c>
      <c r="AB418" s="79">
        <f t="shared" si="217"/>
        <v>17.187104930467761</v>
      </c>
      <c r="AC418" s="79">
        <f t="shared" si="217"/>
        <v>12.460078768349444</v>
      </c>
      <c r="AD418" s="79">
        <f t="shared" si="217"/>
        <v>10.8558166521613</v>
      </c>
      <c r="AE418" s="79">
        <f t="shared" si="217"/>
        <v>10.764629467387692</v>
      </c>
      <c r="AF418" s="79">
        <f t="shared" si="217"/>
        <v>10.905196089201363</v>
      </c>
      <c r="AG418" s="79">
        <f t="shared" si="217"/>
        <v>11.520527476697577</v>
      </c>
      <c r="AH418" s="79">
        <f t="shared" si="217"/>
        <v>11.568367816091953</v>
      </c>
      <c r="AI418" s="79">
        <f t="shared" si="217"/>
        <v>10.729264013903235</v>
      </c>
      <c r="AJ418" s="79">
        <f t="shared" si="217"/>
        <v>11.608861927996834</v>
      </c>
      <c r="AK418" s="79">
        <f t="shared" si="217"/>
        <v>10.537762389093269</v>
      </c>
      <c r="AL418" s="79">
        <f t="shared" si="217"/>
        <v>10.484936648418154</v>
      </c>
      <c r="AM418" s="79">
        <f t="shared" si="217"/>
        <v>10.301593470656821</v>
      </c>
      <c r="AN418" s="79">
        <f t="shared" si="217"/>
        <v>9.7951880615197204</v>
      </c>
      <c r="AO418" s="79">
        <f t="shared" si="217"/>
        <v>9.40362468316372</v>
      </c>
      <c r="AP418" s="79">
        <f t="shared" si="217"/>
        <v>9.8613360611485241</v>
      </c>
      <c r="AQ418" s="79">
        <f t="shared" si="217"/>
        <v>9.7291221830522918</v>
      </c>
      <c r="AR418" s="79">
        <f t="shared" si="217"/>
        <v>9.5451291879286053</v>
      </c>
      <c r="AS418" s="79">
        <f t="shared" si="217"/>
        <v>9.5621074948736755</v>
      </c>
      <c r="AT418" s="79">
        <f t="shared" si="217"/>
        <v>9.8242863737785644</v>
      </c>
      <c r="AU418" s="79">
        <f t="shared" si="217"/>
        <v>9.9665174479941019</v>
      </c>
      <c r="AV418" s="79">
        <f t="shared" si="217"/>
        <v>9.9884077481115838</v>
      </c>
      <c r="AW418" s="79">
        <f t="shared" si="217"/>
        <v>9.7323315253233549</v>
      </c>
      <c r="AX418" s="79">
        <f t="shared" si="217"/>
        <v>9.6904238135528029</v>
      </c>
      <c r="AY418" s="79">
        <f t="shared" si="217"/>
        <v>9.6986311267222085</v>
      </c>
      <c r="AZ418" s="79">
        <f t="shared" si="217"/>
        <v>9.6450693320194265</v>
      </c>
      <c r="BA418" s="79">
        <f t="shared" si="217"/>
        <v>9.5402430790006765</v>
      </c>
      <c r="BB418" s="79">
        <f t="shared" si="217"/>
        <v>9.305750279075367</v>
      </c>
      <c r="BC418" s="79">
        <f t="shared" si="217"/>
        <v>9.3201304703519927</v>
      </c>
      <c r="BD418" s="79">
        <f t="shared" si="217"/>
        <v>9.5179557991057919</v>
      </c>
      <c r="BE418" s="79">
        <f t="shared" si="217"/>
        <v>8.8298190410878199</v>
      </c>
      <c r="BF418" s="79">
        <f t="shared" si="217"/>
        <v>8.8314349347756913</v>
      </c>
      <c r="BG418" s="148" t="s">
        <v>0</v>
      </c>
      <c r="BH418" s="148" t="s">
        <v>0</v>
      </c>
      <c r="BI418" s="148" t="s">
        <v>0</v>
      </c>
      <c r="BJ418" s="148" t="s">
        <v>0</v>
      </c>
      <c r="BK418" s="148" t="s">
        <v>0</v>
      </c>
      <c r="BL418" s="148" t="s">
        <v>0</v>
      </c>
      <c r="BM418" s="148" t="s">
        <v>0</v>
      </c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</row>
    <row r="419" spans="1:92" x14ac:dyDescent="0.25">
      <c r="A419" s="113"/>
      <c r="B419" s="27" t="s">
        <v>78</v>
      </c>
      <c r="C419" s="45" t="s">
        <v>0</v>
      </c>
      <c r="D419" s="45" t="s">
        <v>0</v>
      </c>
      <c r="E419" s="45" t="s">
        <v>0</v>
      </c>
      <c r="F419" s="45" t="s">
        <v>0</v>
      </c>
      <c r="G419" s="45" t="s">
        <v>0</v>
      </c>
      <c r="H419" s="45" t="s">
        <v>0</v>
      </c>
      <c r="I419" s="45" t="s">
        <v>0</v>
      </c>
      <c r="J419" s="45" t="s">
        <v>0</v>
      </c>
      <c r="K419" s="45" t="s">
        <v>0</v>
      </c>
      <c r="L419" s="45" t="s">
        <v>0</v>
      </c>
      <c r="M419" s="45" t="s">
        <v>0</v>
      </c>
      <c r="N419" s="45" t="s">
        <v>0</v>
      </c>
      <c r="O419" s="45" t="s">
        <v>0</v>
      </c>
      <c r="P419" s="79">
        <f t="shared" ref="P419:AU419" si="218">(P388/P$82)*100</f>
        <v>13.220518244315176</v>
      </c>
      <c r="Q419" s="79">
        <f t="shared" si="218"/>
        <v>12.045290291496025</v>
      </c>
      <c r="R419" s="79">
        <f t="shared" si="218"/>
        <v>11.013215859030836</v>
      </c>
      <c r="S419" s="79">
        <f t="shared" si="218"/>
        <v>14.964459408903855</v>
      </c>
      <c r="T419" s="79">
        <f t="shared" si="218"/>
        <v>11.76470588235294</v>
      </c>
      <c r="U419" s="79">
        <f t="shared" si="218"/>
        <v>10.987501716797144</v>
      </c>
      <c r="V419" s="79">
        <f t="shared" si="218"/>
        <v>12.845215157353888</v>
      </c>
      <c r="W419" s="79">
        <f t="shared" si="218"/>
        <v>14.547217844587223</v>
      </c>
      <c r="X419" s="79">
        <f t="shared" si="218"/>
        <v>15.164644714038127</v>
      </c>
      <c r="Y419" s="79">
        <f t="shared" si="218"/>
        <v>18.72483849826795</v>
      </c>
      <c r="Z419" s="79">
        <f t="shared" si="218"/>
        <v>23.014959723820482</v>
      </c>
      <c r="AA419" s="79">
        <f t="shared" si="218"/>
        <v>20.743577469283551</v>
      </c>
      <c r="AB419" s="79">
        <f t="shared" si="218"/>
        <v>21.39453466887095</v>
      </c>
      <c r="AC419" s="79">
        <f t="shared" si="218"/>
        <v>15.753669889008235</v>
      </c>
      <c r="AD419" s="79">
        <f t="shared" si="218"/>
        <v>14.183025497211746</v>
      </c>
      <c r="AE419" s="79">
        <f t="shared" si="218"/>
        <v>15.407389504848796</v>
      </c>
      <c r="AF419" s="79">
        <f t="shared" si="218"/>
        <v>15.379545204877513</v>
      </c>
      <c r="AG419" s="79">
        <f t="shared" si="218"/>
        <v>18.025282830918105</v>
      </c>
      <c r="AH419" s="79">
        <f t="shared" si="218"/>
        <v>16.735632183908045</v>
      </c>
      <c r="AI419" s="79">
        <f t="shared" si="218"/>
        <v>15.575557850900923</v>
      </c>
      <c r="AJ419" s="79">
        <f t="shared" si="218"/>
        <v>18.79203481471713</v>
      </c>
      <c r="AK419" s="79">
        <f t="shared" si="218"/>
        <v>16.771261631681455</v>
      </c>
      <c r="AL419" s="79">
        <f t="shared" si="218"/>
        <v>16.434766193241757</v>
      </c>
      <c r="AM419" s="79">
        <f t="shared" si="218"/>
        <v>15.64321803342402</v>
      </c>
      <c r="AN419" s="79">
        <f t="shared" si="218"/>
        <v>14.63546689677343</v>
      </c>
      <c r="AO419" s="79">
        <f t="shared" si="218"/>
        <v>14.1577292829034</v>
      </c>
      <c r="AP419" s="79">
        <f t="shared" si="218"/>
        <v>14.846702469241041</v>
      </c>
      <c r="AQ419" s="79">
        <f t="shared" si="218"/>
        <v>18.221323331433975</v>
      </c>
      <c r="AR419" s="79">
        <f t="shared" si="218"/>
        <v>18.933708928860053</v>
      </c>
      <c r="AS419" s="79">
        <f t="shared" si="218"/>
        <v>20.719452192674844</v>
      </c>
      <c r="AT419" s="79">
        <f t="shared" si="218"/>
        <v>22.312841424944217</v>
      </c>
      <c r="AU419" s="79">
        <f t="shared" si="218"/>
        <v>22.606832558726847</v>
      </c>
      <c r="AV419" s="79">
        <f t="shared" ref="AV419:BM419" si="219">(AV388/AV$82)*100</f>
        <v>23.932390995437888</v>
      </c>
      <c r="AW419" s="79">
        <f t="shared" si="219"/>
        <v>25.976123500989246</v>
      </c>
      <c r="AX419" s="79">
        <f t="shared" si="219"/>
        <v>28.182447504038148</v>
      </c>
      <c r="AY419" s="79">
        <f t="shared" si="219"/>
        <v>29.761739352744694</v>
      </c>
      <c r="AZ419" s="79">
        <f t="shared" si="219"/>
        <v>32.076742853120692</v>
      </c>
      <c r="BA419" s="79">
        <f t="shared" si="219"/>
        <v>33.963538149898717</v>
      </c>
      <c r="BB419" s="79">
        <f t="shared" si="219"/>
        <v>35.080845123884977</v>
      </c>
      <c r="BC419" s="79">
        <f t="shared" si="219"/>
        <v>35.875805257771027</v>
      </c>
      <c r="BD419" s="79">
        <f t="shared" si="219"/>
        <v>33.464034124051409</v>
      </c>
      <c r="BE419" s="79">
        <f t="shared" si="219"/>
        <v>30.343211734486896</v>
      </c>
      <c r="BF419" s="79">
        <f t="shared" si="219"/>
        <v>31.462206263351668</v>
      </c>
      <c r="BG419" s="79">
        <f t="shared" si="219"/>
        <v>28.840935747588563</v>
      </c>
      <c r="BH419" s="79">
        <f t="shared" si="219"/>
        <v>26.778235437577024</v>
      </c>
      <c r="BI419" s="79">
        <f t="shared" si="219"/>
        <v>27.419378300144004</v>
      </c>
      <c r="BJ419" s="79">
        <f t="shared" si="219"/>
        <v>28.201879951465774</v>
      </c>
      <c r="BK419" s="79">
        <f t="shared" si="219"/>
        <v>28.370363944409572</v>
      </c>
      <c r="BL419" s="79">
        <f t="shared" si="219"/>
        <v>31.613330016724227</v>
      </c>
      <c r="BM419" s="79">
        <f t="shared" si="219"/>
        <v>34.025474711386593</v>
      </c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</row>
    <row r="420" spans="1:92" x14ac:dyDescent="0.25">
      <c r="A420" s="113"/>
      <c r="B420" s="27" t="s">
        <v>80</v>
      </c>
      <c r="C420" s="45" t="s">
        <v>0</v>
      </c>
      <c r="D420" s="45" t="s">
        <v>0</v>
      </c>
      <c r="E420" s="45" t="s">
        <v>0</v>
      </c>
      <c r="F420" s="45" t="s">
        <v>0</v>
      </c>
      <c r="G420" s="45" t="s">
        <v>0</v>
      </c>
      <c r="H420" s="45" t="s">
        <v>0</v>
      </c>
      <c r="I420" s="45" t="s">
        <v>0</v>
      </c>
      <c r="J420" s="45" t="s">
        <v>0</v>
      </c>
      <c r="K420" s="45" t="s">
        <v>0</v>
      </c>
      <c r="L420" s="45" t="s">
        <v>0</v>
      </c>
      <c r="M420" s="45" t="s">
        <v>0</v>
      </c>
      <c r="N420" s="45" t="s">
        <v>0</v>
      </c>
      <c r="O420" s="45" t="s">
        <v>0</v>
      </c>
      <c r="P420" s="45" t="s">
        <v>0</v>
      </c>
      <c r="Q420" s="45" t="s">
        <v>0</v>
      </c>
      <c r="R420" s="45" t="s">
        <v>0</v>
      </c>
      <c r="S420" s="45" t="s">
        <v>0</v>
      </c>
      <c r="T420" s="45" t="s">
        <v>0</v>
      </c>
      <c r="U420" s="45" t="s">
        <v>0</v>
      </c>
      <c r="V420" s="45" t="s">
        <v>0</v>
      </c>
      <c r="W420" s="45" t="s">
        <v>0</v>
      </c>
      <c r="X420" s="45" t="s">
        <v>0</v>
      </c>
      <c r="Y420" s="45" t="s">
        <v>0</v>
      </c>
      <c r="Z420" s="45" t="s">
        <v>0</v>
      </c>
      <c r="AA420" s="45" t="s">
        <v>0</v>
      </c>
      <c r="AB420" s="45" t="s">
        <v>0</v>
      </c>
      <c r="AC420" s="45" t="s">
        <v>0</v>
      </c>
      <c r="AD420" s="45" t="s">
        <v>0</v>
      </c>
      <c r="AE420" s="45" t="s">
        <v>0</v>
      </c>
      <c r="AF420" s="45" t="s">
        <v>0</v>
      </c>
      <c r="AG420" s="45" t="s">
        <v>0</v>
      </c>
      <c r="AH420" s="45" t="s">
        <v>0</v>
      </c>
      <c r="AI420" s="45" t="s">
        <v>0</v>
      </c>
      <c r="AJ420" s="45" t="s">
        <v>0</v>
      </c>
      <c r="AK420" s="45" t="s">
        <v>0</v>
      </c>
      <c r="AL420" s="45" t="s">
        <v>0</v>
      </c>
      <c r="AM420" s="45" t="s">
        <v>0</v>
      </c>
      <c r="AN420" s="45" t="s">
        <v>0</v>
      </c>
      <c r="AO420" s="45" t="s">
        <v>0</v>
      </c>
      <c r="AP420" s="45" t="s">
        <v>0</v>
      </c>
      <c r="AQ420" s="45" t="s">
        <v>0</v>
      </c>
      <c r="AR420" s="45" t="s">
        <v>0</v>
      </c>
      <c r="AS420" s="45" t="s">
        <v>0</v>
      </c>
      <c r="AT420" s="45" t="s">
        <v>0</v>
      </c>
      <c r="AU420" s="45" t="s">
        <v>0</v>
      </c>
      <c r="AV420" s="45" t="s">
        <v>0</v>
      </c>
      <c r="AW420" s="45" t="s">
        <v>0</v>
      </c>
      <c r="AX420" s="45" t="s">
        <v>0</v>
      </c>
      <c r="AY420" s="45" t="s">
        <v>0</v>
      </c>
      <c r="AZ420" s="45" t="s">
        <v>0</v>
      </c>
      <c r="BA420" s="45" t="s">
        <v>0</v>
      </c>
      <c r="BB420" s="45" t="s">
        <v>0</v>
      </c>
      <c r="BC420" s="45" t="s">
        <v>0</v>
      </c>
      <c r="BD420" s="45" t="s">
        <v>0</v>
      </c>
      <c r="BE420" s="45" t="s">
        <v>0</v>
      </c>
      <c r="BF420" s="45" t="s">
        <v>0</v>
      </c>
      <c r="BG420" s="45" t="s">
        <v>0</v>
      </c>
      <c r="BH420" s="45" t="s">
        <v>0</v>
      </c>
      <c r="BI420" s="45" t="s">
        <v>0</v>
      </c>
      <c r="BJ420" s="45" t="s">
        <v>0</v>
      </c>
      <c r="BK420" s="45" t="s">
        <v>0</v>
      </c>
      <c r="BL420" s="45" t="s">
        <v>0</v>
      </c>
      <c r="BM420" s="45" t="s">
        <v>0</v>
      </c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</row>
    <row r="421" spans="1:92" x14ac:dyDescent="0.25">
      <c r="A421" s="113"/>
      <c r="B421" s="27" t="s">
        <v>81</v>
      </c>
      <c r="C421" s="45" t="s">
        <v>0</v>
      </c>
      <c r="D421" s="45" t="s">
        <v>0</v>
      </c>
      <c r="E421" s="45" t="s">
        <v>0</v>
      </c>
      <c r="F421" s="45" t="s">
        <v>0</v>
      </c>
      <c r="G421" s="45" t="s">
        <v>0</v>
      </c>
      <c r="H421" s="45" t="s">
        <v>0</v>
      </c>
      <c r="I421" s="45" t="s">
        <v>0</v>
      </c>
      <c r="J421" s="45" t="s">
        <v>0</v>
      </c>
      <c r="K421" s="45" t="s">
        <v>0</v>
      </c>
      <c r="L421" s="45" t="s">
        <v>0</v>
      </c>
      <c r="M421" s="45" t="s">
        <v>0</v>
      </c>
      <c r="N421" s="45" t="s">
        <v>0</v>
      </c>
      <c r="O421" s="45" t="s">
        <v>0</v>
      </c>
      <c r="P421" s="45" t="s">
        <v>0</v>
      </c>
      <c r="Q421" s="45" t="s">
        <v>0</v>
      </c>
      <c r="R421" s="45" t="s">
        <v>0</v>
      </c>
      <c r="S421" s="45" t="s">
        <v>0</v>
      </c>
      <c r="T421" s="45" t="s">
        <v>0</v>
      </c>
      <c r="U421" s="45" t="s">
        <v>0</v>
      </c>
      <c r="V421" s="45" t="s">
        <v>0</v>
      </c>
      <c r="W421" s="45" t="s">
        <v>0</v>
      </c>
      <c r="X421" s="45" t="s">
        <v>0</v>
      </c>
      <c r="Y421" s="45" t="s">
        <v>0</v>
      </c>
      <c r="Z421" s="45" t="s">
        <v>0</v>
      </c>
      <c r="AA421" s="45" t="s">
        <v>0</v>
      </c>
      <c r="AB421" s="45" t="s">
        <v>0</v>
      </c>
      <c r="AC421" s="45" t="s">
        <v>0</v>
      </c>
      <c r="AD421" s="45" t="s">
        <v>0</v>
      </c>
      <c r="AE421" s="45" t="s">
        <v>0</v>
      </c>
      <c r="AF421" s="45" t="s">
        <v>0</v>
      </c>
      <c r="AG421" s="45" t="s">
        <v>0</v>
      </c>
      <c r="AH421" s="45" t="s">
        <v>0</v>
      </c>
      <c r="AI421" s="45" t="s">
        <v>0</v>
      </c>
      <c r="AJ421" s="45" t="s">
        <v>0</v>
      </c>
      <c r="AK421" s="45" t="s">
        <v>0</v>
      </c>
      <c r="AL421" s="45" t="s">
        <v>0</v>
      </c>
      <c r="AM421" s="45" t="s">
        <v>0</v>
      </c>
      <c r="AN421" s="45" t="s">
        <v>0</v>
      </c>
      <c r="AO421" s="45" t="s">
        <v>0</v>
      </c>
      <c r="AP421" s="45" t="s">
        <v>0</v>
      </c>
      <c r="AQ421" s="45" t="s">
        <v>0</v>
      </c>
      <c r="AR421" s="45" t="s">
        <v>0</v>
      </c>
      <c r="AS421" s="45" t="s">
        <v>0</v>
      </c>
      <c r="AT421" s="45" t="s">
        <v>0</v>
      </c>
      <c r="AU421" s="45" t="s">
        <v>0</v>
      </c>
      <c r="AV421" s="45" t="s">
        <v>0</v>
      </c>
      <c r="AW421" s="45" t="s">
        <v>0</v>
      </c>
      <c r="AX421" s="45" t="s">
        <v>0</v>
      </c>
      <c r="AY421" s="45" t="s">
        <v>0</v>
      </c>
      <c r="AZ421" s="45" t="s">
        <v>0</v>
      </c>
      <c r="BA421" s="45" t="s">
        <v>0</v>
      </c>
      <c r="BB421" s="45" t="s">
        <v>0</v>
      </c>
      <c r="BC421" s="45" t="s">
        <v>0</v>
      </c>
      <c r="BD421" s="45" t="s">
        <v>0</v>
      </c>
      <c r="BE421" s="45" t="s">
        <v>0</v>
      </c>
      <c r="BF421" s="45" t="s">
        <v>0</v>
      </c>
      <c r="BG421" s="45" t="s">
        <v>0</v>
      </c>
      <c r="BH421" s="45" t="s">
        <v>0</v>
      </c>
      <c r="BI421" s="45" t="s">
        <v>0</v>
      </c>
      <c r="BJ421" s="45" t="s">
        <v>0</v>
      </c>
      <c r="BK421" s="45" t="s">
        <v>0</v>
      </c>
      <c r="BL421" s="45" t="s">
        <v>0</v>
      </c>
      <c r="BM421" s="45" t="s">
        <v>0</v>
      </c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</row>
    <row r="422" spans="1:92" x14ac:dyDescent="0.25">
      <c r="A422" s="113"/>
      <c r="B422" s="27" t="s">
        <v>143</v>
      </c>
      <c r="C422" s="45" t="s">
        <v>0</v>
      </c>
      <c r="D422" s="45" t="s">
        <v>0</v>
      </c>
      <c r="E422" s="45" t="s">
        <v>0</v>
      </c>
      <c r="F422" s="45" t="s">
        <v>0</v>
      </c>
      <c r="G422" s="45" t="s">
        <v>0</v>
      </c>
      <c r="H422" s="45" t="s">
        <v>0</v>
      </c>
      <c r="I422" s="45" t="s">
        <v>0</v>
      </c>
      <c r="J422" s="45" t="s">
        <v>0</v>
      </c>
      <c r="K422" s="45" t="s">
        <v>0</v>
      </c>
      <c r="L422" s="45" t="s">
        <v>0</v>
      </c>
      <c r="M422" s="45" t="s">
        <v>0</v>
      </c>
      <c r="N422" s="45" t="s">
        <v>0</v>
      </c>
      <c r="O422" s="45" t="s">
        <v>0</v>
      </c>
      <c r="P422" s="45" t="s">
        <v>0</v>
      </c>
      <c r="Q422" s="45" t="s">
        <v>0</v>
      </c>
      <c r="R422" s="45" t="s">
        <v>0</v>
      </c>
      <c r="S422" s="45" t="s">
        <v>0</v>
      </c>
      <c r="T422" s="45" t="s">
        <v>0</v>
      </c>
      <c r="U422" s="45" t="s">
        <v>0</v>
      </c>
      <c r="V422" s="45" t="s">
        <v>0</v>
      </c>
      <c r="W422" s="45" t="s">
        <v>0</v>
      </c>
      <c r="X422" s="45" t="s">
        <v>0</v>
      </c>
      <c r="Y422" s="45" t="s">
        <v>0</v>
      </c>
      <c r="Z422" s="45" t="s">
        <v>0</v>
      </c>
      <c r="AA422" s="45" t="s">
        <v>0</v>
      </c>
      <c r="AB422" s="45" t="s">
        <v>0</v>
      </c>
      <c r="AC422" s="45" t="s">
        <v>0</v>
      </c>
      <c r="AD422" s="45" t="s">
        <v>0</v>
      </c>
      <c r="AE422" s="45" t="s">
        <v>0</v>
      </c>
      <c r="AF422" s="45" t="s">
        <v>0</v>
      </c>
      <c r="AG422" s="45" t="s">
        <v>0</v>
      </c>
      <c r="AH422" s="45" t="s">
        <v>0</v>
      </c>
      <c r="AI422" s="45" t="s">
        <v>0</v>
      </c>
      <c r="AJ422" s="45" t="s">
        <v>0</v>
      </c>
      <c r="AK422" s="45" t="s">
        <v>0</v>
      </c>
      <c r="AL422" s="45" t="s">
        <v>0</v>
      </c>
      <c r="AM422" s="45" t="s">
        <v>0</v>
      </c>
      <c r="AN422" s="45" t="s">
        <v>0</v>
      </c>
      <c r="AO422" s="45" t="s">
        <v>0</v>
      </c>
      <c r="AP422" s="45" t="s">
        <v>0</v>
      </c>
      <c r="AQ422" s="45" t="s">
        <v>0</v>
      </c>
      <c r="AR422" s="45" t="s">
        <v>0</v>
      </c>
      <c r="AS422" s="45" t="s">
        <v>0</v>
      </c>
      <c r="AT422" s="45" t="s">
        <v>0</v>
      </c>
      <c r="AU422" s="45" t="s">
        <v>0</v>
      </c>
      <c r="AV422" s="45" t="s">
        <v>0</v>
      </c>
      <c r="AW422" s="45" t="s">
        <v>0</v>
      </c>
      <c r="AX422" s="45" t="s">
        <v>0</v>
      </c>
      <c r="AY422" s="45" t="s">
        <v>0</v>
      </c>
      <c r="AZ422" s="45" t="s">
        <v>0</v>
      </c>
      <c r="BA422" s="45" t="s">
        <v>0</v>
      </c>
      <c r="BB422" s="45" t="s">
        <v>0</v>
      </c>
      <c r="BC422" s="45" t="s">
        <v>0</v>
      </c>
      <c r="BD422" s="45" t="s">
        <v>0</v>
      </c>
      <c r="BE422" s="45" t="s">
        <v>0</v>
      </c>
      <c r="BF422" s="45" t="s">
        <v>0</v>
      </c>
      <c r="BG422" s="45" t="s">
        <v>0</v>
      </c>
      <c r="BH422" s="45" t="s">
        <v>0</v>
      </c>
      <c r="BI422" s="45" t="s">
        <v>0</v>
      </c>
      <c r="BJ422" s="45" t="s">
        <v>0</v>
      </c>
      <c r="BK422" s="45" t="s">
        <v>0</v>
      </c>
      <c r="BL422" s="45" t="s">
        <v>0</v>
      </c>
      <c r="BM422" s="45" t="s">
        <v>0</v>
      </c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</row>
    <row r="423" spans="1:92" x14ac:dyDescent="0.25">
      <c r="A423" s="113"/>
      <c r="B423" s="27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  <c r="AN423" s="79"/>
      <c r="AO423" s="79"/>
      <c r="AP423" s="79"/>
      <c r="AQ423" s="79"/>
      <c r="AR423" s="79"/>
      <c r="AS423" s="79"/>
      <c r="AT423" s="79"/>
      <c r="AU423" s="79"/>
      <c r="AV423" s="79"/>
      <c r="AW423" s="79"/>
      <c r="AX423" s="79"/>
      <c r="AY423" s="79"/>
      <c r="AZ423" s="79"/>
      <c r="BA423" s="79"/>
      <c r="BB423" s="79"/>
      <c r="BC423" s="79"/>
      <c r="BD423" s="79"/>
      <c r="BE423" s="79"/>
      <c r="BF423" s="79"/>
      <c r="BG423" s="79"/>
      <c r="BH423" s="79"/>
      <c r="BI423" s="79"/>
      <c r="BJ423" s="79"/>
      <c r="BK423" s="79"/>
      <c r="BL423" s="79"/>
      <c r="BM423" s="79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</row>
    <row r="424" spans="1:92" x14ac:dyDescent="0.25">
      <c r="A424" s="113"/>
      <c r="B424" s="36" t="s">
        <v>88</v>
      </c>
      <c r="C424" s="45" t="s">
        <v>0</v>
      </c>
      <c r="D424" s="45" t="s">
        <v>0</v>
      </c>
      <c r="E424" s="45" t="s">
        <v>0</v>
      </c>
      <c r="F424" s="45" t="s">
        <v>0</v>
      </c>
      <c r="G424" s="45" t="s">
        <v>0</v>
      </c>
      <c r="H424" s="45" t="s">
        <v>0</v>
      </c>
      <c r="I424" s="45" t="s">
        <v>0</v>
      </c>
      <c r="J424" s="45" t="s">
        <v>0</v>
      </c>
      <c r="K424" s="45" t="s">
        <v>0</v>
      </c>
      <c r="L424" s="45" t="s">
        <v>0</v>
      </c>
      <c r="M424" s="45" t="s">
        <v>0</v>
      </c>
      <c r="N424" s="45" t="s">
        <v>0</v>
      </c>
      <c r="O424" s="45" t="s">
        <v>0</v>
      </c>
      <c r="P424" s="79">
        <f t="shared" ref="P424:AU424" si="220">(P393/P$82)*100</f>
        <v>4.7593865679534639</v>
      </c>
      <c r="Q424" s="79">
        <f t="shared" si="220"/>
        <v>6.0226451457480126</v>
      </c>
      <c r="R424" s="79">
        <f t="shared" si="220"/>
        <v>8.5462555066079293</v>
      </c>
      <c r="S424" s="79">
        <f t="shared" si="220"/>
        <v>8.1743359521137293</v>
      </c>
      <c r="T424" s="79">
        <f t="shared" si="220"/>
        <v>6.2352941176470589</v>
      </c>
      <c r="U424" s="79">
        <f t="shared" si="220"/>
        <v>6.5238291443483032</v>
      </c>
      <c r="V424" s="79">
        <f t="shared" si="220"/>
        <v>7.1933204881181751</v>
      </c>
      <c r="W424" s="79">
        <f t="shared" si="220"/>
        <v>8.7525760698266453</v>
      </c>
      <c r="X424" s="79">
        <f t="shared" si="220"/>
        <v>9.4129116117850948</v>
      </c>
      <c r="Y424" s="79">
        <f t="shared" si="220"/>
        <v>12.302218893362046</v>
      </c>
      <c r="Z424" s="79">
        <f t="shared" si="220"/>
        <v>15.74223245109321</v>
      </c>
      <c r="AA424" s="79">
        <f t="shared" si="220"/>
        <v>13.855645976277858</v>
      </c>
      <c r="AB424" s="79">
        <f t="shared" si="220"/>
        <v>16.089662549839542</v>
      </c>
      <c r="AC424" s="79">
        <f t="shared" si="220"/>
        <v>11.657715717866093</v>
      </c>
      <c r="AD424" s="79">
        <f t="shared" si="220"/>
        <v>9.8443090610192439</v>
      </c>
      <c r="AE424" s="79">
        <f t="shared" si="220"/>
        <v>11.467931482432554</v>
      </c>
      <c r="AF424" s="79">
        <f t="shared" si="220"/>
        <v>11.96034274415028</v>
      </c>
      <c r="AG424" s="79">
        <f t="shared" si="220"/>
        <v>13.71344543794322</v>
      </c>
      <c r="AH424" s="79">
        <f t="shared" si="220"/>
        <v>10.502988505747126</v>
      </c>
      <c r="AI424" s="79">
        <f t="shared" si="220"/>
        <v>9.8716246126604688</v>
      </c>
      <c r="AJ424" s="79">
        <f t="shared" si="220"/>
        <v>10.849927469339312</v>
      </c>
      <c r="AK424" s="79">
        <f t="shared" si="220"/>
        <v>10.402239774940488</v>
      </c>
      <c r="AL424" s="79">
        <f t="shared" si="220"/>
        <v>10.437186989883736</v>
      </c>
      <c r="AM424" s="79">
        <f t="shared" si="220"/>
        <v>10.240963855421686</v>
      </c>
      <c r="AN424" s="79">
        <f t="shared" si="220"/>
        <v>9.4140737356817752</v>
      </c>
      <c r="AO424" s="79">
        <f t="shared" si="220"/>
        <v>9.3821597387670597</v>
      </c>
      <c r="AP424" s="79">
        <f t="shared" si="220"/>
        <v>9.9813883442730091</v>
      </c>
      <c r="AQ424" s="79">
        <f t="shared" si="220"/>
        <v>9.7712629067706924</v>
      </c>
      <c r="AR424" s="79">
        <f t="shared" si="220"/>
        <v>10.105867140779052</v>
      </c>
      <c r="AS424" s="79">
        <f t="shared" si="220"/>
        <v>10.733961163073332</v>
      </c>
      <c r="AT424" s="79">
        <f t="shared" si="220"/>
        <v>11.216530737862582</v>
      </c>
      <c r="AU424" s="79">
        <f t="shared" si="220"/>
        <v>11.347407953531757</v>
      </c>
      <c r="AV424" s="79">
        <f t="shared" ref="AV424:BM424" si="221">(AV393/AV$82)*100</f>
        <v>12.146062373794033</v>
      </c>
      <c r="AW424" s="79">
        <f t="shared" si="221"/>
        <v>12.820832043499914</v>
      </c>
      <c r="AX424" s="79">
        <f t="shared" si="221"/>
        <v>13.251903699715406</v>
      </c>
      <c r="AY424" s="79">
        <f t="shared" si="221"/>
        <v>13.084883481817828</v>
      </c>
      <c r="AZ424" s="79">
        <f t="shared" si="221"/>
        <v>13.487063721103279</v>
      </c>
      <c r="BA424" s="79">
        <f t="shared" si="221"/>
        <v>13.515867656988521</v>
      </c>
      <c r="BB424" s="79">
        <f t="shared" si="221"/>
        <v>14.093357087902108</v>
      </c>
      <c r="BC424" s="79">
        <f t="shared" si="221"/>
        <v>14.928301512591947</v>
      </c>
      <c r="BD424" s="79">
        <f t="shared" si="221"/>
        <v>15.25218884020779</v>
      </c>
      <c r="BE424" s="79">
        <f t="shared" si="221"/>
        <v>15.275750883343134</v>
      </c>
      <c r="BF424" s="79">
        <f t="shared" si="221"/>
        <v>16.512158538248261</v>
      </c>
      <c r="BG424" s="79">
        <f t="shared" si="221"/>
        <v>20.0214738783108</v>
      </c>
      <c r="BH424" s="79">
        <f t="shared" si="221"/>
        <v>17.973646798751719</v>
      </c>
      <c r="BI424" s="79">
        <f t="shared" si="221"/>
        <v>17.2229975382883</v>
      </c>
      <c r="BJ424" s="79">
        <f t="shared" si="221"/>
        <v>22.6729057879216</v>
      </c>
      <c r="BK424" s="79">
        <f t="shared" si="221"/>
        <v>21.299849928516245</v>
      </c>
      <c r="BL424" s="79">
        <f t="shared" si="221"/>
        <v>25.728519409498809</v>
      </c>
      <c r="BM424" s="79">
        <f t="shared" si="221"/>
        <v>46.497662533257561</v>
      </c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</row>
    <row r="425" spans="1:92" x14ac:dyDescent="0.25">
      <c r="A425" s="113"/>
      <c r="B425" s="27" t="s">
        <v>14</v>
      </c>
      <c r="C425" s="45" t="s">
        <v>0</v>
      </c>
      <c r="D425" s="45" t="s">
        <v>0</v>
      </c>
      <c r="E425" s="45" t="s">
        <v>0</v>
      </c>
      <c r="F425" s="45" t="s">
        <v>0</v>
      </c>
      <c r="G425" s="45" t="s">
        <v>0</v>
      </c>
      <c r="H425" s="45" t="s">
        <v>0</v>
      </c>
      <c r="I425" s="45" t="s">
        <v>0</v>
      </c>
      <c r="J425" s="45" t="s">
        <v>0</v>
      </c>
      <c r="K425" s="45" t="s">
        <v>0</v>
      </c>
      <c r="L425" s="45" t="s">
        <v>0</v>
      </c>
      <c r="M425" s="45" t="s">
        <v>0</v>
      </c>
      <c r="N425" s="45" t="s">
        <v>0</v>
      </c>
      <c r="O425" s="45" t="s">
        <v>0</v>
      </c>
      <c r="P425" s="79">
        <f t="shared" ref="P425:AU425" si="222">(P394/P$82)*100</f>
        <v>3.4637757800105766</v>
      </c>
      <c r="Q425" s="79">
        <f t="shared" si="222"/>
        <v>4.6013008913514817</v>
      </c>
      <c r="R425" s="79">
        <f t="shared" si="222"/>
        <v>7.3788546255506615</v>
      </c>
      <c r="S425" s="79">
        <f t="shared" si="222"/>
        <v>6.0231949120838015</v>
      </c>
      <c r="T425" s="79">
        <f t="shared" si="222"/>
        <v>2.9705882352941178</v>
      </c>
      <c r="U425" s="79">
        <f t="shared" si="222"/>
        <v>2.9116879549512431</v>
      </c>
      <c r="V425" s="79">
        <f t="shared" si="222"/>
        <v>2.6974951830443161</v>
      </c>
      <c r="W425" s="79">
        <f t="shared" si="222"/>
        <v>3.7580312765183659</v>
      </c>
      <c r="X425" s="79">
        <f t="shared" si="222"/>
        <v>3.2495667244367423</v>
      </c>
      <c r="Y425" s="79">
        <f t="shared" si="222"/>
        <v>4.6156726898230502</v>
      </c>
      <c r="Z425" s="79">
        <f t="shared" si="222"/>
        <v>9.0065209052550816</v>
      </c>
      <c r="AA425" s="79">
        <f t="shared" si="222"/>
        <v>7.2177011861071216</v>
      </c>
      <c r="AB425" s="79">
        <f t="shared" si="222"/>
        <v>8.7571720315083148</v>
      </c>
      <c r="AC425" s="79">
        <f t="shared" si="222"/>
        <v>4.7010383100608664</v>
      </c>
      <c r="AD425" s="79">
        <f t="shared" si="222"/>
        <v>2.5045933662121653</v>
      </c>
      <c r="AE425" s="79">
        <f t="shared" si="222"/>
        <v>2.4893507749010602</v>
      </c>
      <c r="AF425" s="79">
        <f t="shared" si="222"/>
        <v>3.8503789959354058</v>
      </c>
      <c r="AG425" s="79">
        <f t="shared" si="222"/>
        <v>6.749994070630648</v>
      </c>
      <c r="AH425" s="79">
        <f t="shared" si="222"/>
        <v>4.8680459770114943</v>
      </c>
      <c r="AI425" s="79">
        <f t="shared" si="222"/>
        <v>4.2021215549325337</v>
      </c>
      <c r="AJ425" s="79">
        <f t="shared" si="222"/>
        <v>3.8523671370170121</v>
      </c>
      <c r="AK425" s="79">
        <f t="shared" si="222"/>
        <v>3.9398939623458125</v>
      </c>
      <c r="AL425" s="79">
        <f t="shared" si="222"/>
        <v>6.2418797819062108</v>
      </c>
      <c r="AM425" s="79">
        <f t="shared" si="222"/>
        <v>6.1756704236300042</v>
      </c>
      <c r="AN425" s="79">
        <f t="shared" si="222"/>
        <v>5.1790941238177419</v>
      </c>
      <c r="AO425" s="79">
        <f t="shared" si="222"/>
        <v>3.9032707399316466</v>
      </c>
      <c r="AP425" s="79">
        <f t="shared" si="222"/>
        <v>4.1989884352001825</v>
      </c>
      <c r="AQ425" s="79">
        <f t="shared" si="222"/>
        <v>3.6004333043211463</v>
      </c>
      <c r="AR425" s="79">
        <f t="shared" si="222"/>
        <v>3.1754369761481445</v>
      </c>
      <c r="AS425" s="79">
        <f t="shared" si="222"/>
        <v>3.0672284654220716</v>
      </c>
      <c r="AT425" s="79">
        <f t="shared" si="222"/>
        <v>3.3873201508040318</v>
      </c>
      <c r="AU425" s="79">
        <f t="shared" si="222"/>
        <v>3.1360361057592434</v>
      </c>
      <c r="AV425" s="79">
        <f t="shared" ref="AV425:BM425" si="223">(AV394/AV$82)*100</f>
        <v>2.6998728591728369</v>
      </c>
      <c r="AW425" s="79">
        <f t="shared" si="223"/>
        <v>2.4337474259411298</v>
      </c>
      <c r="AX425" s="79">
        <f t="shared" si="223"/>
        <v>2.4536574109683871</v>
      </c>
      <c r="AY425" s="79">
        <f t="shared" si="223"/>
        <v>2.377048724774772</v>
      </c>
      <c r="AZ425" s="79">
        <f t="shared" si="223"/>
        <v>2.2576898711902582</v>
      </c>
      <c r="BA425" s="79">
        <f t="shared" si="223"/>
        <v>2.3243304073823992</v>
      </c>
      <c r="BB425" s="79">
        <f t="shared" si="223"/>
        <v>2.6242268030717679</v>
      </c>
      <c r="BC425" s="79">
        <f t="shared" si="223"/>
        <v>2.9750710964255229</v>
      </c>
      <c r="BD425" s="79">
        <f t="shared" si="223"/>
        <v>2.6018576012714014</v>
      </c>
      <c r="BE425" s="79">
        <f t="shared" si="223"/>
        <v>2.020213247201589</v>
      </c>
      <c r="BF425" s="79">
        <f t="shared" si="223"/>
        <v>1.8320076360165447</v>
      </c>
      <c r="BG425" s="79">
        <f t="shared" si="223"/>
        <v>2.0537313781211526</v>
      </c>
      <c r="BH425" s="79">
        <f t="shared" si="223"/>
        <v>2.387924270371494</v>
      </c>
      <c r="BI425" s="79">
        <f t="shared" si="223"/>
        <v>2.2078396576021713</v>
      </c>
      <c r="BJ425" s="79">
        <f t="shared" si="223"/>
        <v>2.2949204016526674</v>
      </c>
      <c r="BK425" s="79">
        <f t="shared" si="223"/>
        <v>2.1145620797525995</v>
      </c>
      <c r="BL425" s="79">
        <f t="shared" si="223"/>
        <v>2.1702062019650827</v>
      </c>
      <c r="BM425" s="79">
        <f t="shared" si="223"/>
        <v>1.5371401604136996</v>
      </c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</row>
    <row r="426" spans="1:92" x14ac:dyDescent="0.25">
      <c r="A426" s="113"/>
      <c r="B426" s="27" t="s">
        <v>114</v>
      </c>
      <c r="C426" s="45" t="s">
        <v>0</v>
      </c>
      <c r="D426" s="45" t="s">
        <v>0</v>
      </c>
      <c r="E426" s="45" t="s">
        <v>0</v>
      </c>
      <c r="F426" s="45" t="s">
        <v>0</v>
      </c>
      <c r="G426" s="45" t="s">
        <v>0</v>
      </c>
      <c r="H426" s="45" t="s">
        <v>0</v>
      </c>
      <c r="I426" s="45" t="s">
        <v>0</v>
      </c>
      <c r="J426" s="45" t="s">
        <v>0</v>
      </c>
      <c r="K426" s="45" t="s">
        <v>0</v>
      </c>
      <c r="L426" s="45" t="s">
        <v>0</v>
      </c>
      <c r="M426" s="45" t="s">
        <v>0</v>
      </c>
      <c r="N426" s="45" t="s">
        <v>0</v>
      </c>
      <c r="O426" s="45" t="s">
        <v>0</v>
      </c>
      <c r="P426" s="79">
        <f t="shared" ref="P426:AU426" si="224">(P395/P$82)*100</f>
        <v>1.2956107879428873</v>
      </c>
      <c r="Q426" s="79">
        <f t="shared" si="224"/>
        <v>1.4213442543965309</v>
      </c>
      <c r="R426" s="79">
        <f t="shared" si="224"/>
        <v>1.1674008810572687</v>
      </c>
      <c r="S426" s="79">
        <f t="shared" si="224"/>
        <v>2.1511410400299287</v>
      </c>
      <c r="T426" s="79">
        <f t="shared" si="224"/>
        <v>3.2647058823529411</v>
      </c>
      <c r="U426" s="79">
        <f t="shared" si="224"/>
        <v>3.6121411893970605</v>
      </c>
      <c r="V426" s="79">
        <f t="shared" si="224"/>
        <v>4.4958253050738595</v>
      </c>
      <c r="W426" s="79">
        <f t="shared" si="224"/>
        <v>4.9945447933082798</v>
      </c>
      <c r="X426" s="79">
        <f t="shared" si="224"/>
        <v>6.1633448873483534</v>
      </c>
      <c r="Y426" s="79">
        <f t="shared" si="224"/>
        <v>7.6865462035389953</v>
      </c>
      <c r="Z426" s="79">
        <f t="shared" si="224"/>
        <v>6.7357115458381287</v>
      </c>
      <c r="AA426" s="79">
        <f t="shared" si="224"/>
        <v>6.6379447901707351</v>
      </c>
      <c r="AB426" s="79">
        <f t="shared" si="224"/>
        <v>7.3324905183312268</v>
      </c>
      <c r="AC426" s="79">
        <f t="shared" si="224"/>
        <v>6.9566774078052269</v>
      </c>
      <c r="AD426" s="79">
        <f t="shared" si="224"/>
        <v>7.3397156948070776</v>
      </c>
      <c r="AE426" s="79">
        <f t="shared" si="224"/>
        <v>8.9785807075314938</v>
      </c>
      <c r="AF426" s="79">
        <f t="shared" si="224"/>
        <v>8.1099637482148736</v>
      </c>
      <c r="AG426" s="79">
        <f t="shared" si="224"/>
        <v>6.9634513673125733</v>
      </c>
      <c r="AH426" s="79">
        <f t="shared" si="224"/>
        <v>5.6349425287356318</v>
      </c>
      <c r="AI426" s="79">
        <f t="shared" si="224"/>
        <v>5.6695030577279359</v>
      </c>
      <c r="AJ426" s="79">
        <f t="shared" si="224"/>
        <v>6.9975603323223003</v>
      </c>
      <c r="AK426" s="79">
        <f t="shared" si="224"/>
        <v>6.462345812594676</v>
      </c>
      <c r="AL426" s="79">
        <f t="shared" si="224"/>
        <v>4.1953072079775247</v>
      </c>
      <c r="AM426" s="79">
        <f t="shared" si="224"/>
        <v>4.0652934317916829</v>
      </c>
      <c r="AN426" s="79">
        <f t="shared" si="224"/>
        <v>4.2349796118640342</v>
      </c>
      <c r="AO426" s="79">
        <f t="shared" si="224"/>
        <v>5.478888998835413</v>
      </c>
      <c r="AP426" s="79">
        <f t="shared" si="224"/>
        <v>5.7823999090728275</v>
      </c>
      <c r="AQ426" s="79">
        <f t="shared" si="224"/>
        <v>6.1708296024495475</v>
      </c>
      <c r="AR426" s="79">
        <f t="shared" si="224"/>
        <v>6.9304301646309074</v>
      </c>
      <c r="AS426" s="79">
        <f t="shared" si="224"/>
        <v>7.66673269765126</v>
      </c>
      <c r="AT426" s="79">
        <f t="shared" si="224"/>
        <v>7.8292105870585518</v>
      </c>
      <c r="AU426" s="79">
        <f t="shared" si="224"/>
        <v>8.2113718477725133</v>
      </c>
      <c r="AV426" s="79">
        <f t="shared" ref="AV426:BM426" si="225">(AV395/AV$82)*100</f>
        <v>9.4461895146211958</v>
      </c>
      <c r="AW426" s="79">
        <f t="shared" si="225"/>
        <v>10.387084617558783</v>
      </c>
      <c r="AX426" s="79">
        <f t="shared" si="225"/>
        <v>10.79824628874702</v>
      </c>
      <c r="AY426" s="79">
        <f t="shared" si="225"/>
        <v>10.707834757043056</v>
      </c>
      <c r="AZ426" s="79">
        <f t="shared" si="225"/>
        <v>11.229373849913021</v>
      </c>
      <c r="BA426" s="79">
        <f t="shared" si="225"/>
        <v>11.191537249606123</v>
      </c>
      <c r="BB426" s="79">
        <f t="shared" si="225"/>
        <v>11.46913028483034</v>
      </c>
      <c r="BC426" s="79">
        <f t="shared" si="225"/>
        <v>11.953230416166424</v>
      </c>
      <c r="BD426" s="79">
        <f t="shared" si="225"/>
        <v>12.650331238936388</v>
      </c>
      <c r="BE426" s="79">
        <f t="shared" si="225"/>
        <v>13.255537636141543</v>
      </c>
      <c r="BF426" s="79">
        <f t="shared" si="225"/>
        <v>14.680150902231718</v>
      </c>
      <c r="BG426" s="79">
        <f t="shared" si="225"/>
        <v>17.967742500189647</v>
      </c>
      <c r="BH426" s="79">
        <f t="shared" si="225"/>
        <v>15.585722528380225</v>
      </c>
      <c r="BI426" s="79">
        <f t="shared" si="225"/>
        <v>15.015157880686131</v>
      </c>
      <c r="BJ426" s="79">
        <f t="shared" si="225"/>
        <v>20.377985386268936</v>
      </c>
      <c r="BK426" s="79">
        <f t="shared" si="225"/>
        <v>19.185287848763647</v>
      </c>
      <c r="BL426" s="79">
        <f t="shared" si="225"/>
        <v>23.558313207533722</v>
      </c>
      <c r="BM426" s="79">
        <f t="shared" si="225"/>
        <v>44.960522372843862</v>
      </c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</row>
    <row r="427" spans="1:92" x14ac:dyDescent="0.25">
      <c r="A427" s="113"/>
      <c r="B427" s="14" t="s">
        <v>144</v>
      </c>
      <c r="C427" s="45" t="s">
        <v>0</v>
      </c>
      <c r="D427" s="45" t="s">
        <v>0</v>
      </c>
      <c r="E427" s="45" t="s">
        <v>0</v>
      </c>
      <c r="F427" s="45" t="s">
        <v>0</v>
      </c>
      <c r="G427" s="45" t="s">
        <v>0</v>
      </c>
      <c r="H427" s="45" t="s">
        <v>0</v>
      </c>
      <c r="I427" s="45" t="s">
        <v>0</v>
      </c>
      <c r="J427" s="45" t="s">
        <v>0</v>
      </c>
      <c r="K427" s="45" t="s">
        <v>0</v>
      </c>
      <c r="L427" s="45" t="s">
        <v>0</v>
      </c>
      <c r="M427" s="45" t="s">
        <v>0</v>
      </c>
      <c r="N427" s="45" t="s">
        <v>0</v>
      </c>
      <c r="O427" s="45" t="s">
        <v>0</v>
      </c>
      <c r="P427" s="79">
        <f t="shared" ref="P427:AU427" si="226">(P396/P$82)*100</f>
        <v>0.26441036488630354</v>
      </c>
      <c r="Q427" s="79">
        <f t="shared" si="226"/>
        <v>-0.26499638641291257</v>
      </c>
      <c r="R427" s="79">
        <f t="shared" si="226"/>
        <v>-0.48458149779735682</v>
      </c>
      <c r="S427" s="79">
        <f t="shared" si="226"/>
        <v>0.4863449307893753</v>
      </c>
      <c r="T427" s="79">
        <f t="shared" si="226"/>
        <v>0.61764705882352933</v>
      </c>
      <c r="U427" s="79">
        <f t="shared" si="226"/>
        <v>2.0464221947534682</v>
      </c>
      <c r="V427" s="79">
        <f t="shared" si="226"/>
        <v>2.8644829800899165</v>
      </c>
      <c r="W427" s="79">
        <f t="shared" si="226"/>
        <v>3.7337859134440534</v>
      </c>
      <c r="X427" s="79">
        <f t="shared" si="226"/>
        <v>4.9176776429809363</v>
      </c>
      <c r="Y427" s="79">
        <f t="shared" si="226"/>
        <v>5.5519146147364484</v>
      </c>
      <c r="Z427" s="79">
        <f t="shared" si="226"/>
        <v>4.0736478711162256</v>
      </c>
      <c r="AA427" s="79">
        <f t="shared" si="226"/>
        <v>3.2764214669432477</v>
      </c>
      <c r="AB427" s="79">
        <f t="shared" si="226"/>
        <v>3.3696392103471751</v>
      </c>
      <c r="AC427" s="79">
        <f t="shared" si="226"/>
        <v>3.494450411743645</v>
      </c>
      <c r="AD427" s="79">
        <f t="shared" si="226"/>
        <v>3.0880314605292845</v>
      </c>
      <c r="AE427" s="79">
        <f t="shared" si="226"/>
        <v>5.3684178725718255</v>
      </c>
      <c r="AF427" s="79">
        <f t="shared" si="226"/>
        <v>6.1106228715807971</v>
      </c>
      <c r="AG427" s="79">
        <f t="shared" si="226"/>
        <v>4.7885586888978491</v>
      </c>
      <c r="AH427" s="79">
        <f t="shared" si="226"/>
        <v>3.2643678160919536</v>
      </c>
      <c r="AI427" s="79">
        <f t="shared" si="226"/>
        <v>3.0987162461266049</v>
      </c>
      <c r="AJ427" s="79">
        <f t="shared" si="226"/>
        <v>3.8655545298694451</v>
      </c>
      <c r="AK427" s="79">
        <f t="shared" si="226"/>
        <v>3.9480090889417876</v>
      </c>
      <c r="AL427" s="79">
        <f t="shared" si="226"/>
        <v>3.2658545523191895</v>
      </c>
      <c r="AM427" s="79">
        <f t="shared" si="226"/>
        <v>2.6214535561601244</v>
      </c>
      <c r="AN427" s="79">
        <f t="shared" si="226"/>
        <v>2.8391113818249494</v>
      </c>
      <c r="AO427" s="79">
        <f t="shared" si="226"/>
        <v>3.4244959163323867</v>
      </c>
      <c r="AP427" s="79">
        <f t="shared" si="226"/>
        <v>2.9458983320546697</v>
      </c>
      <c r="AQ427" s="79">
        <f t="shared" si="226"/>
        <v>3.3887904422584421</v>
      </c>
      <c r="AR427" s="79">
        <f t="shared" si="226"/>
        <v>3.1084762982290055</v>
      </c>
      <c r="AS427" s="79">
        <f t="shared" si="226"/>
        <v>2.9762127839555412</v>
      </c>
      <c r="AT427" s="79">
        <f t="shared" si="226"/>
        <v>4.1461491113333846</v>
      </c>
      <c r="AU427" s="79">
        <f t="shared" si="226"/>
        <v>4.9967209909531931</v>
      </c>
      <c r="AV427" s="79">
        <f t="shared" ref="AV427:BM427" si="227">(AV396/AV$82)*100</f>
        <v>7.9784608481041062</v>
      </c>
      <c r="AW427" s="79">
        <f t="shared" si="227"/>
        <v>9.0650614409346026</v>
      </c>
      <c r="AX427" s="79">
        <f t="shared" si="227"/>
        <v>9.2294438889316215</v>
      </c>
      <c r="AY427" s="79">
        <f t="shared" si="227"/>
        <v>9.708551706506455</v>
      </c>
      <c r="AZ427" s="79">
        <f t="shared" si="227"/>
        <v>10.519210851793382</v>
      </c>
      <c r="BA427" s="79">
        <f t="shared" si="227"/>
        <v>10.473778978167905</v>
      </c>
      <c r="BB427" s="79">
        <f t="shared" si="227"/>
        <v>10.554661017813887</v>
      </c>
      <c r="BC427" s="79">
        <f t="shared" si="227"/>
        <v>11.454758590891865</v>
      </c>
      <c r="BD427" s="79">
        <f t="shared" si="227"/>
        <v>12.096408840178842</v>
      </c>
      <c r="BE427" s="79">
        <f t="shared" si="227"/>
        <v>12.640448501567732</v>
      </c>
      <c r="BF427" s="79">
        <f t="shared" si="227"/>
        <v>14.146356983773464</v>
      </c>
      <c r="BG427" s="79">
        <f t="shared" si="227"/>
        <v>15.629321763892372</v>
      </c>
      <c r="BH427" s="79">
        <f t="shared" si="227"/>
        <v>14.050354114044353</v>
      </c>
      <c r="BI427" s="79">
        <f t="shared" si="227"/>
        <v>13.762910723804847</v>
      </c>
      <c r="BJ427" s="79">
        <f t="shared" si="227"/>
        <v>19.651015182919394</v>
      </c>
      <c r="BK427" s="79">
        <f t="shared" si="227"/>
        <v>18.112860768682033</v>
      </c>
      <c r="BL427" s="79">
        <f t="shared" si="227"/>
        <v>22.709544200267711</v>
      </c>
      <c r="BM427" s="79">
        <f t="shared" si="227"/>
        <v>41.75181068413454</v>
      </c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</row>
    <row r="428" spans="1:92" x14ac:dyDescent="0.25">
      <c r="A428" s="113"/>
      <c r="B428" s="14" t="s">
        <v>17</v>
      </c>
      <c r="C428" s="45" t="s">
        <v>0</v>
      </c>
      <c r="D428" s="45" t="s">
        <v>0</v>
      </c>
      <c r="E428" s="45" t="s">
        <v>0</v>
      </c>
      <c r="F428" s="45" t="s">
        <v>0</v>
      </c>
      <c r="G428" s="45" t="s">
        <v>0</v>
      </c>
      <c r="H428" s="45" t="s">
        <v>0</v>
      </c>
      <c r="I428" s="45" t="s">
        <v>0</v>
      </c>
      <c r="J428" s="45" t="s">
        <v>0</v>
      </c>
      <c r="K428" s="45" t="s">
        <v>0</v>
      </c>
      <c r="L428" s="45" t="s">
        <v>0</v>
      </c>
      <c r="M428" s="45" t="s">
        <v>0</v>
      </c>
      <c r="N428" s="45" t="s">
        <v>0</v>
      </c>
      <c r="O428" s="45" t="s">
        <v>0</v>
      </c>
      <c r="P428" s="79">
        <f t="shared" ref="P428:AU428" si="228">(P397/P$82)*100</f>
        <v>0.26441036488630354</v>
      </c>
      <c r="Q428" s="79">
        <f t="shared" si="228"/>
        <v>-0.26499638641291257</v>
      </c>
      <c r="R428" s="79">
        <f t="shared" si="228"/>
        <v>-0.48458149779735682</v>
      </c>
      <c r="S428" s="79">
        <f t="shared" si="228"/>
        <v>0.4863449307893753</v>
      </c>
      <c r="T428" s="79">
        <f t="shared" si="228"/>
        <v>0.61764705882352933</v>
      </c>
      <c r="U428" s="79">
        <f t="shared" si="228"/>
        <v>2.0464221947534682</v>
      </c>
      <c r="V428" s="79">
        <f t="shared" si="228"/>
        <v>2.8644829800899165</v>
      </c>
      <c r="W428" s="79">
        <f t="shared" si="228"/>
        <v>3.7337859134440534</v>
      </c>
      <c r="X428" s="79">
        <f t="shared" si="228"/>
        <v>4.9176776429809363</v>
      </c>
      <c r="Y428" s="79">
        <f t="shared" si="228"/>
        <v>5.5519146147364484</v>
      </c>
      <c r="Z428" s="79">
        <f t="shared" si="228"/>
        <v>4.0736478711162256</v>
      </c>
      <c r="AA428" s="79">
        <f t="shared" si="228"/>
        <v>3.2764214669432477</v>
      </c>
      <c r="AB428" s="79">
        <f t="shared" si="228"/>
        <v>3.3696392103471751</v>
      </c>
      <c r="AC428" s="79">
        <f t="shared" si="228"/>
        <v>3.494450411743645</v>
      </c>
      <c r="AD428" s="79">
        <f t="shared" si="228"/>
        <v>3.0880314605292845</v>
      </c>
      <c r="AE428" s="79">
        <f t="shared" si="228"/>
        <v>4.3019848342950358</v>
      </c>
      <c r="AF428" s="79">
        <f t="shared" si="228"/>
        <v>5.2455234538064373</v>
      </c>
      <c r="AG428" s="79">
        <f t="shared" si="228"/>
        <v>3.3702535398335032</v>
      </c>
      <c r="AH428" s="79">
        <f t="shared" si="228"/>
        <v>2.6354022988505745</v>
      </c>
      <c r="AI428" s="79">
        <f t="shared" si="228"/>
        <v>2.5232403718459495</v>
      </c>
      <c r="AJ428" s="79">
        <f t="shared" si="228"/>
        <v>2.9028748516418306</v>
      </c>
      <c r="AK428" s="79">
        <f t="shared" si="228"/>
        <v>3.1567842458342348</v>
      </c>
      <c r="AL428" s="79">
        <f t="shared" si="228"/>
        <v>2.0188111445482102</v>
      </c>
      <c r="AM428" s="79">
        <f t="shared" si="228"/>
        <v>1.2300816167897397</v>
      </c>
      <c r="AN428" s="79">
        <f t="shared" si="228"/>
        <v>1.3129621169822174</v>
      </c>
      <c r="AO428" s="79">
        <f t="shared" si="228"/>
        <v>1.8138639183418712</v>
      </c>
      <c r="AP428" s="79">
        <f t="shared" si="228"/>
        <v>1.0506350694740432</v>
      </c>
      <c r="AQ428" s="79">
        <f t="shared" si="228"/>
        <v>1.0726160435308041</v>
      </c>
      <c r="AR428" s="79">
        <f t="shared" si="228"/>
        <v>0.74580341268558503</v>
      </c>
      <c r="AS428" s="79">
        <f t="shared" si="228"/>
        <v>0.20505297648047713</v>
      </c>
      <c r="AT428" s="79">
        <f t="shared" si="228"/>
        <v>0.86943140724782642</v>
      </c>
      <c r="AU428" s="79">
        <f t="shared" si="228"/>
        <v>0.7995894110410956</v>
      </c>
      <c r="AV428" s="79">
        <f t="shared" ref="AV428:BM428" si="229">(AV397/AV$82)*100</f>
        <v>2.9747214120110685</v>
      </c>
      <c r="AW428" s="79">
        <f t="shared" si="229"/>
        <v>3.3960753172990215</v>
      </c>
      <c r="AX428" s="79">
        <f t="shared" si="229"/>
        <v>2.6711791400661489</v>
      </c>
      <c r="AY428" s="79">
        <f t="shared" si="229"/>
        <v>3.0567612780596791</v>
      </c>
      <c r="AZ428" s="79">
        <f t="shared" si="229"/>
        <v>4.1574073143018033</v>
      </c>
      <c r="BA428" s="79">
        <f t="shared" si="229"/>
        <v>3.858428989421562</v>
      </c>
      <c r="BB428" s="79">
        <f t="shared" si="229"/>
        <v>2.9746271002079547</v>
      </c>
      <c r="BC428" s="79">
        <f t="shared" si="229"/>
        <v>6.6540233670842133</v>
      </c>
      <c r="BD428" s="79">
        <f t="shared" si="229"/>
        <v>8.5708165253274391</v>
      </c>
      <c r="BE428" s="79">
        <f t="shared" si="229"/>
        <v>10.10640130620302</v>
      </c>
      <c r="BF428" s="79">
        <f t="shared" si="229"/>
        <v>11.218490068633244</v>
      </c>
      <c r="BG428" s="79">
        <f t="shared" si="229"/>
        <v>8.9399606701250516</v>
      </c>
      <c r="BH428" s="79">
        <f t="shared" si="229"/>
        <v>10.273065540163838</v>
      </c>
      <c r="BI428" s="79">
        <f t="shared" si="229"/>
        <v>11.062044204709681</v>
      </c>
      <c r="BJ428" s="79">
        <f t="shared" si="229"/>
        <v>14.979498136283114</v>
      </c>
      <c r="BK428" s="79">
        <f t="shared" si="229"/>
        <v>13.921059803861969</v>
      </c>
      <c r="BL428" s="79">
        <f t="shared" si="229"/>
        <v>14.919767705847828</v>
      </c>
      <c r="BM428" s="79">
        <f t="shared" si="229"/>
        <v>22.274440933573572</v>
      </c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</row>
    <row r="429" spans="1:92" x14ac:dyDescent="0.25">
      <c r="A429" s="113"/>
      <c r="B429" s="14" t="s">
        <v>18</v>
      </c>
      <c r="C429" s="45" t="s">
        <v>0</v>
      </c>
      <c r="D429" s="45" t="s">
        <v>0</v>
      </c>
      <c r="E429" s="45" t="s">
        <v>0</v>
      </c>
      <c r="F429" s="45" t="s">
        <v>0</v>
      </c>
      <c r="G429" s="45" t="s">
        <v>0</v>
      </c>
      <c r="H429" s="45" t="s">
        <v>0</v>
      </c>
      <c r="I429" s="45" t="s">
        <v>0</v>
      </c>
      <c r="J429" s="45" t="s">
        <v>0</v>
      </c>
      <c r="K429" s="45" t="s">
        <v>0</v>
      </c>
      <c r="L429" s="45" t="s">
        <v>0</v>
      </c>
      <c r="M429" s="45" t="s">
        <v>0</v>
      </c>
      <c r="N429" s="45" t="s">
        <v>0</v>
      </c>
      <c r="O429" s="45" t="s">
        <v>0</v>
      </c>
      <c r="P429" s="45" t="s">
        <v>0</v>
      </c>
      <c r="Q429" s="45" t="s">
        <v>0</v>
      </c>
      <c r="R429" s="45" t="s">
        <v>0</v>
      </c>
      <c r="S429" s="45" t="s">
        <v>0</v>
      </c>
      <c r="T429" s="45" t="s">
        <v>0</v>
      </c>
      <c r="U429" s="45" t="s">
        <v>0</v>
      </c>
      <c r="V429" s="45" t="s">
        <v>0</v>
      </c>
      <c r="W429" s="45" t="s">
        <v>0</v>
      </c>
      <c r="X429" s="45" t="s">
        <v>0</v>
      </c>
      <c r="Y429" s="45" t="s">
        <v>0</v>
      </c>
      <c r="Z429" s="45" t="s">
        <v>0</v>
      </c>
      <c r="AA429" s="45" t="s">
        <v>0</v>
      </c>
      <c r="AB429" s="45" t="s">
        <v>0</v>
      </c>
      <c r="AC429" s="45" t="s">
        <v>0</v>
      </c>
      <c r="AD429" s="45" t="s">
        <v>0</v>
      </c>
      <c r="AE429" s="79">
        <f t="shared" ref="AE429:BM429" si="230">(AE398/AE$82)*100</f>
        <v>0.59816923960001211</v>
      </c>
      <c r="AF429" s="79">
        <f t="shared" si="230"/>
        <v>0.37899593540591014</v>
      </c>
      <c r="AG429" s="79">
        <f t="shared" si="230"/>
        <v>0.66646111519578777</v>
      </c>
      <c r="AH429" s="79">
        <f t="shared" si="230"/>
        <v>0.14160919540229885</v>
      </c>
      <c r="AI429" s="79">
        <f t="shared" si="230"/>
        <v>0.2278950043447609</v>
      </c>
      <c r="AJ429" s="79">
        <f t="shared" si="230"/>
        <v>0.4384808123433997</v>
      </c>
      <c r="AK429" s="79">
        <f t="shared" si="230"/>
        <v>0.36923826011685784</v>
      </c>
      <c r="AL429" s="79">
        <f t="shared" si="230"/>
        <v>0.50081618602378597</v>
      </c>
      <c r="AM429" s="79">
        <f t="shared" si="230"/>
        <v>0.53536727555382824</v>
      </c>
      <c r="AN429" s="79">
        <f t="shared" si="230"/>
        <v>0.58372671437998069</v>
      </c>
      <c r="AO429" s="79">
        <f t="shared" si="230"/>
        <v>0.42625421496913463</v>
      </c>
      <c r="AP429" s="79">
        <f t="shared" si="230"/>
        <v>0.24081493478816809</v>
      </c>
      <c r="AQ429" s="79">
        <f t="shared" si="230"/>
        <v>0.47713568311177623</v>
      </c>
      <c r="AR429" s="79">
        <f t="shared" si="230"/>
        <v>0.38386940358816873</v>
      </c>
      <c r="AS429" s="79">
        <f t="shared" si="230"/>
        <v>0.42991524833896377</v>
      </c>
      <c r="AT429" s="79">
        <f t="shared" si="230"/>
        <v>0.19283296145264292</v>
      </c>
      <c r="AU429" s="79">
        <f t="shared" si="230"/>
        <v>0.23543692286385798</v>
      </c>
      <c r="AV429" s="79">
        <f t="shared" si="230"/>
        <v>0.84473861341709666</v>
      </c>
      <c r="AW429" s="79">
        <f t="shared" si="230"/>
        <v>0.75640318173865062</v>
      </c>
      <c r="AX429" s="79">
        <f t="shared" si="230"/>
        <v>1.1417583262825937</v>
      </c>
      <c r="AY429" s="79">
        <f t="shared" si="230"/>
        <v>1.023737140761078</v>
      </c>
      <c r="AZ429" s="79">
        <f t="shared" si="230"/>
        <v>0.41026053555088537</v>
      </c>
      <c r="BA429" s="79">
        <f t="shared" si="230"/>
        <v>0.52419536349313534</v>
      </c>
      <c r="BB429" s="79">
        <f t="shared" si="230"/>
        <v>0.55917112064831198</v>
      </c>
      <c r="BC429" s="79">
        <f t="shared" si="230"/>
        <v>0.49191997535087811</v>
      </c>
      <c r="BD429" s="79">
        <f t="shared" si="230"/>
        <v>0.27442823831834545</v>
      </c>
      <c r="BE429" s="79">
        <f t="shared" si="230"/>
        <v>0.2372994763850898</v>
      </c>
      <c r="BF429" s="79">
        <f t="shared" si="230"/>
        <v>0.41698104631607652</v>
      </c>
      <c r="BG429" s="79">
        <f t="shared" si="230"/>
        <v>0.45135991503813366</v>
      </c>
      <c r="BH429" s="79">
        <f t="shared" si="230"/>
        <v>0.17634052052087776</v>
      </c>
      <c r="BI429" s="79">
        <f t="shared" si="230"/>
        <v>0.14982471962412905</v>
      </c>
      <c r="BJ429" s="79">
        <f t="shared" si="230"/>
        <v>3.1588974306982238</v>
      </c>
      <c r="BK429" s="79">
        <f t="shared" si="230"/>
        <v>2.7687289371109181</v>
      </c>
      <c r="BL429" s="79">
        <f t="shared" si="230"/>
        <v>5.49544777165395</v>
      </c>
      <c r="BM429" s="79">
        <f t="shared" si="230"/>
        <v>11.45194308126883</v>
      </c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</row>
    <row r="430" spans="1:92" x14ac:dyDescent="0.25">
      <c r="A430" s="113"/>
      <c r="B430" s="14" t="s">
        <v>19</v>
      </c>
      <c r="C430" s="45" t="s">
        <v>0</v>
      </c>
      <c r="D430" s="45" t="s">
        <v>0</v>
      </c>
      <c r="E430" s="45" t="s">
        <v>0</v>
      </c>
      <c r="F430" s="45" t="s">
        <v>0</v>
      </c>
      <c r="G430" s="45" t="s">
        <v>0</v>
      </c>
      <c r="H430" s="45" t="s">
        <v>0</v>
      </c>
      <c r="I430" s="45" t="s">
        <v>0</v>
      </c>
      <c r="J430" s="45" t="s">
        <v>0</v>
      </c>
      <c r="K430" s="45" t="s">
        <v>0</v>
      </c>
      <c r="L430" s="45" t="s">
        <v>0</v>
      </c>
      <c r="M430" s="45" t="s">
        <v>0</v>
      </c>
      <c r="N430" s="45" t="s">
        <v>0</v>
      </c>
      <c r="O430" s="45" t="s">
        <v>0</v>
      </c>
      <c r="P430" s="45" t="s">
        <v>0</v>
      </c>
      <c r="Q430" s="45" t="s">
        <v>0</v>
      </c>
      <c r="R430" s="45" t="s">
        <v>0</v>
      </c>
      <c r="S430" s="45" t="s">
        <v>0</v>
      </c>
      <c r="T430" s="45" t="s">
        <v>0</v>
      </c>
      <c r="U430" s="45" t="s">
        <v>0</v>
      </c>
      <c r="V430" s="45" t="s">
        <v>0</v>
      </c>
      <c r="W430" s="45" t="s">
        <v>0</v>
      </c>
      <c r="X430" s="45" t="s">
        <v>0</v>
      </c>
      <c r="Y430" s="45" t="s">
        <v>0</v>
      </c>
      <c r="Z430" s="45" t="s">
        <v>0</v>
      </c>
      <c r="AA430" s="45" t="s">
        <v>0</v>
      </c>
      <c r="AB430" s="45" t="s">
        <v>0</v>
      </c>
      <c r="AC430" s="45" t="s">
        <v>0</v>
      </c>
      <c r="AD430" s="45" t="s">
        <v>0</v>
      </c>
      <c r="AE430" s="79">
        <f t="shared" ref="AE430:BM430" si="231">(AE399/AE$82)*100</f>
        <v>0.46826379867677714</v>
      </c>
      <c r="AF430" s="79">
        <f t="shared" si="231"/>
        <v>0.48610348236844991</v>
      </c>
      <c r="AG430" s="79">
        <f t="shared" si="231"/>
        <v>0.75184403386855769</v>
      </c>
      <c r="AH430" s="79">
        <f t="shared" si="231"/>
        <v>0.48735632183908045</v>
      </c>
      <c r="AI430" s="79">
        <f t="shared" si="231"/>
        <v>0.34758086993589427</v>
      </c>
      <c r="AJ430" s="79">
        <f t="shared" si="231"/>
        <v>0.52419886588421472</v>
      </c>
      <c r="AK430" s="79">
        <f t="shared" si="231"/>
        <v>0.42198658299069469</v>
      </c>
      <c r="AL430" s="79">
        <f t="shared" si="231"/>
        <v>0.74622722174719336</v>
      </c>
      <c r="AM430" s="79">
        <f t="shared" si="231"/>
        <v>0.8560046638165566</v>
      </c>
      <c r="AN430" s="79">
        <f t="shared" si="231"/>
        <v>0.94242255046275147</v>
      </c>
      <c r="AO430" s="79">
        <f t="shared" si="231"/>
        <v>1.1843777830213813</v>
      </c>
      <c r="AP430" s="79">
        <f t="shared" si="231"/>
        <v>1.6544483277924589</v>
      </c>
      <c r="AQ430" s="79">
        <f t="shared" si="231"/>
        <v>1.8390387156158619</v>
      </c>
      <c r="AR430" s="79">
        <f t="shared" si="231"/>
        <v>1.9788034819552518</v>
      </c>
      <c r="AS430" s="79">
        <f t="shared" si="231"/>
        <v>2.3412445591361006</v>
      </c>
      <c r="AT430" s="79">
        <f t="shared" si="231"/>
        <v>3.083884742632915</v>
      </c>
      <c r="AU430" s="79">
        <f t="shared" si="231"/>
        <v>3.9616946570482403</v>
      </c>
      <c r="AV430" s="79">
        <f t="shared" si="231"/>
        <v>4.1590008226759405</v>
      </c>
      <c r="AW430" s="79">
        <f t="shared" si="231"/>
        <v>4.9125829418969298</v>
      </c>
      <c r="AX430" s="79">
        <f t="shared" si="231"/>
        <v>5.416506422582879</v>
      </c>
      <c r="AY430" s="79">
        <f t="shared" si="231"/>
        <v>5.6280532876856988</v>
      </c>
      <c r="AZ430" s="79">
        <f t="shared" si="231"/>
        <v>5.9515430019406939</v>
      </c>
      <c r="BA430" s="79">
        <f t="shared" si="231"/>
        <v>6.0911546252532078</v>
      </c>
      <c r="BB430" s="79">
        <f t="shared" si="231"/>
        <v>7.0208627969576192</v>
      </c>
      <c r="BC430" s="79">
        <f t="shared" si="231"/>
        <v>4.3088152484567734</v>
      </c>
      <c r="BD430" s="79">
        <f t="shared" si="231"/>
        <v>3.2511640765330565</v>
      </c>
      <c r="BE430" s="79">
        <f t="shared" si="231"/>
        <v>2.2967477189796233</v>
      </c>
      <c r="BF430" s="79">
        <f t="shared" si="231"/>
        <v>2.5108858688241442</v>
      </c>
      <c r="BG430" s="79">
        <f t="shared" si="231"/>
        <v>6.2380011787291894</v>
      </c>
      <c r="BH430" s="79">
        <f t="shared" si="231"/>
        <v>3.6009480533596356</v>
      </c>
      <c r="BI430" s="79">
        <f t="shared" si="231"/>
        <v>2.5510417994710357</v>
      </c>
      <c r="BJ430" s="79">
        <f t="shared" si="231"/>
        <v>1.5126196159380556</v>
      </c>
      <c r="BK430" s="79">
        <f t="shared" si="231"/>
        <v>1.4230720277091478</v>
      </c>
      <c r="BL430" s="79">
        <f t="shared" si="231"/>
        <v>2.2943287227659326</v>
      </c>
      <c r="BM430" s="79">
        <f t="shared" si="231"/>
        <v>8.0254266692921341</v>
      </c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</row>
    <row r="431" spans="1:92" x14ac:dyDescent="0.25">
      <c r="A431" s="113"/>
      <c r="B431" s="14" t="s">
        <v>83</v>
      </c>
      <c r="C431" s="45" t="s">
        <v>0</v>
      </c>
      <c r="D431" s="45" t="s">
        <v>0</v>
      </c>
      <c r="E431" s="45" t="s">
        <v>0</v>
      </c>
      <c r="F431" s="45" t="s">
        <v>0</v>
      </c>
      <c r="G431" s="45" t="s">
        <v>0</v>
      </c>
      <c r="H431" s="45" t="s">
        <v>0</v>
      </c>
      <c r="I431" s="45" t="s">
        <v>0</v>
      </c>
      <c r="J431" s="45" t="s">
        <v>0</v>
      </c>
      <c r="K431" s="45" t="s">
        <v>0</v>
      </c>
      <c r="L431" s="45" t="s">
        <v>0</v>
      </c>
      <c r="M431" s="45" t="s">
        <v>0</v>
      </c>
      <c r="N431" s="45" t="s">
        <v>0</v>
      </c>
      <c r="O431" s="45" t="s">
        <v>0</v>
      </c>
      <c r="P431" s="79">
        <f t="shared" ref="P431:AD431" si="232">(P400/P$82)*100</f>
        <v>0.23796932839767318</v>
      </c>
      <c r="Q431" s="79">
        <f t="shared" si="232"/>
        <v>0.33726812816188867</v>
      </c>
      <c r="R431" s="79">
        <f t="shared" si="232"/>
        <v>0.30837004405286345</v>
      </c>
      <c r="S431" s="79">
        <f t="shared" si="232"/>
        <v>0.26187803965581741</v>
      </c>
      <c r="T431" s="79">
        <f t="shared" si="232"/>
        <v>1.6088235294117645</v>
      </c>
      <c r="U431" s="79">
        <f t="shared" si="232"/>
        <v>0.26095316577393213</v>
      </c>
      <c r="V431" s="79">
        <f t="shared" si="232"/>
        <v>0.21836865767501604</v>
      </c>
      <c r="W431" s="79">
        <f t="shared" si="232"/>
        <v>0.1939629045944963</v>
      </c>
      <c r="X431" s="79">
        <f t="shared" si="232"/>
        <v>0.16247833622183708</v>
      </c>
      <c r="Y431" s="79">
        <f t="shared" si="232"/>
        <v>0.19661080423181349</v>
      </c>
      <c r="Z431" s="79">
        <f t="shared" si="232"/>
        <v>0.23014959723820483</v>
      </c>
      <c r="AA431" s="79">
        <f t="shared" si="232"/>
        <v>0.38827721929684589</v>
      </c>
      <c r="AB431" s="79">
        <f t="shared" si="232"/>
        <v>1.6580764368374987</v>
      </c>
      <c r="AC431" s="79">
        <f t="shared" si="232"/>
        <v>1.288936627282492</v>
      </c>
      <c r="AD431" s="79">
        <f t="shared" si="232"/>
        <v>1.5536859749218321</v>
      </c>
      <c r="AE431" s="79">
        <f t="shared" ref="AE431:BM431" si="233">(AE400/AE$82)*100</f>
        <v>1.0936225491676987</v>
      </c>
      <c r="AF431" s="79">
        <f t="shared" si="233"/>
        <v>0.73052839723168184</v>
      </c>
      <c r="AG431" s="79">
        <f t="shared" si="233"/>
        <v>1.1360671678960226</v>
      </c>
      <c r="AH431" s="79">
        <f t="shared" si="233"/>
        <v>1.072183908045977</v>
      </c>
      <c r="AI431" s="79">
        <f t="shared" si="233"/>
        <v>1.2821143409899496</v>
      </c>
      <c r="AJ431" s="79">
        <f t="shared" si="233"/>
        <v>1.4225900039562178</v>
      </c>
      <c r="AK431" s="79">
        <f t="shared" si="233"/>
        <v>1.0995996537545987</v>
      </c>
      <c r="AL431" s="79">
        <f t="shared" si="233"/>
        <v>0.45528744183980541</v>
      </c>
      <c r="AM431" s="79">
        <f t="shared" si="233"/>
        <v>0.43237465993004276</v>
      </c>
      <c r="AN431" s="79">
        <f t="shared" si="233"/>
        <v>0.53550581188772151</v>
      </c>
      <c r="AO431" s="79">
        <f t="shared" si="233"/>
        <v>0.5693538442802013</v>
      </c>
      <c r="AP431" s="79">
        <f t="shared" si="233"/>
        <v>0.80555792345068622</v>
      </c>
      <c r="AQ431" s="79">
        <f t="shared" si="233"/>
        <v>0.71132038847109946</v>
      </c>
      <c r="AR431" s="79">
        <f t="shared" si="233"/>
        <v>0.67884273476644574</v>
      </c>
      <c r="AS431" s="79">
        <f t="shared" si="233"/>
        <v>0.58464190683206529</v>
      </c>
      <c r="AT431" s="79">
        <f t="shared" si="233"/>
        <v>0.66361468031084092</v>
      </c>
      <c r="AU431" s="79">
        <f t="shared" si="233"/>
        <v>0.56293049722811717</v>
      </c>
      <c r="AV431" s="79">
        <f t="shared" si="233"/>
        <v>0.53548724852292273</v>
      </c>
      <c r="AW431" s="79">
        <f t="shared" si="233"/>
        <v>0.30047510733657251</v>
      </c>
      <c r="AX431" s="79">
        <f t="shared" si="233"/>
        <v>0.42242904391969849</v>
      </c>
      <c r="AY431" s="79">
        <f t="shared" si="233"/>
        <v>0.36597769120041795</v>
      </c>
      <c r="AZ431" s="79">
        <f t="shared" si="233"/>
        <v>0.22624661886997355</v>
      </c>
      <c r="BA431" s="79">
        <f t="shared" si="233"/>
        <v>0.21224397929327032</v>
      </c>
      <c r="BB431" s="79">
        <f t="shared" si="233"/>
        <v>9.0406133739854816E-2</v>
      </c>
      <c r="BC431" s="79">
        <f t="shared" si="233"/>
        <v>8.2872047683301281E-2</v>
      </c>
      <c r="BD431" s="79">
        <f t="shared" si="233"/>
        <v>9.6976223456377339E-2</v>
      </c>
      <c r="BE431" s="79">
        <f t="shared" si="233"/>
        <v>5.301726006355402E-2</v>
      </c>
      <c r="BF431" s="79">
        <f t="shared" si="233"/>
        <v>7.417844643425299E-2</v>
      </c>
      <c r="BG431" s="79">
        <f t="shared" si="233"/>
        <v>8.2277631571269355E-2</v>
      </c>
      <c r="BH431" s="79">
        <f t="shared" si="233"/>
        <v>3.2661660347933205E-2</v>
      </c>
      <c r="BI431" s="79">
        <f t="shared" si="233"/>
        <v>0.25246021430667775</v>
      </c>
      <c r="BJ431" s="79">
        <f t="shared" si="233"/>
        <v>0.38141486005334591</v>
      </c>
      <c r="BK431" s="79">
        <f t="shared" si="233"/>
        <v>0.65575159036837527</v>
      </c>
      <c r="BL431" s="79">
        <f t="shared" si="233"/>
        <v>0.58684419643001451</v>
      </c>
      <c r="BM431" s="79">
        <f t="shared" si="233"/>
        <v>0.75241631674184151</v>
      </c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</row>
    <row r="432" spans="1:92" x14ac:dyDescent="0.25">
      <c r="A432" s="113"/>
      <c r="B432" s="14" t="s">
        <v>84</v>
      </c>
      <c r="C432" s="45" t="s">
        <v>0</v>
      </c>
      <c r="D432" s="45" t="s">
        <v>0</v>
      </c>
      <c r="E432" s="45" t="s">
        <v>0</v>
      </c>
      <c r="F432" s="45" t="s">
        <v>0</v>
      </c>
      <c r="G432" s="45" t="s">
        <v>0</v>
      </c>
      <c r="H432" s="45" t="s">
        <v>0</v>
      </c>
      <c r="I432" s="45" t="s">
        <v>0</v>
      </c>
      <c r="J432" s="45" t="s">
        <v>0</v>
      </c>
      <c r="K432" s="45" t="s">
        <v>0</v>
      </c>
      <c r="L432" s="45" t="s">
        <v>0</v>
      </c>
      <c r="M432" s="45" t="s">
        <v>0</v>
      </c>
      <c r="N432" s="45" t="s">
        <v>0</v>
      </c>
      <c r="O432" s="45" t="s">
        <v>0</v>
      </c>
      <c r="P432" s="79">
        <f t="shared" ref="P432:AD432" si="234">(P401/P$82)*100</f>
        <v>0</v>
      </c>
      <c r="Q432" s="79">
        <f t="shared" si="234"/>
        <v>0.33726812816188867</v>
      </c>
      <c r="R432" s="79">
        <f t="shared" si="234"/>
        <v>0.30837004405286345</v>
      </c>
      <c r="S432" s="79">
        <f t="shared" si="234"/>
        <v>0.26187803965581741</v>
      </c>
      <c r="T432" s="79">
        <f t="shared" si="234"/>
        <v>0.25441176470588234</v>
      </c>
      <c r="U432" s="79">
        <f t="shared" si="234"/>
        <v>0.27468754291992858</v>
      </c>
      <c r="V432" s="79">
        <f t="shared" si="234"/>
        <v>0.20552344251766216</v>
      </c>
      <c r="W432" s="79">
        <f t="shared" si="234"/>
        <v>3.6368044611468059E-2</v>
      </c>
      <c r="X432" s="79">
        <f t="shared" si="234"/>
        <v>0.10831889081455806</v>
      </c>
      <c r="Y432" s="79">
        <f t="shared" si="234"/>
        <v>0.69281902443591425</v>
      </c>
      <c r="Z432" s="79">
        <f t="shared" si="234"/>
        <v>0.8822401227464518</v>
      </c>
      <c r="AA432" s="79">
        <f t="shared" si="234"/>
        <v>0.65422052018509658</v>
      </c>
      <c r="AB432" s="79">
        <f t="shared" si="234"/>
        <v>0</v>
      </c>
      <c r="AC432" s="79">
        <f t="shared" si="234"/>
        <v>0</v>
      </c>
      <c r="AD432" s="79">
        <f t="shared" si="234"/>
        <v>3.223414885729942E-3</v>
      </c>
      <c r="AE432" s="79">
        <f t="shared" ref="AE432:BM432" si="235">(AE401/AE$82)*100</f>
        <v>3.0210567656566269E-3</v>
      </c>
      <c r="AF432" s="79">
        <f t="shared" si="235"/>
        <v>1.922443150609689E-2</v>
      </c>
      <c r="AG432" s="79">
        <f t="shared" si="235"/>
        <v>7.1152432227308306E-3</v>
      </c>
      <c r="AH432" s="79">
        <f t="shared" si="235"/>
        <v>8.6436781609195407E-2</v>
      </c>
      <c r="AI432" s="79">
        <f t="shared" si="235"/>
        <v>3.2790648107159843E-3</v>
      </c>
      <c r="AJ432" s="79">
        <f t="shared" si="235"/>
        <v>1.3187392852433073E-2</v>
      </c>
      <c r="AK432" s="79">
        <f t="shared" si="235"/>
        <v>6.7626054966457468E-3</v>
      </c>
      <c r="AL432" s="79">
        <f t="shared" si="235"/>
        <v>0</v>
      </c>
      <c r="AM432" s="79">
        <f t="shared" si="235"/>
        <v>0</v>
      </c>
      <c r="AN432" s="79">
        <f t="shared" si="235"/>
        <v>0</v>
      </c>
      <c r="AO432" s="79">
        <f t="shared" si="235"/>
        <v>7.6116824101631184E-4</v>
      </c>
      <c r="AP432" s="79">
        <f t="shared" si="235"/>
        <v>7.814053931179496E-3</v>
      </c>
      <c r="AQ432" s="79">
        <f t="shared" si="235"/>
        <v>2.5046492551799278E-3</v>
      </c>
      <c r="AR432" s="79">
        <f t="shared" si="235"/>
        <v>6.3497194578494079E-3</v>
      </c>
      <c r="AS432" s="79">
        <f t="shared" si="235"/>
        <v>1.284927267762781E-2</v>
      </c>
      <c r="AT432" s="79">
        <f t="shared" si="235"/>
        <v>9.1367238593521583E-3</v>
      </c>
      <c r="AU432" s="79">
        <f t="shared" si="235"/>
        <v>0.18574262426629629</v>
      </c>
      <c r="AV432" s="79">
        <f t="shared" si="235"/>
        <v>7.5536609079350836E-2</v>
      </c>
      <c r="AW432" s="79">
        <f t="shared" si="235"/>
        <v>4.0040915759296893E-2</v>
      </c>
      <c r="AX432" s="79">
        <f t="shared" si="235"/>
        <v>6.4610414583493574E-3</v>
      </c>
      <c r="AY432" s="79">
        <f t="shared" si="235"/>
        <v>5.2798603893758093E-3</v>
      </c>
      <c r="AZ432" s="79">
        <f t="shared" si="235"/>
        <v>3.0920371245563055E-2</v>
      </c>
      <c r="BA432" s="79">
        <f t="shared" si="235"/>
        <v>1.012829169480081E-2</v>
      </c>
      <c r="BB432" s="79">
        <f t="shared" si="235"/>
        <v>0.17713888055574264</v>
      </c>
      <c r="BC432" s="79">
        <f t="shared" si="235"/>
        <v>3.7186175242506989E-3</v>
      </c>
      <c r="BD432" s="79">
        <f t="shared" si="235"/>
        <v>0</v>
      </c>
      <c r="BE432" s="79">
        <f t="shared" si="235"/>
        <v>2.2229459146144243E-4</v>
      </c>
      <c r="BF432" s="79">
        <f t="shared" si="235"/>
        <v>0</v>
      </c>
      <c r="BG432" s="79">
        <f t="shared" si="235"/>
        <v>1.410098558099095</v>
      </c>
      <c r="BH432" s="79">
        <f t="shared" si="235"/>
        <v>0.47045769044208424</v>
      </c>
      <c r="BI432" s="79">
        <f t="shared" si="235"/>
        <v>9.1939840797331043E-2</v>
      </c>
      <c r="BJ432" s="79">
        <f t="shared" si="235"/>
        <v>0.25101661730006525</v>
      </c>
      <c r="BK432" s="79">
        <f t="shared" si="235"/>
        <v>0.3369834561615262</v>
      </c>
      <c r="BL432" s="79">
        <f t="shared" si="235"/>
        <v>0.1840104683721232</v>
      </c>
      <c r="BM432" s="79">
        <f t="shared" si="235"/>
        <v>2.4354528147170131</v>
      </c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</row>
    <row r="433" spans="1:92" x14ac:dyDescent="0.25">
      <c r="A433" s="113"/>
      <c r="B433" s="14" t="s">
        <v>16</v>
      </c>
      <c r="C433" s="45" t="s">
        <v>0</v>
      </c>
      <c r="D433" s="45" t="s">
        <v>0</v>
      </c>
      <c r="E433" s="45" t="s">
        <v>0</v>
      </c>
      <c r="F433" s="45" t="s">
        <v>0</v>
      </c>
      <c r="G433" s="45" t="s">
        <v>0</v>
      </c>
      <c r="H433" s="45" t="s">
        <v>0</v>
      </c>
      <c r="I433" s="45" t="s">
        <v>0</v>
      </c>
      <c r="J433" s="45" t="s">
        <v>0</v>
      </c>
      <c r="K433" s="45" t="s">
        <v>0</v>
      </c>
      <c r="L433" s="45" t="s">
        <v>0</v>
      </c>
      <c r="M433" s="45" t="s">
        <v>0</v>
      </c>
      <c r="N433" s="45" t="s">
        <v>0</v>
      </c>
      <c r="O433" s="45" t="s">
        <v>0</v>
      </c>
      <c r="P433" s="79">
        <f t="shared" ref="P433:AD433" si="236">(P402/P$82)*100</f>
        <v>0.79323109465891073</v>
      </c>
      <c r="Q433" s="79">
        <f t="shared" si="236"/>
        <v>1.0118043844856661</v>
      </c>
      <c r="R433" s="79">
        <f t="shared" si="236"/>
        <v>1.0352422907488987</v>
      </c>
      <c r="S433" s="79">
        <f t="shared" si="236"/>
        <v>1.1410400299289187</v>
      </c>
      <c r="T433" s="79">
        <f t="shared" si="236"/>
        <v>0.78382352941176459</v>
      </c>
      <c r="U433" s="79">
        <f t="shared" si="236"/>
        <v>1.0300782859497322</v>
      </c>
      <c r="V433" s="79">
        <f t="shared" si="236"/>
        <v>1.2074502247912653</v>
      </c>
      <c r="W433" s="79">
        <f t="shared" si="236"/>
        <v>1.0304279306582615</v>
      </c>
      <c r="X433" s="79">
        <f t="shared" si="236"/>
        <v>0.97487001733102241</v>
      </c>
      <c r="Y433" s="79">
        <f t="shared" si="236"/>
        <v>1.2452017601348186</v>
      </c>
      <c r="Z433" s="79">
        <f t="shared" si="236"/>
        <v>1.5496739547372458</v>
      </c>
      <c r="AA433" s="79">
        <f t="shared" si="236"/>
        <v>2.3190255837455456</v>
      </c>
      <c r="AB433" s="79">
        <f t="shared" si="236"/>
        <v>2.3047748711465523</v>
      </c>
      <c r="AC433" s="79">
        <f t="shared" si="236"/>
        <v>2.1732903687790905</v>
      </c>
      <c r="AD433" s="79">
        <f t="shared" si="236"/>
        <v>2.6947748444702317</v>
      </c>
      <c r="AE433" s="79">
        <f t="shared" ref="AE433:BM433" si="237">(AE402/AE$82)*100</f>
        <v>2.5135192290263135</v>
      </c>
      <c r="AF433" s="79">
        <f t="shared" si="237"/>
        <v>1.249588047896298</v>
      </c>
      <c r="AG433" s="79">
        <f t="shared" si="237"/>
        <v>1.0317102672959704</v>
      </c>
      <c r="AH433" s="79">
        <f t="shared" si="237"/>
        <v>1.2119540229885057</v>
      </c>
      <c r="AI433" s="79">
        <f t="shared" si="237"/>
        <v>1.2853934058006655</v>
      </c>
      <c r="AJ433" s="79">
        <f t="shared" si="237"/>
        <v>1.6962284056442043</v>
      </c>
      <c r="AK433" s="79">
        <f t="shared" si="237"/>
        <v>1.4079744644016445</v>
      </c>
      <c r="AL433" s="79">
        <f t="shared" si="237"/>
        <v>0.47416521381852911</v>
      </c>
      <c r="AM433" s="79">
        <f t="shared" si="237"/>
        <v>1.0114652157015158</v>
      </c>
      <c r="AN433" s="79">
        <f t="shared" si="237"/>
        <v>0.86036241815136294</v>
      </c>
      <c r="AO433" s="79">
        <f t="shared" si="237"/>
        <v>1.4842780699818081</v>
      </c>
      <c r="AP433" s="79">
        <f t="shared" si="237"/>
        <v>2.0231295996362912</v>
      </c>
      <c r="AQ433" s="79">
        <f t="shared" si="237"/>
        <v>2.0682141224648252</v>
      </c>
      <c r="AR433" s="79">
        <f t="shared" si="237"/>
        <v>3.1367614121776075</v>
      </c>
      <c r="AS433" s="79">
        <f t="shared" si="237"/>
        <v>4.0930287341860252</v>
      </c>
      <c r="AT433" s="79">
        <f t="shared" si="237"/>
        <v>3.010310071554974</v>
      </c>
      <c r="AU433" s="79">
        <f t="shared" si="237"/>
        <v>2.4659777353249068</v>
      </c>
      <c r="AV433" s="79">
        <f t="shared" si="237"/>
        <v>0.85670480891481571</v>
      </c>
      <c r="AW433" s="79">
        <f t="shared" si="237"/>
        <v>0.9815071535283113</v>
      </c>
      <c r="AX433" s="79">
        <f t="shared" si="237"/>
        <v>1.1399123144373511</v>
      </c>
      <c r="AY433" s="79">
        <f t="shared" si="237"/>
        <v>0.62802549894680681</v>
      </c>
      <c r="AZ433" s="79">
        <f t="shared" si="237"/>
        <v>0.45299600800410261</v>
      </c>
      <c r="BA433" s="79">
        <f t="shared" si="237"/>
        <v>0.49538600045014625</v>
      </c>
      <c r="BB433" s="79">
        <f t="shared" si="237"/>
        <v>0.6469242527208573</v>
      </c>
      <c r="BC433" s="79">
        <f t="shared" si="237"/>
        <v>0.41188116006700598</v>
      </c>
      <c r="BD433" s="79">
        <f t="shared" si="237"/>
        <v>0.45694617530116904</v>
      </c>
      <c r="BE433" s="79">
        <f t="shared" si="237"/>
        <v>0.56184957991879581</v>
      </c>
      <c r="BF433" s="79">
        <f t="shared" si="237"/>
        <v>0.45961547202399888</v>
      </c>
      <c r="BG433" s="79">
        <f t="shared" si="237"/>
        <v>0.84604454662690876</v>
      </c>
      <c r="BH433" s="79">
        <f t="shared" si="237"/>
        <v>1.0322490635458559</v>
      </c>
      <c r="BI433" s="79">
        <f t="shared" si="237"/>
        <v>0.90784710177727546</v>
      </c>
      <c r="BJ433" s="79">
        <f t="shared" si="237"/>
        <v>9.4538725996128475E-2</v>
      </c>
      <c r="BK433" s="79">
        <f t="shared" si="237"/>
        <v>7.9692033551712282E-2</v>
      </c>
      <c r="BL433" s="79">
        <f t="shared" si="237"/>
        <v>7.791434246387198E-2</v>
      </c>
      <c r="BM433" s="79">
        <f t="shared" si="237"/>
        <v>2.084255725046652E-2</v>
      </c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</row>
    <row r="434" spans="1:92" x14ac:dyDescent="0.25">
      <c r="A434" s="113"/>
      <c r="B434" s="91" t="s">
        <v>115</v>
      </c>
      <c r="C434" s="90" t="s">
        <v>0</v>
      </c>
      <c r="D434" s="90" t="s">
        <v>0</v>
      </c>
      <c r="E434" s="90" t="s">
        <v>0</v>
      </c>
      <c r="F434" s="90" t="s">
        <v>0</v>
      </c>
      <c r="G434" s="90" t="s">
        <v>0</v>
      </c>
      <c r="H434" s="90" t="s">
        <v>0</v>
      </c>
      <c r="I434" s="90" t="s">
        <v>0</v>
      </c>
      <c r="J434" s="90" t="s">
        <v>0</v>
      </c>
      <c r="K434" s="90" t="s">
        <v>0</v>
      </c>
      <c r="L434" s="90" t="s">
        <v>0</v>
      </c>
      <c r="M434" s="90" t="s">
        <v>0</v>
      </c>
      <c r="N434" s="90" t="s">
        <v>0</v>
      </c>
      <c r="O434" s="90" t="s">
        <v>0</v>
      </c>
      <c r="P434" s="90" t="s">
        <v>0</v>
      </c>
      <c r="Q434" s="90" t="s">
        <v>0</v>
      </c>
      <c r="R434" s="90" t="s">
        <v>0</v>
      </c>
      <c r="S434" s="90" t="s">
        <v>0</v>
      </c>
      <c r="T434" s="90" t="s">
        <v>0</v>
      </c>
      <c r="U434" s="90" t="s">
        <v>0</v>
      </c>
      <c r="V434" s="90" t="s">
        <v>0</v>
      </c>
      <c r="W434" s="90" t="s">
        <v>0</v>
      </c>
      <c r="X434" s="90" t="s">
        <v>0</v>
      </c>
      <c r="Y434" s="90" t="s">
        <v>0</v>
      </c>
      <c r="Z434" s="90" t="s">
        <v>0</v>
      </c>
      <c r="AA434" s="90" t="s">
        <v>0</v>
      </c>
      <c r="AB434" s="90" t="s">
        <v>0</v>
      </c>
      <c r="AC434" s="90" t="s">
        <v>0</v>
      </c>
      <c r="AD434" s="90" t="s">
        <v>0</v>
      </c>
      <c r="AE434" s="90" t="s">
        <v>0</v>
      </c>
      <c r="AF434" s="90" t="s">
        <v>0</v>
      </c>
      <c r="AG434" s="90" t="s">
        <v>0</v>
      </c>
      <c r="AH434" s="90" t="s">
        <v>0</v>
      </c>
      <c r="AI434" s="90" t="s">
        <v>0</v>
      </c>
      <c r="AJ434" s="90" t="s">
        <v>0</v>
      </c>
      <c r="AK434" s="90" t="s">
        <v>0</v>
      </c>
      <c r="AL434" s="90" t="s">
        <v>0</v>
      </c>
      <c r="AM434" s="90" t="s">
        <v>0</v>
      </c>
      <c r="AN434" s="90" t="s">
        <v>0</v>
      </c>
      <c r="AO434" s="90" t="s">
        <v>0</v>
      </c>
      <c r="AP434" s="90" t="s">
        <v>0</v>
      </c>
      <c r="AQ434" s="90" t="s">
        <v>0</v>
      </c>
      <c r="AR434" s="90" t="s">
        <v>0</v>
      </c>
      <c r="AS434" s="90" t="s">
        <v>0</v>
      </c>
      <c r="AT434" s="90" t="s">
        <v>0</v>
      </c>
      <c r="AU434" s="90" t="s">
        <v>0</v>
      </c>
      <c r="AV434" s="90" t="s">
        <v>0</v>
      </c>
      <c r="AW434" s="90" t="s">
        <v>0</v>
      </c>
      <c r="AX434" s="90" t="s">
        <v>0</v>
      </c>
      <c r="AY434" s="90" t="s">
        <v>0</v>
      </c>
      <c r="AZ434" s="90" t="s">
        <v>0</v>
      </c>
      <c r="BA434" s="90" t="s">
        <v>0</v>
      </c>
      <c r="BB434" s="90" t="s">
        <v>0</v>
      </c>
      <c r="BC434" s="90" t="s">
        <v>0</v>
      </c>
      <c r="BD434" s="90" t="s">
        <v>0</v>
      </c>
      <c r="BE434" s="90" t="s">
        <v>0</v>
      </c>
      <c r="BF434" s="90" t="s">
        <v>0</v>
      </c>
      <c r="BG434" s="90" t="s">
        <v>0</v>
      </c>
      <c r="BH434" s="90" t="s">
        <v>0</v>
      </c>
      <c r="BI434" s="90" t="s">
        <v>0</v>
      </c>
      <c r="BJ434" s="90" t="s">
        <v>0</v>
      </c>
      <c r="BK434" s="90" t="s">
        <v>0</v>
      </c>
      <c r="BL434" s="90" t="s">
        <v>0</v>
      </c>
      <c r="BM434" s="90" t="s">
        <v>0</v>
      </c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</row>
    <row r="435" spans="1:92" x14ac:dyDescent="0.25">
      <c r="A435" s="113"/>
      <c r="B435" s="234" t="s">
        <v>89</v>
      </c>
      <c r="C435" s="234"/>
      <c r="D435" s="234"/>
      <c r="E435" s="234"/>
      <c r="F435" s="234"/>
      <c r="G435" s="234"/>
      <c r="H435" s="234"/>
      <c r="I435" s="234"/>
      <c r="J435" s="234"/>
      <c r="K435" s="234"/>
      <c r="L435" s="234"/>
      <c r="M435" s="45"/>
      <c r="N435" s="45"/>
      <c r="O435" s="45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79"/>
      <c r="AF435" s="79"/>
      <c r="AG435" s="79"/>
      <c r="AH435" s="79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9"/>
      <c r="BH435" s="29"/>
      <c r="BI435" s="29"/>
      <c r="BJ435" s="29"/>
      <c r="BK435" s="29"/>
      <c r="BL435" s="29"/>
      <c r="BM435" s="29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</row>
    <row r="436" spans="1:92" x14ac:dyDescent="0.25">
      <c r="A436" s="113"/>
      <c r="B436" s="233"/>
      <c r="C436" s="233"/>
      <c r="D436" s="233"/>
      <c r="E436" s="233"/>
      <c r="F436" s="233"/>
      <c r="G436" s="233"/>
      <c r="H436" s="233"/>
      <c r="I436" s="233"/>
      <c r="J436" s="233"/>
      <c r="K436" s="233"/>
      <c r="L436" s="233"/>
      <c r="M436" s="45"/>
      <c r="N436" s="45"/>
      <c r="O436" s="45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79"/>
      <c r="AF436" s="79"/>
      <c r="AG436" s="79"/>
      <c r="AH436" s="79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9"/>
      <c r="BH436" s="29"/>
      <c r="BI436" s="29"/>
      <c r="BJ436" s="29"/>
      <c r="BK436" s="29"/>
      <c r="BL436" s="29"/>
      <c r="BM436" s="29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</row>
    <row r="437" spans="1:92" x14ac:dyDescent="0.25">
      <c r="A437" s="113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45"/>
      <c r="N437" s="45"/>
      <c r="O437" s="45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79"/>
      <c r="AF437" s="79"/>
      <c r="AG437" s="79"/>
      <c r="AH437" s="79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9"/>
      <c r="BH437" s="29"/>
      <c r="BI437" s="29"/>
      <c r="BJ437" s="29"/>
      <c r="BK437" s="29"/>
      <c r="BL437" s="29"/>
      <c r="BM437" s="29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</row>
    <row r="438" spans="1:92" x14ac:dyDescent="0.25">
      <c r="A438" s="113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45"/>
      <c r="N438" s="45"/>
      <c r="O438" s="45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79"/>
      <c r="AF438" s="79"/>
      <c r="AG438" s="79"/>
      <c r="AH438" s="79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9"/>
      <c r="BH438" s="29"/>
      <c r="BI438" s="29"/>
      <c r="BJ438" s="29"/>
      <c r="BK438" s="29"/>
      <c r="BL438" s="29"/>
      <c r="BM438" s="29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</row>
    <row r="439" spans="1:92" x14ac:dyDescent="0.25">
      <c r="A439" s="172"/>
      <c r="B439" s="43" t="s">
        <v>263</v>
      </c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</row>
    <row r="440" spans="1:92" x14ac:dyDescent="0.25">
      <c r="A440" s="113"/>
      <c r="B440" s="9"/>
      <c r="C440" s="10">
        <v>1920</v>
      </c>
      <c r="D440" s="10">
        <v>1921</v>
      </c>
      <c r="E440" s="10">
        <v>1922</v>
      </c>
      <c r="F440" s="10">
        <v>1923</v>
      </c>
      <c r="G440" s="10">
        <v>1924</v>
      </c>
      <c r="H440" s="10">
        <v>1925</v>
      </c>
      <c r="I440" s="10">
        <v>1926</v>
      </c>
      <c r="J440" s="10">
        <v>1927</v>
      </c>
      <c r="K440" s="10">
        <v>1928</v>
      </c>
      <c r="L440" s="10">
        <v>1929</v>
      </c>
      <c r="M440" s="10">
        <v>1930</v>
      </c>
      <c r="N440" s="10">
        <v>1931</v>
      </c>
      <c r="O440" s="10">
        <v>1932</v>
      </c>
      <c r="P440" s="10">
        <v>1933</v>
      </c>
      <c r="Q440" s="10">
        <v>1934</v>
      </c>
      <c r="R440" s="10">
        <v>1935</v>
      </c>
      <c r="S440" s="10">
        <v>1936</v>
      </c>
      <c r="T440" s="10">
        <v>1937</v>
      </c>
      <c r="U440" s="10">
        <v>1938</v>
      </c>
      <c r="V440" s="10">
        <v>1939</v>
      </c>
      <c r="W440" s="10">
        <v>1940</v>
      </c>
      <c r="X440" s="10">
        <v>1941</v>
      </c>
      <c r="Y440" s="10">
        <v>1942</v>
      </c>
      <c r="Z440" s="10">
        <v>1943</v>
      </c>
      <c r="AA440" s="10">
        <v>1944</v>
      </c>
      <c r="AB440" s="10">
        <v>1945</v>
      </c>
      <c r="AC440" s="10">
        <v>1946</v>
      </c>
      <c r="AD440" s="10">
        <v>1947</v>
      </c>
      <c r="AE440" s="10">
        <v>1948</v>
      </c>
      <c r="AF440" s="10">
        <v>1949</v>
      </c>
      <c r="AG440" s="10">
        <v>1950</v>
      </c>
      <c r="AH440" s="10">
        <v>1951</v>
      </c>
      <c r="AI440" s="10">
        <v>1952</v>
      </c>
      <c r="AJ440" s="10">
        <v>1953</v>
      </c>
      <c r="AK440" s="10">
        <v>1954</v>
      </c>
      <c r="AL440" s="10">
        <v>1955</v>
      </c>
      <c r="AM440" s="10">
        <v>1956</v>
      </c>
      <c r="AN440" s="10">
        <v>1957</v>
      </c>
      <c r="AO440" s="10">
        <v>1958</v>
      </c>
      <c r="AP440" s="10">
        <v>1959</v>
      </c>
      <c r="AQ440" s="10">
        <v>1960</v>
      </c>
      <c r="AR440" s="10">
        <v>1961</v>
      </c>
      <c r="AS440" s="10">
        <v>1962</v>
      </c>
      <c r="AT440" s="10">
        <v>1963</v>
      </c>
      <c r="AU440" s="10">
        <v>1964</v>
      </c>
      <c r="AV440" s="10">
        <v>1965</v>
      </c>
      <c r="AW440" s="10">
        <v>1966</v>
      </c>
      <c r="AX440" s="10">
        <v>1967</v>
      </c>
      <c r="AY440" s="10">
        <v>1968</v>
      </c>
      <c r="AZ440" s="10">
        <v>1969</v>
      </c>
      <c r="BA440" s="10">
        <v>1970</v>
      </c>
      <c r="BB440" s="10">
        <v>1971</v>
      </c>
      <c r="BC440" s="10">
        <v>1972</v>
      </c>
      <c r="BD440" s="10">
        <v>1973</v>
      </c>
      <c r="BE440" s="10">
        <v>1974</v>
      </c>
      <c r="BF440" s="10">
        <v>1975</v>
      </c>
      <c r="BG440" s="10">
        <v>1976</v>
      </c>
      <c r="BH440" s="10">
        <v>1977</v>
      </c>
      <c r="BI440" s="10">
        <v>1978</v>
      </c>
      <c r="BJ440" s="10">
        <v>1979</v>
      </c>
      <c r="BK440" s="10">
        <v>1980</v>
      </c>
      <c r="BL440" s="10">
        <v>1981</v>
      </c>
      <c r="BM440" s="10">
        <v>1982</v>
      </c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</row>
    <row r="441" spans="1:92" x14ac:dyDescent="0.25">
      <c r="A441" s="113"/>
      <c r="B441" s="36" t="s">
        <v>77</v>
      </c>
      <c r="C441" s="45" t="s">
        <v>0</v>
      </c>
      <c r="D441" s="45" t="s">
        <v>0</v>
      </c>
      <c r="E441" s="45" t="s">
        <v>0</v>
      </c>
      <c r="F441" s="45" t="s">
        <v>0</v>
      </c>
      <c r="G441" s="45" t="s">
        <v>0</v>
      </c>
      <c r="H441" s="45" t="s">
        <v>0</v>
      </c>
      <c r="I441" s="45" t="s">
        <v>0</v>
      </c>
      <c r="J441" s="45" t="s">
        <v>0</v>
      </c>
      <c r="K441" s="45" t="s">
        <v>0</v>
      </c>
      <c r="L441" s="45" t="s">
        <v>0</v>
      </c>
      <c r="M441" s="45" t="s">
        <v>0</v>
      </c>
      <c r="N441" s="45" t="s">
        <v>0</v>
      </c>
      <c r="O441" s="45" t="s">
        <v>0</v>
      </c>
      <c r="P441" s="45" t="s">
        <v>0</v>
      </c>
      <c r="Q441" s="79">
        <f t="shared" ref="Q441:AV441" si="238">((Q377/P377)-1)*100</f>
        <v>38.888888888888886</v>
      </c>
      <c r="R441" s="79">
        <f t="shared" si="238"/>
        <v>55.2</v>
      </c>
      <c r="S441" s="79">
        <f t="shared" si="238"/>
        <v>12.628865979381443</v>
      </c>
      <c r="T441" s="79">
        <f t="shared" si="238"/>
        <v>-2.9748283752860427</v>
      </c>
      <c r="U441" s="79">
        <f t="shared" si="238"/>
        <v>12.028301886792448</v>
      </c>
      <c r="V441" s="79">
        <f t="shared" si="238"/>
        <v>17.894736842105253</v>
      </c>
      <c r="W441" s="79">
        <f t="shared" si="238"/>
        <v>28.928571428571438</v>
      </c>
      <c r="X441" s="79">
        <f t="shared" si="238"/>
        <v>20.360110803324094</v>
      </c>
      <c r="Y441" s="79">
        <f t="shared" si="238"/>
        <v>51.208285385500574</v>
      </c>
      <c r="Z441" s="79">
        <f t="shared" si="238"/>
        <v>56.164383561643838</v>
      </c>
      <c r="AA441" s="79">
        <f t="shared" si="238"/>
        <v>26.949317738791436</v>
      </c>
      <c r="AB441" s="79">
        <f t="shared" si="238"/>
        <v>27.024952015355087</v>
      </c>
      <c r="AC441" s="79">
        <f t="shared" si="238"/>
        <v>-1.6016923541855577</v>
      </c>
      <c r="AD441" s="79">
        <f t="shared" si="238"/>
        <v>-6.2039312039312016</v>
      </c>
      <c r="AE441" s="79">
        <f t="shared" si="238"/>
        <v>12.737393582187305</v>
      </c>
      <c r="AF441" s="79">
        <f t="shared" si="238"/>
        <v>17.339529480104552</v>
      </c>
      <c r="AG441" s="79">
        <f t="shared" si="238"/>
        <v>28.316831683168321</v>
      </c>
      <c r="AH441" s="79">
        <f t="shared" si="238"/>
        <v>3.5686728395061706</v>
      </c>
      <c r="AI441" s="79">
        <f t="shared" si="238"/>
        <v>5.606258148631027</v>
      </c>
      <c r="AJ441" s="79">
        <f t="shared" si="238"/>
        <v>5.7848324514991223</v>
      </c>
      <c r="AK441" s="79">
        <f t="shared" si="238"/>
        <v>18.472824274758249</v>
      </c>
      <c r="AL441" s="79">
        <f t="shared" si="238"/>
        <v>16.464959189417392</v>
      </c>
      <c r="AM441" s="79">
        <f t="shared" si="238"/>
        <v>10.053165780570318</v>
      </c>
      <c r="AN441" s="79">
        <f t="shared" si="238"/>
        <v>2.3715415019762931</v>
      </c>
      <c r="AO441" s="79">
        <f t="shared" si="238"/>
        <v>9.5023595023594929</v>
      </c>
      <c r="AP441" s="79">
        <f t="shared" si="238"/>
        <v>11.488736532810972</v>
      </c>
      <c r="AQ441" s="79">
        <f t="shared" si="238"/>
        <v>4.5945708512694416</v>
      </c>
      <c r="AR441" s="79">
        <f t="shared" si="238"/>
        <v>12.665882748194178</v>
      </c>
      <c r="AS441" s="79">
        <f t="shared" si="238"/>
        <v>10.876695989264951</v>
      </c>
      <c r="AT441" s="79">
        <f t="shared" si="238"/>
        <v>11.013245478383649</v>
      </c>
      <c r="AU441" s="79">
        <f t="shared" si="238"/>
        <v>6.317000787353888</v>
      </c>
      <c r="AV441" s="79">
        <f t="shared" si="238"/>
        <v>8.807109490714371</v>
      </c>
      <c r="AW441" s="79">
        <f t="shared" ref="AW441:BM441" si="239">((AW377/AV377)-1)*100</f>
        <v>11.282722513089016</v>
      </c>
      <c r="AX441" s="79">
        <f t="shared" si="239"/>
        <v>2.3570924488355738</v>
      </c>
      <c r="AY441" s="79">
        <f t="shared" si="239"/>
        <v>6.4074278359992576</v>
      </c>
      <c r="AZ441" s="79">
        <f t="shared" si="239"/>
        <v>22.436285097192222</v>
      </c>
      <c r="BA441" s="79">
        <f t="shared" si="239"/>
        <v>8.1675134067174646</v>
      </c>
      <c r="BB441" s="79">
        <f t="shared" si="239"/>
        <v>4.0999380279852504</v>
      </c>
      <c r="BC441" s="79">
        <f t="shared" si="239"/>
        <v>79.198521117934575</v>
      </c>
      <c r="BD441" s="79">
        <f t="shared" si="239"/>
        <v>41.657195810676129</v>
      </c>
      <c r="BE441" s="79">
        <f t="shared" si="239"/>
        <v>41.496951294774</v>
      </c>
      <c r="BF441" s="79">
        <f t="shared" si="239"/>
        <v>30.352937071477172</v>
      </c>
      <c r="BG441" s="79">
        <f t="shared" si="239"/>
        <v>22.314198910555838</v>
      </c>
      <c r="BH441" s="79">
        <f t="shared" si="239"/>
        <v>43.631379972535143</v>
      </c>
      <c r="BI441" s="79">
        <f t="shared" si="239"/>
        <v>29.296684544124819</v>
      </c>
      <c r="BJ441" s="79">
        <f t="shared" si="239"/>
        <v>62.678906434126816</v>
      </c>
      <c r="BK441" s="79">
        <f t="shared" si="239"/>
        <v>36.069051263707763</v>
      </c>
      <c r="BL441" s="79">
        <f t="shared" si="239"/>
        <v>44.018682682929963</v>
      </c>
      <c r="BM441" s="79">
        <f t="shared" si="239"/>
        <v>139.60539319105973</v>
      </c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</row>
    <row r="442" spans="1:92" x14ac:dyDescent="0.25">
      <c r="A442" s="113"/>
      <c r="B442" s="27" t="s">
        <v>14</v>
      </c>
      <c r="C442" s="45" t="s">
        <v>0</v>
      </c>
      <c r="D442" s="45" t="s">
        <v>0</v>
      </c>
      <c r="E442" s="45" t="s">
        <v>0</v>
      </c>
      <c r="F442" s="45" t="s">
        <v>0</v>
      </c>
      <c r="G442" s="45" t="s">
        <v>0</v>
      </c>
      <c r="H442" s="45" t="s">
        <v>0</v>
      </c>
      <c r="I442" s="45" t="s">
        <v>0</v>
      </c>
      <c r="J442" s="45" t="s">
        <v>0</v>
      </c>
      <c r="K442" s="45" t="s">
        <v>0</v>
      </c>
      <c r="L442" s="45" t="s">
        <v>0</v>
      </c>
      <c r="M442" s="45" t="s">
        <v>0</v>
      </c>
      <c r="N442" s="45" t="s">
        <v>0</v>
      </c>
      <c r="O442" s="45" t="s">
        <v>0</v>
      </c>
      <c r="P442" s="45" t="s">
        <v>0</v>
      </c>
      <c r="Q442" s="79">
        <f t="shared" ref="Q442:AV442" si="240">((Q378/P378)-1)*100</f>
        <v>45.801526717557259</v>
      </c>
      <c r="R442" s="79">
        <f t="shared" si="240"/>
        <v>75.392670157068054</v>
      </c>
      <c r="S442" s="79">
        <f t="shared" si="240"/>
        <v>-3.8805970149253688</v>
      </c>
      <c r="T442" s="79">
        <f t="shared" si="240"/>
        <v>-37.267080745341616</v>
      </c>
      <c r="U442" s="79">
        <f t="shared" si="240"/>
        <v>4.9504950495049549</v>
      </c>
      <c r="V442" s="79">
        <f t="shared" si="240"/>
        <v>-0.94339622641509413</v>
      </c>
      <c r="W442" s="79">
        <f t="shared" si="240"/>
        <v>47.619047619047628</v>
      </c>
      <c r="X442" s="79">
        <f t="shared" si="240"/>
        <v>-3.2258064516129004</v>
      </c>
      <c r="Y442" s="79">
        <f t="shared" si="240"/>
        <v>64.333333333333329</v>
      </c>
      <c r="Z442" s="79">
        <f t="shared" si="240"/>
        <v>138.13387423935092</v>
      </c>
      <c r="AA442" s="79">
        <f t="shared" si="240"/>
        <v>15.587734241908002</v>
      </c>
      <c r="AB442" s="79">
        <f t="shared" si="240"/>
        <v>32.719233603537212</v>
      </c>
      <c r="AC442" s="79">
        <f t="shared" si="240"/>
        <v>-27.096057745696832</v>
      </c>
      <c r="AD442" s="79">
        <f t="shared" si="240"/>
        <v>-40.822543792840825</v>
      </c>
      <c r="AE442" s="79">
        <f t="shared" si="240"/>
        <v>6.0489060489060442</v>
      </c>
      <c r="AF442" s="79">
        <f t="shared" si="240"/>
        <v>70.145631067961162</v>
      </c>
      <c r="AG442" s="79">
        <f t="shared" si="240"/>
        <v>102.99572039942939</v>
      </c>
      <c r="AH442" s="79">
        <f t="shared" si="240"/>
        <v>-6.9922698524244602</v>
      </c>
      <c r="AI442" s="79">
        <f t="shared" si="240"/>
        <v>-3.1734038534189657</v>
      </c>
      <c r="AJ442" s="79">
        <f t="shared" si="240"/>
        <v>-8.8177916504096778</v>
      </c>
      <c r="AK442" s="79">
        <f t="shared" si="240"/>
        <v>24.646983311938374</v>
      </c>
      <c r="AL442" s="79">
        <f t="shared" si="240"/>
        <v>92.962581531067627</v>
      </c>
      <c r="AM442" s="79">
        <f t="shared" si="240"/>
        <v>13.075965130759659</v>
      </c>
      <c r="AN442" s="79">
        <f t="shared" si="240"/>
        <v>-3.6815607300188846</v>
      </c>
      <c r="AO442" s="79">
        <f t="shared" si="240"/>
        <v>-16.236524011760867</v>
      </c>
      <c r="AP442" s="79">
        <f t="shared" si="240"/>
        <v>15.269110764430582</v>
      </c>
      <c r="AQ442" s="79">
        <f t="shared" si="240"/>
        <v>-2.7237354085603127</v>
      </c>
      <c r="AR442" s="79">
        <f t="shared" si="240"/>
        <v>-4.3304347826086946</v>
      </c>
      <c r="AS442" s="79">
        <f t="shared" si="240"/>
        <v>4.1447009634611787</v>
      </c>
      <c r="AT442" s="79">
        <f t="shared" si="240"/>
        <v>22.95339500785478</v>
      </c>
      <c r="AU442" s="79">
        <f t="shared" si="240"/>
        <v>9.2986939239068747</v>
      </c>
      <c r="AV442" s="79">
        <f t="shared" si="240"/>
        <v>-6.2215872191193622</v>
      </c>
      <c r="AW442" s="79">
        <f t="shared" ref="AW442:BM442" si="241">((AW378/AV378)-1)*100</f>
        <v>0.18005540166206035</v>
      </c>
      <c r="AX442" s="79">
        <f t="shared" si="241"/>
        <v>10.258537259781564</v>
      </c>
      <c r="AY442" s="79">
        <f t="shared" si="241"/>
        <v>7.2601880877742886</v>
      </c>
      <c r="AZ442" s="79">
        <f t="shared" si="241"/>
        <v>4.9918166939443509</v>
      </c>
      <c r="BA442" s="79">
        <f t="shared" si="241"/>
        <v>14.987195189845238</v>
      </c>
      <c r="BB442" s="79">
        <f t="shared" si="241"/>
        <v>24.51825312288176</v>
      </c>
      <c r="BC442" s="79">
        <f t="shared" si="241"/>
        <v>30.655571972937246</v>
      </c>
      <c r="BD442" s="79">
        <f t="shared" si="241"/>
        <v>6.9936313314683751</v>
      </c>
      <c r="BE442" s="79">
        <f t="shared" si="241"/>
        <v>1.1125945705384943</v>
      </c>
      <c r="BF442" s="79">
        <f t="shared" si="241"/>
        <v>10.876980633802823</v>
      </c>
      <c r="BG442" s="79">
        <f t="shared" si="241"/>
        <v>39.711209249243296</v>
      </c>
      <c r="BH442" s="79">
        <f t="shared" si="241"/>
        <v>56.836908651797138</v>
      </c>
      <c r="BI442" s="79">
        <f t="shared" si="241"/>
        <v>16.864059421635446</v>
      </c>
      <c r="BJ442" s="79">
        <f t="shared" si="241"/>
        <v>36.412975235437742</v>
      </c>
      <c r="BK442" s="79">
        <f t="shared" si="241"/>
        <v>31.922142446412693</v>
      </c>
      <c r="BL442" s="79">
        <f t="shared" si="241"/>
        <v>40.963889152101451</v>
      </c>
      <c r="BM442" s="79">
        <f t="shared" si="241"/>
        <v>12.670705493588841</v>
      </c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</row>
    <row r="443" spans="1:92" x14ac:dyDescent="0.25">
      <c r="A443" s="113"/>
      <c r="B443" s="27" t="s">
        <v>15</v>
      </c>
      <c r="C443" s="45" t="s">
        <v>0</v>
      </c>
      <c r="D443" s="45" t="s">
        <v>0</v>
      </c>
      <c r="E443" s="45" t="s">
        <v>0</v>
      </c>
      <c r="F443" s="45" t="s">
        <v>0</v>
      </c>
      <c r="G443" s="45" t="s">
        <v>0</v>
      </c>
      <c r="H443" s="45" t="s">
        <v>0</v>
      </c>
      <c r="I443" s="45" t="s">
        <v>0</v>
      </c>
      <c r="J443" s="45" t="s">
        <v>0</v>
      </c>
      <c r="K443" s="45" t="s">
        <v>0</v>
      </c>
      <c r="L443" s="45" t="s">
        <v>0</v>
      </c>
      <c r="M443" s="45" t="s">
        <v>0</v>
      </c>
      <c r="N443" s="45" t="s">
        <v>0</v>
      </c>
      <c r="O443" s="45" t="s">
        <v>0</v>
      </c>
      <c r="P443" s="45" t="s">
        <v>0</v>
      </c>
      <c r="Q443" s="79">
        <f t="shared" ref="Q443:AV443" si="242">((Q379/P379)-1)*100</f>
        <v>20.408163265306122</v>
      </c>
      <c r="R443" s="79">
        <f t="shared" si="242"/>
        <v>-10.169491525423723</v>
      </c>
      <c r="S443" s="79">
        <f t="shared" si="242"/>
        <v>116.98113207547172</v>
      </c>
      <c r="T443" s="79">
        <f t="shared" si="242"/>
        <v>93.043478260869563</v>
      </c>
      <c r="U443" s="79">
        <f t="shared" si="242"/>
        <v>18.468468468468458</v>
      </c>
      <c r="V443" s="79">
        <f t="shared" si="242"/>
        <v>33.079847908745251</v>
      </c>
      <c r="W443" s="79">
        <f t="shared" si="242"/>
        <v>17.714285714285705</v>
      </c>
      <c r="X443" s="79">
        <f t="shared" si="242"/>
        <v>38.106796116504846</v>
      </c>
      <c r="Y443" s="79">
        <f t="shared" si="242"/>
        <v>44.28822495606326</v>
      </c>
      <c r="Z443" s="79">
        <f t="shared" si="242"/>
        <v>6.9427527405602874</v>
      </c>
      <c r="AA443" s="79">
        <f t="shared" si="242"/>
        <v>42.141230068337123</v>
      </c>
      <c r="AB443" s="79">
        <f t="shared" si="242"/>
        <v>20.833333333333325</v>
      </c>
      <c r="AC443" s="79">
        <f t="shared" si="242"/>
        <v>28.846153846153854</v>
      </c>
      <c r="AD443" s="79">
        <f t="shared" si="242"/>
        <v>17.189912506433359</v>
      </c>
      <c r="AE443" s="79">
        <f t="shared" si="242"/>
        <v>15.019762845849804</v>
      </c>
      <c r="AF443" s="79">
        <f t="shared" si="242"/>
        <v>0.72546773577701895</v>
      </c>
      <c r="AG443" s="79">
        <f t="shared" si="242"/>
        <v>-11.372251705837755</v>
      </c>
      <c r="AH443" s="79">
        <f t="shared" si="242"/>
        <v>16.424294268605657</v>
      </c>
      <c r="AI443" s="79">
        <f t="shared" si="242"/>
        <v>14.144011756061726</v>
      </c>
      <c r="AJ443" s="79">
        <f t="shared" si="242"/>
        <v>17.830704859993563</v>
      </c>
      <c r="AK443" s="79">
        <f t="shared" si="242"/>
        <v>14.531548757170176</v>
      </c>
      <c r="AL443" s="79">
        <f t="shared" si="242"/>
        <v>-36.680181254471734</v>
      </c>
      <c r="AM443" s="79">
        <f t="shared" si="242"/>
        <v>3.6534839924670326</v>
      </c>
      <c r="AN443" s="79">
        <f t="shared" si="242"/>
        <v>16.351744186046503</v>
      </c>
      <c r="AO443" s="79">
        <f t="shared" si="242"/>
        <v>58.71330418488445</v>
      </c>
      <c r="AP443" s="79">
        <f t="shared" si="242"/>
        <v>7.6741440377803949</v>
      </c>
      <c r="AQ443" s="79">
        <f t="shared" si="242"/>
        <v>12.5</v>
      </c>
      <c r="AR443" s="79">
        <f t="shared" si="242"/>
        <v>28.541260558804417</v>
      </c>
      <c r="AS443" s="79">
        <f t="shared" si="242"/>
        <v>15.556678882850994</v>
      </c>
      <c r="AT443" s="79">
        <f t="shared" si="242"/>
        <v>3.5323709536307923</v>
      </c>
      <c r="AU443" s="79">
        <f t="shared" si="242"/>
        <v>4.0984472377733283</v>
      </c>
      <c r="AV443" s="79">
        <f t="shared" si="242"/>
        <v>20.547945205479444</v>
      </c>
      <c r="AW443" s="79">
        <f t="shared" ref="AW443:BM443" si="243">((AW379/AV379)-1)*100</f>
        <v>18.030303030303042</v>
      </c>
      <c r="AX443" s="79">
        <f t="shared" si="243"/>
        <v>-1.7187277135929269</v>
      </c>
      <c r="AY443" s="79">
        <f t="shared" si="243"/>
        <v>5.9139394818953583</v>
      </c>
      <c r="AZ443" s="79">
        <f t="shared" si="243"/>
        <v>32.659632776103045</v>
      </c>
      <c r="BA443" s="79">
        <f t="shared" si="243"/>
        <v>5.0043898156277411</v>
      </c>
      <c r="BB443" s="79">
        <f t="shared" si="243"/>
        <v>-6.2709030100334466</v>
      </c>
      <c r="BC443" s="79">
        <f t="shared" si="243"/>
        <v>111.95361284567352</v>
      </c>
      <c r="BD443" s="79">
        <f t="shared" si="243"/>
        <v>56.0754604872252</v>
      </c>
      <c r="BE443" s="79">
        <f t="shared" si="243"/>
        <v>53.012277529266207</v>
      </c>
      <c r="BF443" s="79">
        <f t="shared" si="243"/>
        <v>34.022723974207466</v>
      </c>
      <c r="BG443" s="79">
        <f t="shared" si="243"/>
        <v>19.602261739930849</v>
      </c>
      <c r="BH443" s="79">
        <f t="shared" si="243"/>
        <v>41.226725648836208</v>
      </c>
      <c r="BI443" s="79">
        <f t="shared" si="243"/>
        <v>31.810833955369123</v>
      </c>
      <c r="BJ443" s="79">
        <f t="shared" si="243"/>
        <v>67.388147334922223</v>
      </c>
      <c r="BK443" s="79">
        <f t="shared" si="243"/>
        <v>36.67496886674968</v>
      </c>
      <c r="BL443" s="79">
        <f t="shared" si="243"/>
        <v>44.449506454062274</v>
      </c>
      <c r="BM443" s="79">
        <f t="shared" si="243"/>
        <v>157.07527333894026</v>
      </c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</row>
    <row r="444" spans="1:92" x14ac:dyDescent="0.25">
      <c r="A444" s="113"/>
      <c r="B444" s="14" t="s">
        <v>145</v>
      </c>
      <c r="C444" s="45" t="s">
        <v>0</v>
      </c>
      <c r="D444" s="45" t="s">
        <v>0</v>
      </c>
      <c r="E444" s="45" t="s">
        <v>0</v>
      </c>
      <c r="F444" s="45" t="s">
        <v>0</v>
      </c>
      <c r="G444" s="45" t="s">
        <v>0</v>
      </c>
      <c r="H444" s="45" t="s">
        <v>0</v>
      </c>
      <c r="I444" s="45" t="s">
        <v>0</v>
      </c>
      <c r="J444" s="45" t="s">
        <v>0</v>
      </c>
      <c r="K444" s="45" t="s">
        <v>0</v>
      </c>
      <c r="L444" s="45" t="s">
        <v>0</v>
      </c>
      <c r="M444" s="45" t="s">
        <v>0</v>
      </c>
      <c r="N444" s="45" t="s">
        <v>0</v>
      </c>
      <c r="O444" s="45" t="s">
        <v>0</v>
      </c>
      <c r="P444" s="45" t="s">
        <v>0</v>
      </c>
      <c r="Q444" s="79">
        <f t="shared" ref="Q444:AV444" si="244">((Q380/P380)-1)*100</f>
        <v>-210</v>
      </c>
      <c r="R444" s="79">
        <f t="shared" si="244"/>
        <v>100</v>
      </c>
      <c r="S444" s="79">
        <f>((S380/R380)-1)*100</f>
        <v>-218.18181818181816</v>
      </c>
      <c r="T444" s="79">
        <f t="shared" si="244"/>
        <v>61.53846153846154</v>
      </c>
      <c r="U444" s="79">
        <f t="shared" si="244"/>
        <v>254.76190476190476</v>
      </c>
      <c r="V444" s="79">
        <f t="shared" si="244"/>
        <v>49.664429530201339</v>
      </c>
      <c r="W444" s="79">
        <f t="shared" si="244"/>
        <v>38.116591928251118</v>
      </c>
      <c r="X444" s="79">
        <f t="shared" si="244"/>
        <v>47.402597402597401</v>
      </c>
      <c r="Y444" s="79">
        <f t="shared" si="244"/>
        <v>30.616740088105733</v>
      </c>
      <c r="Z444" s="79">
        <f t="shared" si="244"/>
        <v>-10.455311973018555</v>
      </c>
      <c r="AA444" s="79">
        <f t="shared" si="244"/>
        <v>16.007532956685488</v>
      </c>
      <c r="AB444" s="79">
        <f t="shared" si="244"/>
        <v>12.5</v>
      </c>
      <c r="AC444" s="79">
        <f t="shared" si="244"/>
        <v>40.836940836940826</v>
      </c>
      <c r="AD444" s="79">
        <f t="shared" si="244"/>
        <v>-1.8442622950819665</v>
      </c>
      <c r="AE444" s="79">
        <f t="shared" si="244"/>
        <v>48.643006263048029</v>
      </c>
      <c r="AF444" s="79">
        <f t="shared" si="244"/>
        <v>34.12921348314606</v>
      </c>
      <c r="AG444" s="79">
        <f t="shared" si="244"/>
        <v>-25.60209424083769</v>
      </c>
      <c r="AH444" s="79">
        <f t="shared" si="244"/>
        <v>0.84447572132300142</v>
      </c>
      <c r="AI444" s="79">
        <f t="shared" si="244"/>
        <v>7.3970690858339072</v>
      </c>
      <c r="AJ444" s="79">
        <f t="shared" si="244"/>
        <v>14.424951267056541</v>
      </c>
      <c r="AK444" s="79">
        <f t="shared" si="244"/>
        <v>32.538330494037467</v>
      </c>
      <c r="AL444" s="79">
        <f t="shared" si="244"/>
        <v>-22.107969151670947</v>
      </c>
      <c r="AM444" s="79">
        <f t="shared" si="244"/>
        <v>-30.363036303630363</v>
      </c>
      <c r="AN444" s="79">
        <f t="shared" si="244"/>
        <v>22.59083728278042</v>
      </c>
      <c r="AO444" s="79">
        <f t="shared" si="244"/>
        <v>53.543814432989699</v>
      </c>
      <c r="AP444" s="79">
        <f t="shared" si="244"/>
        <v>-37.935375577003768</v>
      </c>
      <c r="AQ444" s="79">
        <f t="shared" si="244"/>
        <v>15.821501014198791</v>
      </c>
      <c r="AR444" s="79">
        <f t="shared" si="244"/>
        <v>-24.576765907764152</v>
      </c>
      <c r="AS444" s="79">
        <f t="shared" si="244"/>
        <v>-70.356037151702793</v>
      </c>
      <c r="AT444" s="79">
        <f t="shared" si="244"/>
        <v>372.06266318537854</v>
      </c>
      <c r="AU444" s="79">
        <f t="shared" si="244"/>
        <v>8.5730088495575174</v>
      </c>
      <c r="AV444" s="79">
        <f t="shared" si="244"/>
        <v>305.24707080998468</v>
      </c>
      <c r="AW444" s="79">
        <f t="shared" ref="AW444:BM444" si="245">((AW380/AV380)-1)*100</f>
        <v>26.87617850408548</v>
      </c>
      <c r="AX444" s="79">
        <f t="shared" si="245"/>
        <v>-13.979986129000299</v>
      </c>
      <c r="AY444" s="79">
        <f t="shared" si="245"/>
        <v>26.698917300161252</v>
      </c>
      <c r="AZ444" s="79">
        <f t="shared" si="245"/>
        <v>50.345454545454537</v>
      </c>
      <c r="BA444" s="79">
        <f t="shared" si="245"/>
        <v>3.6582416253476913</v>
      </c>
      <c r="BB444" s="79">
        <f t="shared" si="245"/>
        <v>-14.974041882984313</v>
      </c>
      <c r="BC444" s="79">
        <f t="shared" si="245"/>
        <v>157.80049396267839</v>
      </c>
      <c r="BD444" s="79">
        <f t="shared" si="245"/>
        <v>57.583096042792128</v>
      </c>
      <c r="BE444" s="79">
        <f t="shared" si="245"/>
        <v>53.555686903656174</v>
      </c>
      <c r="BF444" s="79">
        <f t="shared" si="245"/>
        <v>35.72166989266232</v>
      </c>
      <c r="BG444" s="79">
        <f t="shared" si="245"/>
        <v>-0.68471505319709358</v>
      </c>
      <c r="BH444" s="79">
        <f t="shared" si="245"/>
        <v>55.001468620475833</v>
      </c>
      <c r="BI444" s="79">
        <f t="shared" si="245"/>
        <v>36.103507811513033</v>
      </c>
      <c r="BJ444" s="79">
        <f t="shared" si="245"/>
        <v>77.712287866833748</v>
      </c>
      <c r="BK444" s="79">
        <f t="shared" si="245"/>
        <v>33.057671381936892</v>
      </c>
      <c r="BL444" s="79">
        <f t="shared" si="245"/>
        <v>47.203140333660443</v>
      </c>
      <c r="BM444" s="79">
        <f t="shared" si="245"/>
        <v>137.48888888888891</v>
      </c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</row>
    <row r="445" spans="1:92" x14ac:dyDescent="0.25">
      <c r="A445" s="113"/>
      <c r="B445" s="14" t="s">
        <v>83</v>
      </c>
      <c r="C445" s="45" t="s">
        <v>0</v>
      </c>
      <c r="D445" s="45" t="s">
        <v>0</v>
      </c>
      <c r="E445" s="45" t="s">
        <v>0</v>
      </c>
      <c r="F445" s="45" t="s">
        <v>0</v>
      </c>
      <c r="G445" s="45" t="s">
        <v>0</v>
      </c>
      <c r="H445" s="45" t="s">
        <v>0</v>
      </c>
      <c r="I445" s="45" t="s">
        <v>0</v>
      </c>
      <c r="J445" s="45" t="s">
        <v>0</v>
      </c>
      <c r="K445" s="45" t="s">
        <v>0</v>
      </c>
      <c r="L445" s="45" t="s">
        <v>0</v>
      </c>
      <c r="M445" s="45" t="s">
        <v>0</v>
      </c>
      <c r="N445" s="45" t="s">
        <v>0</v>
      </c>
      <c r="O445" s="45" t="s">
        <v>0</v>
      </c>
      <c r="P445" s="45" t="s">
        <v>0</v>
      </c>
      <c r="Q445" s="79">
        <f t="shared" ref="Q445:AV445" si="246">((Q381/P381)-1)*100</f>
        <v>55.555555555555557</v>
      </c>
      <c r="R445" s="79">
        <f t="shared" si="246"/>
        <v>0</v>
      </c>
      <c r="S445" s="79">
        <f t="shared" si="246"/>
        <v>0</v>
      </c>
      <c r="T445" s="79">
        <f t="shared" si="246"/>
        <v>681.42857142857144</v>
      </c>
      <c r="U445" s="79">
        <f t="shared" si="246"/>
        <v>-82.63254113345522</v>
      </c>
      <c r="V445" s="79">
        <f t="shared" si="246"/>
        <v>-10.526315789473683</v>
      </c>
      <c r="W445" s="79">
        <f t="shared" si="246"/>
        <v>-5.8823529411764719</v>
      </c>
      <c r="X445" s="79">
        <f t="shared" si="246"/>
        <v>-6.25</v>
      </c>
      <c r="Y445" s="79">
        <f t="shared" si="246"/>
        <v>39.999999999999993</v>
      </c>
      <c r="Z445" s="79">
        <f t="shared" si="246"/>
        <v>42.857142857142861</v>
      </c>
      <c r="AA445" s="79">
        <f t="shared" si="246"/>
        <v>143.33333333333331</v>
      </c>
      <c r="AB445" s="79">
        <f t="shared" si="246"/>
        <v>367.12328767123284</v>
      </c>
      <c r="AC445" s="79">
        <f t="shared" si="246"/>
        <v>5.5718475073313734</v>
      </c>
      <c r="AD445" s="79">
        <f t="shared" si="246"/>
        <v>33.888888888888879</v>
      </c>
      <c r="AE445" s="79">
        <f t="shared" si="246"/>
        <v>-24.896265560165975</v>
      </c>
      <c r="AF445" s="79">
        <f t="shared" si="246"/>
        <v>-26.519337016574585</v>
      </c>
      <c r="AG445" s="79">
        <f t="shared" si="246"/>
        <v>80.075187969924812</v>
      </c>
      <c r="AH445" s="79">
        <f t="shared" si="246"/>
        <v>21.711899791231737</v>
      </c>
      <c r="AI445" s="79">
        <f t="shared" si="246"/>
        <v>34.133790737564325</v>
      </c>
      <c r="AJ445" s="79">
        <f t="shared" si="246"/>
        <v>10.358056265984651</v>
      </c>
      <c r="AK445" s="79">
        <f t="shared" si="246"/>
        <v>-5.7937427578215512</v>
      </c>
      <c r="AL445" s="79">
        <f t="shared" si="246"/>
        <v>-49.569495694956942</v>
      </c>
      <c r="AM445" s="79">
        <f t="shared" si="246"/>
        <v>8.5365853658536661</v>
      </c>
      <c r="AN445" s="79">
        <f t="shared" si="246"/>
        <v>42.247191011235955</v>
      </c>
      <c r="AO445" s="79">
        <f t="shared" si="246"/>
        <v>18.16745655608214</v>
      </c>
      <c r="AP445" s="79">
        <f t="shared" si="246"/>
        <v>51.604278074866315</v>
      </c>
      <c r="AQ445" s="79">
        <f t="shared" si="246"/>
        <v>0.17636684303350414</v>
      </c>
      <c r="AR445" s="79">
        <f t="shared" si="246"/>
        <v>3.5211267605633756</v>
      </c>
      <c r="AS445" s="79">
        <f t="shared" si="246"/>
        <v>-7.1428571428571397</v>
      </c>
      <c r="AT445" s="79">
        <f t="shared" si="246"/>
        <v>26.373626373626369</v>
      </c>
      <c r="AU445" s="79">
        <f t="shared" si="246"/>
        <v>0.14492753623187582</v>
      </c>
      <c r="AV445" s="79">
        <f t="shared" si="246"/>
        <v>3.6179450072358899</v>
      </c>
      <c r="AW445" s="79">
        <f t="shared" ref="AW445:BM445" si="247">((AW381/AV381)-1)*100</f>
        <v>-37.639664804469277</v>
      </c>
      <c r="AX445" s="79">
        <f t="shared" si="247"/>
        <v>53.751399776035825</v>
      </c>
      <c r="AY445" s="79">
        <f t="shared" si="247"/>
        <v>-4.078659868900214</v>
      </c>
      <c r="AZ445" s="79">
        <f t="shared" si="247"/>
        <v>-31.662870159453306</v>
      </c>
      <c r="BA445" s="79">
        <f t="shared" si="247"/>
        <v>4.7777777777777697</v>
      </c>
      <c r="BB445" s="79">
        <f t="shared" si="247"/>
        <v>-53.022269353128316</v>
      </c>
      <c r="BC445" s="79">
        <f t="shared" si="247"/>
        <v>5.6433408577878152</v>
      </c>
      <c r="BD445" s="79">
        <f t="shared" si="247"/>
        <v>43.162393162393165</v>
      </c>
      <c r="BE445" s="79">
        <f t="shared" si="247"/>
        <v>-28.805970149253735</v>
      </c>
      <c r="BF445" s="79">
        <f t="shared" si="247"/>
        <v>71.069182389937112</v>
      </c>
      <c r="BG445" s="79">
        <f t="shared" si="247"/>
        <v>38.235294117647058</v>
      </c>
      <c r="BH445" s="79">
        <f t="shared" si="247"/>
        <v>-46.453900709219852</v>
      </c>
      <c r="BI445" s="79">
        <f t="shared" si="247"/>
        <v>876.98675496688736</v>
      </c>
      <c r="BJ445" s="79">
        <f t="shared" si="247"/>
        <v>98.271479410269436</v>
      </c>
      <c r="BK445" s="79">
        <f t="shared" si="247"/>
        <v>146.15384615384616</v>
      </c>
      <c r="BL445" s="79">
        <f t="shared" si="247"/>
        <v>22.916666666666675</v>
      </c>
      <c r="BM445" s="79">
        <f t="shared" si="247"/>
        <v>103.95480225988703</v>
      </c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</row>
    <row r="446" spans="1:92" x14ac:dyDescent="0.25">
      <c r="A446" s="113"/>
      <c r="B446" s="14" t="s">
        <v>84</v>
      </c>
      <c r="C446" s="45" t="s">
        <v>0</v>
      </c>
      <c r="D446" s="45" t="s">
        <v>0</v>
      </c>
      <c r="E446" s="45" t="s">
        <v>0</v>
      </c>
      <c r="F446" s="45" t="s">
        <v>0</v>
      </c>
      <c r="G446" s="45" t="s">
        <v>0</v>
      </c>
      <c r="H446" s="45" t="s">
        <v>0</v>
      </c>
      <c r="I446" s="45" t="s">
        <v>0</v>
      </c>
      <c r="J446" s="45" t="s">
        <v>0</v>
      </c>
      <c r="K446" s="45" t="s">
        <v>0</v>
      </c>
      <c r="L446" s="45" t="s">
        <v>0</v>
      </c>
      <c r="M446" s="45" t="s">
        <v>0</v>
      </c>
      <c r="N446" s="45" t="s">
        <v>0</v>
      </c>
      <c r="O446" s="45" t="s">
        <v>0</v>
      </c>
      <c r="P446" s="45" t="s">
        <v>0</v>
      </c>
      <c r="Q446" s="148" t="s">
        <v>0</v>
      </c>
      <c r="R446" s="79">
        <f t="shared" ref="R446:AB446" si="248">((R382/Q382)-1)*100</f>
        <v>0</v>
      </c>
      <c r="S446" s="79">
        <f t="shared" si="248"/>
        <v>0</v>
      </c>
      <c r="T446" s="79">
        <f t="shared" si="248"/>
        <v>23.571428571428577</v>
      </c>
      <c r="U446" s="79">
        <f t="shared" si="248"/>
        <v>15.606936416184958</v>
      </c>
      <c r="V446" s="79">
        <f t="shared" si="248"/>
        <v>-19.999999999999996</v>
      </c>
      <c r="W446" s="79">
        <f t="shared" si="248"/>
        <v>-81.25</v>
      </c>
      <c r="X446" s="79">
        <f t="shared" si="248"/>
        <v>233.33333333333334</v>
      </c>
      <c r="Y446" s="79">
        <f t="shared" si="248"/>
        <v>640</v>
      </c>
      <c r="Z446" s="79">
        <f t="shared" si="248"/>
        <v>55.405405405405396</v>
      </c>
      <c r="AA446" s="79">
        <f t="shared" si="248"/>
        <v>6.956521739130439</v>
      </c>
      <c r="AB446" s="79">
        <f t="shared" si="248"/>
        <v>-100</v>
      </c>
      <c r="AC446" s="148" t="s">
        <v>0</v>
      </c>
      <c r="AD446" s="148" t="s">
        <v>0</v>
      </c>
      <c r="AE446" s="79">
        <f t="shared" ref="AE446:BD446" si="249">((AE382/AD382)-1)*100</f>
        <v>0</v>
      </c>
      <c r="AF446" s="79">
        <f t="shared" si="249"/>
        <v>600</v>
      </c>
      <c r="AG446" s="79">
        <f t="shared" si="249"/>
        <v>-57.142857142857139</v>
      </c>
      <c r="AH446" s="79">
        <f t="shared" si="249"/>
        <v>1466.6666666666665</v>
      </c>
      <c r="AI446" s="79">
        <f t="shared" si="249"/>
        <v>-95.744680851063833</v>
      </c>
      <c r="AJ446" s="79">
        <f t="shared" si="249"/>
        <v>300</v>
      </c>
      <c r="AK446" s="79">
        <f t="shared" si="249"/>
        <v>-37.5</v>
      </c>
      <c r="AL446" s="79">
        <f t="shared" si="249"/>
        <v>-100</v>
      </c>
      <c r="AM446" s="79" t="e">
        <f t="shared" si="249"/>
        <v>#DIV/0!</v>
      </c>
      <c r="AN446" s="79" t="e">
        <f t="shared" si="249"/>
        <v>#DIV/0!</v>
      </c>
      <c r="AO446" s="79" t="e">
        <f t="shared" si="249"/>
        <v>#DIV/0!</v>
      </c>
      <c r="AP446" s="79">
        <f t="shared" si="249"/>
        <v>1000</v>
      </c>
      <c r="AQ446" s="79">
        <f t="shared" si="249"/>
        <v>-63.636363636363633</v>
      </c>
      <c r="AR446" s="79">
        <f t="shared" si="249"/>
        <v>175</v>
      </c>
      <c r="AS446" s="79">
        <f t="shared" si="249"/>
        <v>118.18181818181816</v>
      </c>
      <c r="AT446" s="79">
        <f t="shared" si="249"/>
        <v>-20.833333333333336</v>
      </c>
      <c r="AU446" s="79">
        <f t="shared" si="249"/>
        <v>2300</v>
      </c>
      <c r="AV446" s="79">
        <f t="shared" si="249"/>
        <v>-55.701754385964918</v>
      </c>
      <c r="AW446" s="79">
        <f t="shared" si="249"/>
        <v>-41.089108910891092</v>
      </c>
      <c r="AX446" s="79">
        <f t="shared" si="249"/>
        <v>-82.35294117647058</v>
      </c>
      <c r="AY446" s="79">
        <f t="shared" si="249"/>
        <v>-9.5238095238095237</v>
      </c>
      <c r="AZ446" s="79">
        <f t="shared" si="249"/>
        <v>547.36842105263156</v>
      </c>
      <c r="BA446" s="79">
        <f t="shared" si="249"/>
        <v>-63.414634146341463</v>
      </c>
      <c r="BB446" s="79">
        <f t="shared" si="249"/>
        <v>1828.8888888888887</v>
      </c>
      <c r="BC446" s="79">
        <f t="shared" si="249"/>
        <v>-97.58064516129032</v>
      </c>
      <c r="BD446" s="79">
        <f t="shared" si="249"/>
        <v>-100</v>
      </c>
      <c r="BE446" s="148" t="s">
        <v>0</v>
      </c>
      <c r="BF446" s="79">
        <f>((BF382/BE382)-1)*100</f>
        <v>-100</v>
      </c>
      <c r="BG446" s="148" t="s">
        <v>0</v>
      </c>
      <c r="BH446" s="79">
        <f t="shared" ref="BH446:BM448" si="250">((BH382/BG382)-1)*100</f>
        <v>-54.996896337678457</v>
      </c>
      <c r="BI446" s="79">
        <f t="shared" si="250"/>
        <v>-75.298850574712645</v>
      </c>
      <c r="BJ446" s="79">
        <f t="shared" si="250"/>
        <v>258.30618892508141</v>
      </c>
      <c r="BK446" s="79">
        <f t="shared" si="250"/>
        <v>92.20779220779221</v>
      </c>
      <c r="BL446" s="79">
        <f t="shared" si="250"/>
        <v>-25</v>
      </c>
      <c r="BM446" s="79">
        <f t="shared" si="250"/>
        <v>2005.4054054054052</v>
      </c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</row>
    <row r="447" spans="1:92" x14ac:dyDescent="0.25">
      <c r="A447" s="113"/>
      <c r="B447" s="14" t="s">
        <v>16</v>
      </c>
      <c r="C447" s="45" t="s">
        <v>0</v>
      </c>
      <c r="D447" s="45" t="s">
        <v>0</v>
      </c>
      <c r="E447" s="45" t="s">
        <v>0</v>
      </c>
      <c r="F447" s="45" t="s">
        <v>0</v>
      </c>
      <c r="G447" s="45" t="s">
        <v>0</v>
      </c>
      <c r="H447" s="45" t="s">
        <v>0</v>
      </c>
      <c r="I447" s="45" t="s">
        <v>0</v>
      </c>
      <c r="J447" s="45" t="s">
        <v>0</v>
      </c>
      <c r="K447" s="45" t="s">
        <v>0</v>
      </c>
      <c r="L447" s="45" t="s">
        <v>0</v>
      </c>
      <c r="M447" s="45" t="s">
        <v>0</v>
      </c>
      <c r="N447" s="45" t="s">
        <v>0</v>
      </c>
      <c r="O447" s="45" t="s">
        <v>0</v>
      </c>
      <c r="P447" s="45" t="s">
        <v>0</v>
      </c>
      <c r="Q447" s="79">
        <f>((Q383/P383)-1)*100</f>
        <v>39.999999999999993</v>
      </c>
      <c r="R447" s="79">
        <f t="shared" ref="R447:AB447" si="251">((R383/Q383)-1)*100</f>
        <v>11.904761904761907</v>
      </c>
      <c r="S447" s="79">
        <f t="shared" si="251"/>
        <v>29.787234042553191</v>
      </c>
      <c r="T447" s="79">
        <f t="shared" si="251"/>
        <v>-12.622950819672141</v>
      </c>
      <c r="U447" s="79">
        <f t="shared" si="251"/>
        <v>40.712945590994387</v>
      </c>
      <c r="V447" s="79">
        <f t="shared" si="251"/>
        <v>25.333333333333343</v>
      </c>
      <c r="W447" s="79">
        <f t="shared" si="251"/>
        <v>-9.5744680851063801</v>
      </c>
      <c r="X447" s="79">
        <f t="shared" si="251"/>
        <v>5.8823529411764719</v>
      </c>
      <c r="Y447" s="79">
        <f t="shared" si="251"/>
        <v>47.777777777777786</v>
      </c>
      <c r="Z447" s="79">
        <f t="shared" si="251"/>
        <v>51.879699248120303</v>
      </c>
      <c r="AA447" s="79">
        <f t="shared" si="251"/>
        <v>115.84158415841586</v>
      </c>
      <c r="AB447" s="79">
        <f t="shared" si="251"/>
        <v>8.7155963302752326</v>
      </c>
      <c r="AC447" s="79">
        <f t="shared" ref="AC447:AD449" si="252">((AC383/AB383)-1)*100</f>
        <v>28.059071729957807</v>
      </c>
      <c r="AD447" s="79">
        <f t="shared" si="252"/>
        <v>37.726523887973642</v>
      </c>
      <c r="AE447" s="79">
        <f t="shared" ref="AE447:BD447" si="253">((AE383/AD383)-1)*100</f>
        <v>-0.4784688995215336</v>
      </c>
      <c r="AF447" s="79">
        <f t="shared" si="253"/>
        <v>-45.3125</v>
      </c>
      <c r="AG447" s="79">
        <f t="shared" si="253"/>
        <v>-4.3956043956043906</v>
      </c>
      <c r="AH447" s="79">
        <f t="shared" si="253"/>
        <v>51.494252873563219</v>
      </c>
      <c r="AI447" s="79">
        <f t="shared" si="253"/>
        <v>18.968133535660094</v>
      </c>
      <c r="AJ447" s="79">
        <f t="shared" si="253"/>
        <v>31.25</v>
      </c>
      <c r="AK447" s="79">
        <f t="shared" si="253"/>
        <v>1.1661807580174877</v>
      </c>
      <c r="AL447" s="79">
        <f t="shared" si="253"/>
        <v>-58.981748318924112</v>
      </c>
      <c r="AM447" s="79">
        <f t="shared" si="253"/>
        <v>143.79391100702574</v>
      </c>
      <c r="AN447" s="79">
        <f t="shared" si="253"/>
        <v>-2.3054755043227626</v>
      </c>
      <c r="AO447" s="79">
        <f t="shared" si="253"/>
        <v>91.740412979351021</v>
      </c>
      <c r="AP447" s="79">
        <f t="shared" si="253"/>
        <v>46.051282051282058</v>
      </c>
      <c r="AQ447" s="79">
        <f t="shared" si="253"/>
        <v>15.976123595505619</v>
      </c>
      <c r="AR447" s="79">
        <f t="shared" si="253"/>
        <v>64.517105661519821</v>
      </c>
      <c r="AS447" s="79">
        <f t="shared" si="253"/>
        <v>40.68825910931173</v>
      </c>
      <c r="AT447" s="79">
        <f t="shared" si="253"/>
        <v>-18.116415958142575</v>
      </c>
      <c r="AU447" s="79">
        <f t="shared" si="253"/>
        <v>-3.2907348242811496</v>
      </c>
      <c r="AV447" s="79">
        <f t="shared" si="253"/>
        <v>-62.15725140403039</v>
      </c>
      <c r="AW447" s="79">
        <f t="shared" si="253"/>
        <v>27.324312527280668</v>
      </c>
      <c r="AX447" s="79">
        <f t="shared" si="253"/>
        <v>27.014055536510106</v>
      </c>
      <c r="AY447" s="79">
        <f t="shared" si="253"/>
        <v>-39.001349527665319</v>
      </c>
      <c r="AZ447" s="79">
        <f t="shared" si="253"/>
        <v>-20.265486725663717</v>
      </c>
      <c r="BA447" s="79">
        <f t="shared" si="253"/>
        <v>22.142064372918966</v>
      </c>
      <c r="BB447" s="79">
        <f t="shared" si="253"/>
        <v>44.025442980463424</v>
      </c>
      <c r="BC447" s="79">
        <f t="shared" si="253"/>
        <v>-26.624605678233436</v>
      </c>
      <c r="BD447" s="79">
        <f t="shared" si="253"/>
        <v>35.726569217540849</v>
      </c>
      <c r="BE447" s="79">
        <f>((BE383/BD383)-1)*100</f>
        <v>60.120367437440606</v>
      </c>
      <c r="BF447" s="79">
        <f>((BF383/BE383)-1)*100</f>
        <v>1.978239366964285E-2</v>
      </c>
      <c r="BG447" s="79">
        <f>((BG383/BF383)-1)*100</f>
        <v>129.41060126582281</v>
      </c>
      <c r="BH447" s="79">
        <f t="shared" si="250"/>
        <v>64.574532287266152</v>
      </c>
      <c r="BI447" s="79">
        <f t="shared" si="250"/>
        <v>11.163497302111169</v>
      </c>
      <c r="BJ447" s="79">
        <f t="shared" si="250"/>
        <v>-86.333647502356271</v>
      </c>
      <c r="BK447" s="79">
        <f t="shared" si="250"/>
        <v>20.68965517241379</v>
      </c>
      <c r="BL447" s="79">
        <f t="shared" si="250"/>
        <v>34.285714285714278</v>
      </c>
      <c r="BM447" s="79">
        <f t="shared" si="250"/>
        <v>-57.446808510638306</v>
      </c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</row>
    <row r="448" spans="1:92" x14ac:dyDescent="0.25">
      <c r="A448" s="113"/>
      <c r="B448" s="27" t="s">
        <v>79</v>
      </c>
      <c r="C448" s="45" t="s">
        <v>0</v>
      </c>
      <c r="D448" s="45" t="s">
        <v>0</v>
      </c>
      <c r="E448" s="45" t="s">
        <v>0</v>
      </c>
      <c r="F448" s="45" t="s">
        <v>0</v>
      </c>
      <c r="G448" s="45" t="s">
        <v>0</v>
      </c>
      <c r="H448" s="45" t="s">
        <v>0</v>
      </c>
      <c r="I448" s="79">
        <f t="shared" ref="I448:P448" si="254">((I384/H384)-1)*100</f>
        <v>16.233766233766247</v>
      </c>
      <c r="J448" s="79">
        <f t="shared" si="254"/>
        <v>-8.9385474860335208</v>
      </c>
      <c r="K448" s="79">
        <f t="shared" si="254"/>
        <v>28.425357873210633</v>
      </c>
      <c r="L448" s="79">
        <f t="shared" si="254"/>
        <v>4.4585987261146487</v>
      </c>
      <c r="M448" s="79">
        <f t="shared" si="254"/>
        <v>4.2682926829268331</v>
      </c>
      <c r="N448" s="79">
        <f t="shared" si="254"/>
        <v>-60.23391812865497</v>
      </c>
      <c r="O448" s="79">
        <f t="shared" si="254"/>
        <v>31.25</v>
      </c>
      <c r="P448" s="79">
        <f t="shared" si="254"/>
        <v>15.126050420168058</v>
      </c>
      <c r="Q448" s="79">
        <f>((Q384/P384)-1)*100</f>
        <v>13.868613138686126</v>
      </c>
      <c r="R448" s="79">
        <f t="shared" ref="R448:AB448" si="255">((R384/Q384)-1)*100</f>
        <v>10.042735042735051</v>
      </c>
      <c r="S448" s="79">
        <f t="shared" si="255"/>
        <v>21.553398058252426</v>
      </c>
      <c r="T448" s="79">
        <f>((T384/S384)-1)*100</f>
        <v>5.9105431309904199</v>
      </c>
      <c r="U448" s="79">
        <f t="shared" si="255"/>
        <v>11.161387631975872</v>
      </c>
      <c r="V448" s="79">
        <f t="shared" si="255"/>
        <v>19.810040705563093</v>
      </c>
      <c r="W448" s="79">
        <f t="shared" si="255"/>
        <v>20.271800679501695</v>
      </c>
      <c r="X448" s="79">
        <f t="shared" si="255"/>
        <v>19.397363465160076</v>
      </c>
      <c r="Y448" s="79">
        <f t="shared" si="255"/>
        <v>38.012618296529979</v>
      </c>
      <c r="Z448" s="79">
        <f t="shared" si="255"/>
        <v>52.68571428571429</v>
      </c>
      <c r="AA448" s="79">
        <f t="shared" si="255"/>
        <v>23.839820359281426</v>
      </c>
      <c r="AB448" s="79">
        <f t="shared" si="255"/>
        <v>6.9507404049561794</v>
      </c>
      <c r="AC448" s="79">
        <f t="shared" si="252"/>
        <v>-2.2040124328906452</v>
      </c>
      <c r="AD448" s="79">
        <f t="shared" si="252"/>
        <v>-0.66454781854955458</v>
      </c>
      <c r="AE448" s="79">
        <f t="shared" ref="AE448:BD448" si="256">((AE384/AD384)-1)*100</f>
        <v>13.903432228039559</v>
      </c>
      <c r="AF448" s="79">
        <f t="shared" si="256"/>
        <v>11.159346271705829</v>
      </c>
      <c r="AG448" s="79">
        <f t="shared" si="256"/>
        <v>37.53733057661384</v>
      </c>
      <c r="AH448" s="79">
        <f t="shared" si="256"/>
        <v>13.579422081175885</v>
      </c>
      <c r="AI448" s="79">
        <f t="shared" si="256"/>
        <v>4.102941176470587</v>
      </c>
      <c r="AJ448" s="79">
        <f t="shared" si="256"/>
        <v>8.0943636106794781</v>
      </c>
      <c r="AK448" s="79">
        <f t="shared" si="256"/>
        <v>14.009409304756936</v>
      </c>
      <c r="AL448" s="79">
        <f t="shared" si="256"/>
        <v>20.541036221916542</v>
      </c>
      <c r="AM448" s="79">
        <f t="shared" si="256"/>
        <v>11.182959300114103</v>
      </c>
      <c r="AN448" s="79">
        <f t="shared" si="256"/>
        <v>6.8593910366062216</v>
      </c>
      <c r="AO448" s="79">
        <f t="shared" si="256"/>
        <v>7.1394269249239528</v>
      </c>
      <c r="AP448" s="79">
        <f t="shared" si="256"/>
        <v>15.964440460182283</v>
      </c>
      <c r="AQ448" s="79">
        <f t="shared" si="256"/>
        <v>9.1992527217676923</v>
      </c>
      <c r="AR448" s="79">
        <f t="shared" si="256"/>
        <v>6.241519674355489</v>
      </c>
      <c r="AS448" s="79">
        <f t="shared" si="256"/>
        <v>12.582597590093837</v>
      </c>
      <c r="AT448" s="79">
        <f t="shared" si="256"/>
        <v>16.8039457459926</v>
      </c>
      <c r="AU448" s="79">
        <f t="shared" si="256"/>
        <v>16.721560678996706</v>
      </c>
      <c r="AV448" s="79">
        <f t="shared" si="256"/>
        <v>6.7867737500904468</v>
      </c>
      <c r="AW448" s="79">
        <f t="shared" si="256"/>
        <v>10.952639067687509</v>
      </c>
      <c r="AX448" s="79">
        <f t="shared" si="256"/>
        <v>8.158529510549295</v>
      </c>
      <c r="AY448" s="79">
        <f t="shared" si="256"/>
        <v>13.575925246308906</v>
      </c>
      <c r="AZ448" s="79">
        <f t="shared" si="256"/>
        <v>10.310200835156103</v>
      </c>
      <c r="BA448" s="79">
        <f t="shared" si="256"/>
        <v>10.527264533573689</v>
      </c>
      <c r="BB448" s="79">
        <f t="shared" si="256"/>
        <v>8.2993557856968039</v>
      </c>
      <c r="BC448" s="79">
        <f t="shared" si="256"/>
        <v>21.169738154848172</v>
      </c>
      <c r="BD448" s="79">
        <f t="shared" si="256"/>
        <v>24.124966987214336</v>
      </c>
      <c r="BE448" s="79">
        <f>((BE384/BD384)-1)*100</f>
        <v>22.011815064206864</v>
      </c>
      <c r="BF448" s="79">
        <f>((BF384/BE384)-1)*100</f>
        <v>21.319177309329639</v>
      </c>
      <c r="BG448" s="79">
        <f>((BG384/BF384)-1)*100</f>
        <v>30.89508573747759</v>
      </c>
      <c r="BH448" s="79">
        <f t="shared" si="250"/>
        <v>26.614429580057752</v>
      </c>
      <c r="BI448" s="79">
        <f t="shared" si="250"/>
        <v>32.649177584588386</v>
      </c>
      <c r="BJ448" s="79">
        <f t="shared" si="250"/>
        <v>33.229231970400349</v>
      </c>
      <c r="BK448" s="79">
        <f t="shared" si="250"/>
        <v>33.371824480369504</v>
      </c>
      <c r="BL448" s="79">
        <f t="shared" si="250"/>
        <v>32.467532467532465</v>
      </c>
      <c r="BM448" s="79">
        <f t="shared" si="250"/>
        <v>62.254901960784316</v>
      </c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</row>
    <row r="449" spans="1:92" x14ac:dyDescent="0.25">
      <c r="A449" s="113"/>
      <c r="B449" s="27" t="s">
        <v>142</v>
      </c>
      <c r="C449" s="45" t="s">
        <v>0</v>
      </c>
      <c r="D449" s="45" t="s">
        <v>0</v>
      </c>
      <c r="E449" s="45" t="s">
        <v>0</v>
      </c>
      <c r="F449" s="45" t="s">
        <v>0</v>
      </c>
      <c r="G449" s="45" t="s">
        <v>0</v>
      </c>
      <c r="H449" s="45" t="s">
        <v>0</v>
      </c>
      <c r="I449" s="45" t="s">
        <v>0</v>
      </c>
      <c r="J449" s="45" t="s">
        <v>0</v>
      </c>
      <c r="K449" s="45" t="s">
        <v>0</v>
      </c>
      <c r="L449" s="45" t="s">
        <v>0</v>
      </c>
      <c r="M449" s="45" t="s">
        <v>0</v>
      </c>
      <c r="N449" s="45" t="s">
        <v>0</v>
      </c>
      <c r="O449" s="45" t="s">
        <v>0</v>
      </c>
      <c r="P449" s="45" t="s">
        <v>0</v>
      </c>
      <c r="Q449" s="79">
        <f>((Q385/P385)-1)*100</f>
        <v>20.206294631049971</v>
      </c>
      <c r="R449" s="79">
        <f t="shared" ref="R449:AB449" si="257">((R385/Q385)-1)*100</f>
        <v>11.221122112211223</v>
      </c>
      <c r="S449" s="79">
        <f t="shared" si="257"/>
        <v>13.53115727002967</v>
      </c>
      <c r="T449" s="79">
        <f t="shared" si="257"/>
        <v>19.6898414357902</v>
      </c>
      <c r="U449" s="79">
        <f t="shared" si="257"/>
        <v>-2.256514776532248</v>
      </c>
      <c r="V449" s="79">
        <f t="shared" si="257"/>
        <v>20.285969615728327</v>
      </c>
      <c r="W449" s="79">
        <f t="shared" si="257"/>
        <v>12.072808320950967</v>
      </c>
      <c r="X449" s="79">
        <f t="shared" si="257"/>
        <v>29.565793834935363</v>
      </c>
      <c r="Y449" s="79">
        <f t="shared" si="257"/>
        <v>23.271083823654791</v>
      </c>
      <c r="Z449" s="79">
        <f t="shared" si="257"/>
        <v>55.457941339236314</v>
      </c>
      <c r="AA449" s="79">
        <f t="shared" si="257"/>
        <v>32.72371289992433</v>
      </c>
      <c r="AB449" s="79">
        <f t="shared" si="257"/>
        <v>18.506722097428497</v>
      </c>
      <c r="AC449" s="79">
        <f t="shared" si="252"/>
        <v>-1.5446855461566766</v>
      </c>
      <c r="AD449" s="79">
        <f t="shared" si="252"/>
        <v>-3.2269187667021026</v>
      </c>
      <c r="AE449" s="79">
        <f t="shared" ref="AE449:BD449" si="258">((AE385/AD385)-1)*100</f>
        <v>5.802007245085794</v>
      </c>
      <c r="AF449" s="79">
        <f t="shared" si="258"/>
        <v>11.43915581499777</v>
      </c>
      <c r="AG449" s="79">
        <f t="shared" si="258"/>
        <v>22.32799435881936</v>
      </c>
      <c r="AH449" s="79">
        <f t="shared" si="258"/>
        <v>29.499320624202262</v>
      </c>
      <c r="AI449" s="79">
        <f t="shared" si="258"/>
        <v>4.0347837146082144</v>
      </c>
      <c r="AJ449" s="79">
        <f t="shared" si="258"/>
        <v>7.6144924435751271</v>
      </c>
      <c r="AK449" s="79">
        <f t="shared" si="258"/>
        <v>10.632738839032152</v>
      </c>
      <c r="AL449" s="79">
        <f t="shared" si="258"/>
        <v>21.188006982236374</v>
      </c>
      <c r="AM449" s="79">
        <f t="shared" si="258"/>
        <v>12.289769116712556</v>
      </c>
      <c r="AN449" s="79">
        <f t="shared" si="258"/>
        <v>9.2064060967328221</v>
      </c>
      <c r="AO449" s="79">
        <f t="shared" si="258"/>
        <v>6.6994861165090569</v>
      </c>
      <c r="AP449" s="79">
        <f t="shared" si="258"/>
        <v>12.366644541937145</v>
      </c>
      <c r="AQ449" s="79">
        <f t="shared" si="258"/>
        <v>11.926955770061953</v>
      </c>
      <c r="AR449" s="79">
        <f t="shared" si="258"/>
        <v>6.422443476190165</v>
      </c>
      <c r="AS449" s="79">
        <f t="shared" si="258"/>
        <v>8.0105953216091486</v>
      </c>
      <c r="AT449" s="79">
        <f t="shared" si="258"/>
        <v>14.387296894771605</v>
      </c>
      <c r="AU449" s="79">
        <f t="shared" si="258"/>
        <v>19.765734368422617</v>
      </c>
      <c r="AV449" s="79">
        <f t="shared" si="258"/>
        <v>9.1675215282063469</v>
      </c>
      <c r="AW449" s="79">
        <f t="shared" si="258"/>
        <v>8.2853506046198113</v>
      </c>
      <c r="AX449" s="79">
        <f t="shared" si="258"/>
        <v>8.8929301170995743</v>
      </c>
      <c r="AY449" s="79">
        <f t="shared" si="258"/>
        <v>10.810793648777794</v>
      </c>
      <c r="AZ449" s="79">
        <f t="shared" si="258"/>
        <v>9.9320082633024942</v>
      </c>
      <c r="BA449" s="79">
        <f t="shared" si="258"/>
        <v>10.476520614996488</v>
      </c>
      <c r="BB449" s="79">
        <f t="shared" si="258"/>
        <v>7.577505526419448</v>
      </c>
      <c r="BC449" s="79">
        <f t="shared" si="258"/>
        <v>15.42570922296882</v>
      </c>
      <c r="BD449" s="79">
        <f t="shared" si="258"/>
        <v>24.937681919396894</v>
      </c>
      <c r="BE449" s="79">
        <f>((BE385/BD385)-1)*100</f>
        <v>20.809109669138849</v>
      </c>
      <c r="BF449" s="79">
        <f>((BF385/BE385)-1)*100</f>
        <v>22.289958145828749</v>
      </c>
      <c r="BG449" s="148" t="s">
        <v>0</v>
      </c>
      <c r="BH449" s="148" t="s">
        <v>0</v>
      </c>
      <c r="BI449" s="148" t="s">
        <v>0</v>
      </c>
      <c r="BJ449" s="148" t="s">
        <v>0</v>
      </c>
      <c r="BK449" s="148" t="s">
        <v>0</v>
      </c>
      <c r="BL449" s="148" t="s">
        <v>0</v>
      </c>
      <c r="BM449" s="148" t="s">
        <v>0</v>
      </c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</row>
    <row r="450" spans="1:92" x14ac:dyDescent="0.25">
      <c r="A450" s="113"/>
      <c r="B450" s="27" t="s">
        <v>78</v>
      </c>
      <c r="C450" s="45" t="s">
        <v>0</v>
      </c>
      <c r="D450" s="45" t="s">
        <v>0</v>
      </c>
      <c r="E450" s="45" t="s">
        <v>0</v>
      </c>
      <c r="F450" s="45" t="s">
        <v>0</v>
      </c>
      <c r="G450" s="45" t="s">
        <v>0</v>
      </c>
      <c r="H450" s="45" t="s">
        <v>0</v>
      </c>
      <c r="I450" s="45" t="s">
        <v>0</v>
      </c>
      <c r="J450" s="45" t="s">
        <v>0</v>
      </c>
      <c r="K450" s="45" t="s">
        <v>0</v>
      </c>
      <c r="L450" s="45" t="s">
        <v>0</v>
      </c>
      <c r="M450" s="45" t="s">
        <v>0</v>
      </c>
      <c r="N450" s="45" t="s">
        <v>0</v>
      </c>
      <c r="O450" s="45" t="s">
        <v>0</v>
      </c>
      <c r="P450" s="45" t="s">
        <v>0</v>
      </c>
      <c r="Q450" s="79">
        <f t="shared" ref="Q450:AV450" si="259">((Q388/P388)-1)*100</f>
        <v>0</v>
      </c>
      <c r="R450" s="79">
        <f t="shared" si="259"/>
        <v>0</v>
      </c>
      <c r="S450" s="79">
        <f t="shared" si="259"/>
        <v>60.000000000000007</v>
      </c>
      <c r="T450" s="79">
        <f t="shared" si="259"/>
        <v>0</v>
      </c>
      <c r="U450" s="79">
        <f t="shared" si="259"/>
        <v>0</v>
      </c>
      <c r="V450" s="79">
        <f t="shared" si="259"/>
        <v>25</v>
      </c>
      <c r="W450" s="79">
        <f t="shared" si="259"/>
        <v>19.999999999999996</v>
      </c>
      <c r="X450" s="79">
        <f t="shared" si="259"/>
        <v>16.666666666666675</v>
      </c>
      <c r="Y450" s="79">
        <f t="shared" si="259"/>
        <v>42.857142857142861</v>
      </c>
      <c r="Z450" s="79">
        <f t="shared" si="259"/>
        <v>50</v>
      </c>
      <c r="AA450" s="79">
        <f t="shared" si="259"/>
        <v>30.000000000000004</v>
      </c>
      <c r="AB450" s="79">
        <f t="shared" si="259"/>
        <v>12.820512820512819</v>
      </c>
      <c r="AC450" s="79">
        <f t="shared" si="259"/>
        <v>0</v>
      </c>
      <c r="AD450" s="79">
        <f t="shared" si="259"/>
        <v>0</v>
      </c>
      <c r="AE450" s="79">
        <f t="shared" si="259"/>
        <v>15.909090909090917</v>
      </c>
      <c r="AF450" s="79">
        <f t="shared" si="259"/>
        <v>9.8039215686274606</v>
      </c>
      <c r="AG450" s="79">
        <f t="shared" si="259"/>
        <v>35.714285714285722</v>
      </c>
      <c r="AH450" s="79">
        <f t="shared" si="259"/>
        <v>19.736842105263165</v>
      </c>
      <c r="AI450" s="79">
        <f t="shared" si="259"/>
        <v>4.3956043956044022</v>
      </c>
      <c r="AJ450" s="79">
        <f t="shared" si="259"/>
        <v>19.999999999999996</v>
      </c>
      <c r="AK450" s="79">
        <f t="shared" si="259"/>
        <v>8.7719298245614077</v>
      </c>
      <c r="AL450" s="79">
        <f t="shared" si="259"/>
        <v>19.354838709677423</v>
      </c>
      <c r="AM450" s="79">
        <f t="shared" si="259"/>
        <v>8.7837837837837931</v>
      </c>
      <c r="AN450" s="79">
        <f t="shared" si="259"/>
        <v>7.4534161490683148</v>
      </c>
      <c r="AO450" s="79">
        <f t="shared" si="259"/>
        <v>7.5144508670520249</v>
      </c>
      <c r="AP450" s="79">
        <f t="shared" si="259"/>
        <v>12.365591397849451</v>
      </c>
      <c r="AQ450" s="79">
        <f t="shared" si="259"/>
        <v>39.234449760765557</v>
      </c>
      <c r="AR450" s="79">
        <f t="shared" si="259"/>
        <v>12.714776632302405</v>
      </c>
      <c r="AS450" s="79">
        <f t="shared" si="259"/>
        <v>17.987804878048784</v>
      </c>
      <c r="AT450" s="79">
        <f t="shared" si="259"/>
        <v>19.896640826873391</v>
      </c>
      <c r="AU450" s="79">
        <f t="shared" si="259"/>
        <v>19.612068965517238</v>
      </c>
      <c r="AV450" s="79">
        <f t="shared" si="259"/>
        <v>15.315315315315313</v>
      </c>
      <c r="AW450" s="79">
        <f t="shared" ref="AW450:BM450" si="260">((AW388/AV388)-1)*100</f>
        <v>20.625000000000004</v>
      </c>
      <c r="AX450" s="79">
        <f t="shared" si="260"/>
        <v>18.652849740932641</v>
      </c>
      <c r="AY450" s="79">
        <f t="shared" si="260"/>
        <v>16.921397379912673</v>
      </c>
      <c r="AZ450" s="79">
        <f t="shared" si="260"/>
        <v>19.140989729225023</v>
      </c>
      <c r="BA450" s="79">
        <f t="shared" si="260"/>
        <v>18.260188087774299</v>
      </c>
      <c r="BB450" s="79">
        <f t="shared" si="260"/>
        <v>13.916500994035786</v>
      </c>
      <c r="BC450" s="79">
        <f t="shared" si="260"/>
        <v>17.85922047702153</v>
      </c>
      <c r="BD450" s="79">
        <f t="shared" si="260"/>
        <v>14.116485686080949</v>
      </c>
      <c r="BE450" s="79">
        <f t="shared" si="260"/>
        <v>18.079584775086509</v>
      </c>
      <c r="BF450" s="79">
        <f t="shared" si="260"/>
        <v>26.77655677655677</v>
      </c>
      <c r="BG450" s="79">
        <f t="shared" si="260"/>
        <v>14.244438023692574</v>
      </c>
      <c r="BH450" s="79">
        <f t="shared" si="260"/>
        <v>25.240263024785037</v>
      </c>
      <c r="BI450" s="79">
        <f t="shared" si="260"/>
        <v>29.422455573505644</v>
      </c>
      <c r="BJ450" s="79">
        <f t="shared" si="260"/>
        <v>34.982056483070693</v>
      </c>
      <c r="BK450" s="79">
        <f t="shared" si="260"/>
        <v>44.029591954687319</v>
      </c>
      <c r="BL450" s="79">
        <f t="shared" si="260"/>
        <v>53.049759229534523</v>
      </c>
      <c r="BM450" s="79">
        <f t="shared" si="260"/>
        <v>71.211326691137927</v>
      </c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</row>
    <row r="451" spans="1:92" x14ac:dyDescent="0.25">
      <c r="A451" s="113"/>
      <c r="B451" s="27" t="s">
        <v>80</v>
      </c>
      <c r="C451" s="45" t="s">
        <v>0</v>
      </c>
      <c r="D451" s="45" t="s">
        <v>0</v>
      </c>
      <c r="E451" s="45" t="s">
        <v>0</v>
      </c>
      <c r="F451" s="45" t="s">
        <v>0</v>
      </c>
      <c r="G451" s="45" t="s">
        <v>0</v>
      </c>
      <c r="H451" s="45" t="s">
        <v>0</v>
      </c>
      <c r="I451" s="45" t="s">
        <v>0</v>
      </c>
      <c r="J451" s="45" t="s">
        <v>0</v>
      </c>
      <c r="K451" s="45" t="s">
        <v>0</v>
      </c>
      <c r="L451" s="45" t="s">
        <v>0</v>
      </c>
      <c r="M451" s="45" t="s">
        <v>0</v>
      </c>
      <c r="N451" s="45" t="s">
        <v>0</v>
      </c>
      <c r="O451" s="45" t="s">
        <v>0</v>
      </c>
      <c r="P451" s="45" t="s">
        <v>0</v>
      </c>
      <c r="Q451" s="79">
        <f t="shared" ref="Q451:AV451" si="261">((Q389/P389)-1)*100</f>
        <v>-18.014598540145975</v>
      </c>
      <c r="R451" s="79">
        <f t="shared" si="261"/>
        <v>-29.096175874526399</v>
      </c>
      <c r="S451" s="79">
        <f t="shared" si="261"/>
        <v>7.9238408389060488</v>
      </c>
      <c r="T451" s="79">
        <f t="shared" si="261"/>
        <v>9.1578003496292748</v>
      </c>
      <c r="U451" s="79">
        <f t="shared" si="261"/>
        <v>-0.77383504008891046</v>
      </c>
      <c r="V451" s="79">
        <f t="shared" si="261"/>
        <v>1.6245880984687044</v>
      </c>
      <c r="W451" s="79">
        <f t="shared" si="261"/>
        <v>-6.7143928247632267</v>
      </c>
      <c r="X451" s="79">
        <f t="shared" si="261"/>
        <v>-0.79988904275537509</v>
      </c>
      <c r="Y451" s="79">
        <f t="shared" si="261"/>
        <v>-8.7268148404227137</v>
      </c>
      <c r="Z451" s="79">
        <f t="shared" si="261"/>
        <v>-2.2275689223057782</v>
      </c>
      <c r="AA451" s="79">
        <f t="shared" si="261"/>
        <v>-2.4494006229383802</v>
      </c>
      <c r="AB451" s="79">
        <f t="shared" si="261"/>
        <v>-15.803360908156282</v>
      </c>
      <c r="AC451" s="79">
        <f t="shared" si="261"/>
        <v>-0.61212442888057828</v>
      </c>
      <c r="AD451" s="79">
        <f t="shared" si="261"/>
        <v>5.9057735110683351</v>
      </c>
      <c r="AE451" s="79">
        <f t="shared" si="261"/>
        <v>1.034296260363865</v>
      </c>
      <c r="AF451" s="79">
        <f t="shared" si="261"/>
        <v>-5.266923462009121</v>
      </c>
      <c r="AG451" s="79">
        <f t="shared" si="261"/>
        <v>7.1857283043055276</v>
      </c>
      <c r="AH451" s="79">
        <f t="shared" si="261"/>
        <v>9.6658081707609931</v>
      </c>
      <c r="AI451" s="79">
        <f t="shared" si="261"/>
        <v>-1.4235112563543928</v>
      </c>
      <c r="AJ451" s="79">
        <f t="shared" si="261"/>
        <v>2.1832346903222</v>
      </c>
      <c r="AK451" s="79">
        <f t="shared" si="261"/>
        <v>-3.7674589065673891</v>
      </c>
      <c r="AL451" s="79">
        <f t="shared" si="261"/>
        <v>3.4998312461260284</v>
      </c>
      <c r="AM451" s="79">
        <f t="shared" si="261"/>
        <v>1.0265888414299873</v>
      </c>
      <c r="AN451" s="79">
        <f t="shared" si="261"/>
        <v>4.3838839083450765</v>
      </c>
      <c r="AO451" s="79">
        <f t="shared" si="261"/>
        <v>-2.1578827964749192</v>
      </c>
      <c r="AP451" s="79">
        <f t="shared" si="261"/>
        <v>4.0144897740895136</v>
      </c>
      <c r="AQ451" s="79">
        <f t="shared" si="261"/>
        <v>4.402410022835701</v>
      </c>
      <c r="AR451" s="79">
        <f t="shared" si="261"/>
        <v>-5.7021370774655971</v>
      </c>
      <c r="AS451" s="79">
        <f t="shared" si="261"/>
        <v>1.5385573908101025</v>
      </c>
      <c r="AT451" s="79">
        <f t="shared" si="261"/>
        <v>5.2162246429742654</v>
      </c>
      <c r="AU451" s="79">
        <f t="shared" si="261"/>
        <v>9.7863557235339229</v>
      </c>
      <c r="AV451" s="79">
        <f t="shared" si="261"/>
        <v>-1.8568049000477704</v>
      </c>
      <c r="AW451" s="79">
        <f t="shared" ref="AW451:BM451" si="262">((AW389/AV389)-1)*100</f>
        <v>-0.29661697516670804</v>
      </c>
      <c r="AX451" s="79">
        <f t="shared" si="262"/>
        <v>5.6678408138777892</v>
      </c>
      <c r="AY451" s="79">
        <f t="shared" si="262"/>
        <v>6.7368392941121513</v>
      </c>
      <c r="AZ451" s="79">
        <f t="shared" si="262"/>
        <v>-9.9039955781165858</v>
      </c>
      <c r="BA451" s="79">
        <f t="shared" si="262"/>
        <v>2.1815710212209183</v>
      </c>
      <c r="BB451" s="79">
        <f t="shared" si="262"/>
        <v>4.0340252235141705</v>
      </c>
      <c r="BC451" s="79">
        <f t="shared" si="262"/>
        <v>-32.38240059185329</v>
      </c>
      <c r="BD451" s="79">
        <f t="shared" si="262"/>
        <v>-12.376518342840493</v>
      </c>
      <c r="BE451" s="79">
        <f t="shared" si="262"/>
        <v>-13.770710995726443</v>
      </c>
      <c r="BF451" s="79">
        <f t="shared" si="262"/>
        <v>-6.9302310827058733</v>
      </c>
      <c r="BG451" s="79">
        <f t="shared" si="262"/>
        <v>7.0154462060424194</v>
      </c>
      <c r="BH451" s="79">
        <f t="shared" si="262"/>
        <v>-11.847655015033155</v>
      </c>
      <c r="BI451" s="79">
        <f t="shared" si="262"/>
        <v>2.5928685273592267</v>
      </c>
      <c r="BJ451" s="79">
        <f t="shared" si="262"/>
        <v>-18.102945925353552</v>
      </c>
      <c r="BK451" s="79">
        <f t="shared" si="262"/>
        <v>-1.9822485409344948</v>
      </c>
      <c r="BL451" s="79">
        <f t="shared" si="262"/>
        <v>-8.0205914956383744</v>
      </c>
      <c r="BM451" s="79">
        <f t="shared" si="262"/>
        <v>-32.282449990011976</v>
      </c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</row>
    <row r="452" spans="1:92" x14ac:dyDescent="0.25">
      <c r="A452" s="113"/>
      <c r="B452" s="27" t="s">
        <v>81</v>
      </c>
      <c r="C452" s="45" t="s">
        <v>0</v>
      </c>
      <c r="D452" s="45" t="s">
        <v>0</v>
      </c>
      <c r="E452" s="45" t="s">
        <v>0</v>
      </c>
      <c r="F452" s="45" t="s">
        <v>0</v>
      </c>
      <c r="G452" s="45" t="s">
        <v>0</v>
      </c>
      <c r="H452" s="45" t="s">
        <v>0</v>
      </c>
      <c r="I452" s="45" t="s">
        <v>0</v>
      </c>
      <c r="J452" s="45" t="s">
        <v>0</v>
      </c>
      <c r="K452" s="45" t="s">
        <v>0</v>
      </c>
      <c r="L452" s="45" t="s">
        <v>0</v>
      </c>
      <c r="M452" s="45" t="s">
        <v>0</v>
      </c>
      <c r="N452" s="45" t="s">
        <v>0</v>
      </c>
      <c r="O452" s="45" t="s">
        <v>0</v>
      </c>
      <c r="P452" s="45" t="s">
        <v>0</v>
      </c>
      <c r="Q452" s="79">
        <f t="shared" ref="Q452:AV452" si="263">((Q390/P390)-1)*100</f>
        <v>-3.611065912758149</v>
      </c>
      <c r="R452" s="79">
        <f t="shared" si="263"/>
        <v>-0.61021674505851164</v>
      </c>
      <c r="S452" s="79">
        <f t="shared" si="263"/>
        <v>-3.1262754922520508</v>
      </c>
      <c r="T452" s="79">
        <f t="shared" si="263"/>
        <v>20.099379358638636</v>
      </c>
      <c r="U452" s="79">
        <f t="shared" si="263"/>
        <v>-3.6774084124830408</v>
      </c>
      <c r="V452" s="79">
        <f t="shared" si="263"/>
        <v>-10.756957053084859</v>
      </c>
      <c r="W452" s="79">
        <f t="shared" si="263"/>
        <v>-11.899398500423942</v>
      </c>
      <c r="X452" s="79">
        <f t="shared" si="263"/>
        <v>-6.2654377760347879</v>
      </c>
      <c r="Y452" s="79">
        <f t="shared" si="263"/>
        <v>-16.170413468680366</v>
      </c>
      <c r="Z452" s="79">
        <f t="shared" si="263"/>
        <v>-20.071674364967272</v>
      </c>
      <c r="AA452" s="79">
        <f t="shared" si="263"/>
        <v>16.468799914867603</v>
      </c>
      <c r="AB452" s="79">
        <f t="shared" si="263"/>
        <v>2.2786734408489773</v>
      </c>
      <c r="AC452" s="79">
        <f t="shared" si="263"/>
        <v>38.867324297643947</v>
      </c>
      <c r="AD452" s="79">
        <f t="shared" si="263"/>
        <v>11.817192570056401</v>
      </c>
      <c r="AE452" s="79">
        <f t="shared" si="263"/>
        <v>-6.3256883085556765</v>
      </c>
      <c r="AF452" s="79">
        <f t="shared" si="263"/>
        <v>-1.0405128848001599</v>
      </c>
      <c r="AG452" s="79">
        <f t="shared" si="263"/>
        <v>-15.808862095490827</v>
      </c>
      <c r="AH452" s="79">
        <f t="shared" si="263"/>
        <v>13.545025189356142</v>
      </c>
      <c r="AI452" s="79">
        <f t="shared" si="263"/>
        <v>7.7501108183018141</v>
      </c>
      <c r="AJ452" s="79">
        <f t="shared" si="263"/>
        <v>-7.9872525112763988</v>
      </c>
      <c r="AK452" s="79">
        <f t="shared" si="263"/>
        <v>6.9016017935821905</v>
      </c>
      <c r="AL452" s="79">
        <f t="shared" si="263"/>
        <v>1.0432516389324853</v>
      </c>
      <c r="AM452" s="79">
        <f t="shared" si="263"/>
        <v>2.7929578354243922</v>
      </c>
      <c r="AN452" s="79">
        <f t="shared" si="263"/>
        <v>7.4798493249554232</v>
      </c>
      <c r="AO452" s="79">
        <f t="shared" si="263"/>
        <v>3.7362393925952864</v>
      </c>
      <c r="AP452" s="79">
        <f t="shared" si="263"/>
        <v>-7.5999718541824635</v>
      </c>
      <c r="AQ452" s="79">
        <f t="shared" si="263"/>
        <v>3.8908087627831156</v>
      </c>
      <c r="AR452" s="79">
        <f t="shared" si="263"/>
        <v>2.1011888055389338</v>
      </c>
      <c r="AS452" s="79">
        <f t="shared" si="263"/>
        <v>-4.2313679472311456</v>
      </c>
      <c r="AT452" s="79">
        <f t="shared" si="263"/>
        <v>-4.6824454861601472</v>
      </c>
      <c r="AU452" s="79">
        <f t="shared" si="263"/>
        <v>1.1437561838041788</v>
      </c>
      <c r="AV452" s="79">
        <f t="shared" si="263"/>
        <v>2.0053976530006068</v>
      </c>
      <c r="AW452" s="79">
        <f t="shared" ref="AW452:BM452" si="264">((AW390/AV390)-1)*100</f>
        <v>0.16394909077284137</v>
      </c>
      <c r="AX452" s="79">
        <f t="shared" si="264"/>
        <v>1.1144055413455645</v>
      </c>
      <c r="AY452" s="79">
        <f t="shared" si="264"/>
        <v>-2.5171738399247245</v>
      </c>
      <c r="AZ452" s="79">
        <f t="shared" si="264"/>
        <v>0.21057973217721848</v>
      </c>
      <c r="BA452" s="79">
        <f t="shared" si="264"/>
        <v>1.0523644581980962</v>
      </c>
      <c r="BB452" s="79">
        <f t="shared" si="264"/>
        <v>1.8365417812988838</v>
      </c>
      <c r="BC452" s="79">
        <f t="shared" si="264"/>
        <v>-4.8874589933065256</v>
      </c>
      <c r="BD452" s="79">
        <f t="shared" si="264"/>
        <v>-1.4372967630072453</v>
      </c>
      <c r="BE452" s="79">
        <f t="shared" si="264"/>
        <v>6.7307782842897401</v>
      </c>
      <c r="BF452" s="79">
        <f t="shared" si="264"/>
        <v>0.7817439750947619</v>
      </c>
      <c r="BG452" s="79">
        <f t="shared" si="264"/>
        <v>-4.7880300900845496</v>
      </c>
      <c r="BH452" s="79">
        <f t="shared" si="264"/>
        <v>6.5339818536816585</v>
      </c>
      <c r="BI452" s="79">
        <f t="shared" si="264"/>
        <v>-4.7139276329254738</v>
      </c>
      <c r="BJ452" s="79">
        <f t="shared" si="264"/>
        <v>-1.495502466919707</v>
      </c>
      <c r="BK452" s="79">
        <f t="shared" si="264"/>
        <v>7.3496889929937304</v>
      </c>
      <c r="BL452" s="79">
        <f t="shared" si="264"/>
        <v>3.6854617805333278</v>
      </c>
      <c r="BM452" s="79">
        <f t="shared" si="264"/>
        <v>-1.9605834106064535</v>
      </c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</row>
    <row r="453" spans="1:92" x14ac:dyDescent="0.25">
      <c r="A453" s="113"/>
      <c r="B453" s="27" t="s">
        <v>143</v>
      </c>
      <c r="C453" s="45" t="s">
        <v>0</v>
      </c>
      <c r="D453" s="45" t="s">
        <v>0</v>
      </c>
      <c r="E453" s="45" t="s">
        <v>0</v>
      </c>
      <c r="F453" s="45" t="s">
        <v>0</v>
      </c>
      <c r="G453" s="45" t="s">
        <v>0</v>
      </c>
      <c r="H453" s="45" t="s">
        <v>0</v>
      </c>
      <c r="I453" s="45" t="s">
        <v>0</v>
      </c>
      <c r="J453" s="45" t="s">
        <v>0</v>
      </c>
      <c r="K453" s="45" t="s">
        <v>0</v>
      </c>
      <c r="L453" s="45" t="s">
        <v>0</v>
      </c>
      <c r="M453" s="45" t="s">
        <v>0</v>
      </c>
      <c r="N453" s="45" t="s">
        <v>0</v>
      </c>
      <c r="O453" s="45" t="s">
        <v>0</v>
      </c>
      <c r="P453" s="45" t="s">
        <v>0</v>
      </c>
      <c r="Q453" s="79">
        <f t="shared" ref="Q453:AV453" si="265">((Q391/P391)-1)*100</f>
        <v>3.7463490461361104</v>
      </c>
      <c r="R453" s="79">
        <f t="shared" si="265"/>
        <v>0.61396325162843546</v>
      </c>
      <c r="S453" s="79">
        <f t="shared" si="265"/>
        <v>3.2271655788376208</v>
      </c>
      <c r="T453" s="79">
        <f t="shared" si="265"/>
        <v>-16.735623003194878</v>
      </c>
      <c r="U453" s="79">
        <f t="shared" si="265"/>
        <v>3.8178046830704471</v>
      </c>
      <c r="V453" s="79">
        <f t="shared" si="265"/>
        <v>12.053552521156696</v>
      </c>
      <c r="W453" s="79">
        <f t="shared" si="265"/>
        <v>13.506603017325824</v>
      </c>
      <c r="X453" s="79">
        <f t="shared" si="265"/>
        <v>6.6842343180356867</v>
      </c>
      <c r="Y453" s="79">
        <f t="shared" si="265"/>
        <v>19.289625701110815</v>
      </c>
      <c r="Z453" s="79">
        <f t="shared" si="265"/>
        <v>25.112091621458688</v>
      </c>
      <c r="AA453" s="79">
        <f t="shared" si="265"/>
        <v>-14.140095825581955</v>
      </c>
      <c r="AB453" s="79">
        <f t="shared" si="265"/>
        <v>-2.2279067220859261</v>
      </c>
      <c r="AC453" s="79">
        <f t="shared" si="265"/>
        <v>-27.988819179907953</v>
      </c>
      <c r="AD453" s="79">
        <f t="shared" si="265"/>
        <v>-10.568314494797049</v>
      </c>
      <c r="AE453" s="79">
        <f t="shared" si="265"/>
        <v>6.7528527237989966</v>
      </c>
      <c r="AF453" s="79">
        <f t="shared" si="265"/>
        <v>1.0514533928302372</v>
      </c>
      <c r="AG453" s="79">
        <f t="shared" si="265"/>
        <v>18.777346985642929</v>
      </c>
      <c r="AH453" s="79">
        <f t="shared" si="265"/>
        <v>-11.929210607657604</v>
      </c>
      <c r="AI453" s="79">
        <f t="shared" si="265"/>
        <v>-7.1926708561541712</v>
      </c>
      <c r="AJ453" s="79">
        <f t="shared" si="265"/>
        <v>8.6805934278348484</v>
      </c>
      <c r="AK453" s="79">
        <f t="shared" si="265"/>
        <v>-6.456032162089187</v>
      </c>
      <c r="AL453" s="79">
        <f t="shared" si="265"/>
        <v>-1.032480271577596</v>
      </c>
      <c r="AM453" s="79">
        <f t="shared" si="265"/>
        <v>-2.717071182926778</v>
      </c>
      <c r="AN453" s="79">
        <f t="shared" si="265"/>
        <v>-6.9593038806193164</v>
      </c>
      <c r="AO453" s="79">
        <f t="shared" si="265"/>
        <v>-3.6016722935707013</v>
      </c>
      <c r="AP453" s="79">
        <f t="shared" si="265"/>
        <v>8.225075258839599</v>
      </c>
      <c r="AQ453" s="79">
        <f t="shared" si="265"/>
        <v>-3.7450943053750962</v>
      </c>
      <c r="AR453" s="79">
        <f t="shared" si="265"/>
        <v>-2.0579474442171564</v>
      </c>
      <c r="AS453" s="79">
        <f t="shared" si="265"/>
        <v>4.4183234703609964</v>
      </c>
      <c r="AT453" s="79">
        <f t="shared" si="265"/>
        <v>4.9124691774171225</v>
      </c>
      <c r="AU453" s="79">
        <f t="shared" si="265"/>
        <v>-1.1308223334376533</v>
      </c>
      <c r="AV453" s="79">
        <f t="shared" si="265"/>
        <v>-1.965972094753754</v>
      </c>
      <c r="AW453" s="79">
        <f t="shared" ref="AW453:BM453" si="266">((AW391/AV391)-1)*100</f>
        <v>-0.16368073769165159</v>
      </c>
      <c r="AX453" s="79">
        <f t="shared" si="266"/>
        <v>-1.1021234169149685</v>
      </c>
      <c r="AY453" s="79">
        <f t="shared" si="266"/>
        <v>2.5821715876305218</v>
      </c>
      <c r="AZ453" s="79">
        <f t="shared" si="266"/>
        <v>-0.21013722576999072</v>
      </c>
      <c r="BA453" s="79">
        <f t="shared" si="266"/>
        <v>-1.0414050812570852</v>
      </c>
      <c r="BB453" s="79">
        <f t="shared" si="266"/>
        <v>-1.8034211975137437</v>
      </c>
      <c r="BC453" s="79">
        <f t="shared" si="266"/>
        <v>5.1386062674559252</v>
      </c>
      <c r="BD453" s="79">
        <f t="shared" si="266"/>
        <v>1.4582562326352466</v>
      </c>
      <c r="BE453" s="79">
        <f t="shared" si="266"/>
        <v>-6.3063142539460548</v>
      </c>
      <c r="BF453" s="79">
        <f t="shared" si="266"/>
        <v>-0.77568014231621518</v>
      </c>
      <c r="BG453" s="79">
        <f t="shared" si="266"/>
        <v>5.0288110776562478</v>
      </c>
      <c r="BH453" s="79">
        <f t="shared" si="266"/>
        <v>-6.1332372450470078</v>
      </c>
      <c r="BI453" s="79">
        <f t="shared" si="266"/>
        <v>4.9471318481528082</v>
      </c>
      <c r="BJ453" s="79">
        <f t="shared" si="266"/>
        <v>1.5182072944613267</v>
      </c>
      <c r="BK453" s="79">
        <f t="shared" si="266"/>
        <v>-6.846493047104607</v>
      </c>
      <c r="BL453" s="79">
        <f t="shared" si="266"/>
        <v>-3.5544633907636958</v>
      </c>
      <c r="BM453" s="79">
        <f t="shared" si="266"/>
        <v>1.9997909808233016</v>
      </c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</row>
    <row r="454" spans="1:92" x14ac:dyDescent="0.25">
      <c r="A454" s="113"/>
      <c r="B454" s="27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  <c r="AK454" s="79"/>
      <c r="AL454" s="79"/>
      <c r="AM454" s="79"/>
      <c r="AN454" s="79"/>
      <c r="AO454" s="79"/>
      <c r="AP454" s="79"/>
      <c r="AQ454" s="79"/>
      <c r="AR454" s="79"/>
      <c r="AS454" s="79"/>
      <c r="AT454" s="79"/>
      <c r="AU454" s="79"/>
      <c r="AV454" s="79"/>
      <c r="AW454" s="79"/>
      <c r="AX454" s="79"/>
      <c r="AY454" s="79"/>
      <c r="AZ454" s="79"/>
      <c r="BA454" s="79"/>
      <c r="BB454" s="79"/>
      <c r="BC454" s="79"/>
      <c r="BD454" s="79"/>
      <c r="BE454" s="79"/>
      <c r="BF454" s="79"/>
      <c r="BG454" s="79"/>
      <c r="BH454" s="79"/>
      <c r="BI454" s="79"/>
      <c r="BJ454" s="79"/>
      <c r="BK454" s="79"/>
      <c r="BL454" s="79"/>
      <c r="BM454" s="79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</row>
    <row r="455" spans="1:92" x14ac:dyDescent="0.25">
      <c r="A455" s="113"/>
      <c r="B455" s="36" t="s">
        <v>88</v>
      </c>
      <c r="C455" s="45" t="s">
        <v>0</v>
      </c>
      <c r="D455" s="45" t="s">
        <v>0</v>
      </c>
      <c r="E455" s="45" t="s">
        <v>0</v>
      </c>
      <c r="F455" s="45" t="s">
        <v>0</v>
      </c>
      <c r="G455" s="45" t="s">
        <v>0</v>
      </c>
      <c r="H455" s="45" t="s">
        <v>0</v>
      </c>
      <c r="I455" s="45" t="s">
        <v>0</v>
      </c>
      <c r="J455" s="45" t="s">
        <v>0</v>
      </c>
      <c r="K455" s="45" t="s">
        <v>0</v>
      </c>
      <c r="L455" s="45" t="s">
        <v>0</v>
      </c>
      <c r="M455" s="45" t="s">
        <v>0</v>
      </c>
      <c r="N455" s="45" t="s">
        <v>0</v>
      </c>
      <c r="O455" s="45" t="s">
        <v>0</v>
      </c>
      <c r="P455" s="45" t="s">
        <v>0</v>
      </c>
      <c r="Q455" s="79">
        <f t="shared" ref="Q455:AV455" si="267">((Q393/P393)-1)*100</f>
        <v>38.888888888888886</v>
      </c>
      <c r="R455" s="79">
        <f t="shared" si="267"/>
        <v>55.2</v>
      </c>
      <c r="S455" s="79">
        <f t="shared" si="267"/>
        <v>12.628865979381443</v>
      </c>
      <c r="T455" s="79">
        <f t="shared" si="267"/>
        <v>-2.9748283752860427</v>
      </c>
      <c r="U455" s="79">
        <f t="shared" si="267"/>
        <v>12.028301886792448</v>
      </c>
      <c r="V455" s="79">
        <f t="shared" si="267"/>
        <v>17.894736842105253</v>
      </c>
      <c r="W455" s="79">
        <f t="shared" si="267"/>
        <v>28.928571428571438</v>
      </c>
      <c r="X455" s="79">
        <f t="shared" si="267"/>
        <v>20.360110803324094</v>
      </c>
      <c r="Y455" s="79">
        <f t="shared" si="267"/>
        <v>51.208285385500574</v>
      </c>
      <c r="Z455" s="79">
        <f t="shared" si="267"/>
        <v>56.164383561643838</v>
      </c>
      <c r="AA455" s="79">
        <f t="shared" si="267"/>
        <v>26.949317738791436</v>
      </c>
      <c r="AB455" s="79">
        <f t="shared" si="267"/>
        <v>27.024952015355087</v>
      </c>
      <c r="AC455" s="79">
        <f t="shared" si="267"/>
        <v>-1.6016923541855577</v>
      </c>
      <c r="AD455" s="79">
        <f t="shared" si="267"/>
        <v>-6.2039312039312016</v>
      </c>
      <c r="AE455" s="79">
        <f t="shared" si="267"/>
        <v>24.296005239030769</v>
      </c>
      <c r="AF455" s="79">
        <f t="shared" si="267"/>
        <v>14.726027397260278</v>
      </c>
      <c r="AG455" s="79">
        <f t="shared" si="267"/>
        <v>32.76693455797934</v>
      </c>
      <c r="AH455" s="79">
        <f t="shared" si="267"/>
        <v>-1.2279488066412991</v>
      </c>
      <c r="AI455" s="79">
        <f t="shared" si="267"/>
        <v>5.4281211696725506</v>
      </c>
      <c r="AJ455" s="79">
        <f t="shared" si="267"/>
        <v>9.3173891380169405</v>
      </c>
      <c r="AK455" s="79">
        <f t="shared" si="267"/>
        <v>16.848982072318442</v>
      </c>
      <c r="AL455" s="79">
        <f t="shared" si="267"/>
        <v>22.207775321804711</v>
      </c>
      <c r="AM455" s="79">
        <f t="shared" si="267"/>
        <v>12.139589318012556</v>
      </c>
      <c r="AN455" s="79">
        <f t="shared" si="267"/>
        <v>5.5787476280835024</v>
      </c>
      <c r="AO455" s="79">
        <f t="shared" si="267"/>
        <v>10.765636232925946</v>
      </c>
      <c r="AP455" s="79">
        <f t="shared" si="267"/>
        <v>13.994807723511272</v>
      </c>
      <c r="AQ455" s="79">
        <f t="shared" si="267"/>
        <v>11.059711052594112</v>
      </c>
      <c r="AR455" s="79">
        <f t="shared" si="267"/>
        <v>12.188401153476459</v>
      </c>
      <c r="AS455" s="79">
        <f t="shared" si="267"/>
        <v>14.519906323185005</v>
      </c>
      <c r="AT455" s="79">
        <f t="shared" si="267"/>
        <v>16.339967080652396</v>
      </c>
      <c r="AU455" s="79">
        <f t="shared" si="267"/>
        <v>19.434083601286179</v>
      </c>
      <c r="AV455" s="79">
        <f t="shared" si="267"/>
        <v>16.594874003876804</v>
      </c>
      <c r="AW455" s="79">
        <f t="shared" ref="AW455:BM455" si="268">((AW393/AV393)-1)*100</f>
        <v>17.308580400849728</v>
      </c>
      <c r="AX455" s="79">
        <f t="shared" si="268"/>
        <v>13.040967902789813</v>
      </c>
      <c r="AY455" s="79">
        <f t="shared" si="268"/>
        <v>9.3216010401188765</v>
      </c>
      <c r="AZ455" s="79">
        <f t="shared" si="268"/>
        <v>13.940153333191741</v>
      </c>
      <c r="BA455" s="79">
        <f t="shared" si="268"/>
        <v>11.928948202270217</v>
      </c>
      <c r="BB455" s="79">
        <f t="shared" si="268"/>
        <v>15.000582837921094</v>
      </c>
      <c r="BC455" s="79">
        <f t="shared" si="268"/>
        <v>22.075326894394642</v>
      </c>
      <c r="BD455" s="79">
        <f t="shared" si="268"/>
        <v>24.995255266654006</v>
      </c>
      <c r="BE455" s="79">
        <f t="shared" si="268"/>
        <v>30.425334041907082</v>
      </c>
      <c r="BF455" s="79">
        <f t="shared" si="268"/>
        <v>32.163827790187497</v>
      </c>
      <c r="BG455" s="79">
        <f t="shared" si="268"/>
        <v>51.114830270532138</v>
      </c>
      <c r="BH455" s="79">
        <f t="shared" si="268"/>
        <v>21.090903791786886</v>
      </c>
      <c r="BI455" s="79">
        <f t="shared" si="268"/>
        <v>21.117395751850299</v>
      </c>
      <c r="BJ455" s="79">
        <f t="shared" si="268"/>
        <v>72.764309312666128</v>
      </c>
      <c r="BK455" s="79">
        <f t="shared" si="268"/>
        <v>34.503703594642367</v>
      </c>
      <c r="BL455" s="79">
        <f t="shared" si="268"/>
        <v>65.90732611727843</v>
      </c>
      <c r="BM455" s="79">
        <f t="shared" si="268"/>
        <v>187.48478910544927</v>
      </c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</row>
    <row r="456" spans="1:92" x14ac:dyDescent="0.25">
      <c r="A456" s="113"/>
      <c r="B456" s="27" t="s">
        <v>14</v>
      </c>
      <c r="C456" s="45" t="s">
        <v>0</v>
      </c>
      <c r="D456" s="45" t="s">
        <v>0</v>
      </c>
      <c r="E456" s="45" t="s">
        <v>0</v>
      </c>
      <c r="F456" s="45" t="s">
        <v>0</v>
      </c>
      <c r="G456" s="45" t="s">
        <v>0</v>
      </c>
      <c r="H456" s="45" t="s">
        <v>0</v>
      </c>
      <c r="I456" s="45" t="s">
        <v>0</v>
      </c>
      <c r="J456" s="45" t="s">
        <v>0</v>
      </c>
      <c r="K456" s="45" t="s">
        <v>0</v>
      </c>
      <c r="L456" s="45" t="s">
        <v>0</v>
      </c>
      <c r="M456" s="45" t="s">
        <v>0</v>
      </c>
      <c r="N456" s="45" t="s">
        <v>0</v>
      </c>
      <c r="O456" s="45" t="s">
        <v>0</v>
      </c>
      <c r="P456" s="45" t="s">
        <v>0</v>
      </c>
      <c r="Q456" s="79">
        <f t="shared" ref="Q456:AV456" si="269">((Q394/P394)-1)*100</f>
        <v>45.801526717557259</v>
      </c>
      <c r="R456" s="79">
        <f t="shared" si="269"/>
        <v>75.392670157068054</v>
      </c>
      <c r="S456" s="79">
        <f t="shared" si="269"/>
        <v>-3.8805970149253688</v>
      </c>
      <c r="T456" s="79">
        <f t="shared" si="269"/>
        <v>-37.267080745341616</v>
      </c>
      <c r="U456" s="79">
        <f t="shared" si="269"/>
        <v>4.9504950495049549</v>
      </c>
      <c r="V456" s="79">
        <f t="shared" si="269"/>
        <v>-0.94339622641509413</v>
      </c>
      <c r="W456" s="79">
        <f t="shared" si="269"/>
        <v>47.619047619047628</v>
      </c>
      <c r="X456" s="79">
        <f t="shared" si="269"/>
        <v>-3.2258064516129004</v>
      </c>
      <c r="Y456" s="79">
        <f t="shared" si="269"/>
        <v>64.333333333333329</v>
      </c>
      <c r="Z456" s="79">
        <f t="shared" si="269"/>
        <v>138.13387423935092</v>
      </c>
      <c r="AA456" s="79">
        <f t="shared" si="269"/>
        <v>15.587734241908002</v>
      </c>
      <c r="AB456" s="79">
        <f t="shared" si="269"/>
        <v>32.719233603537212</v>
      </c>
      <c r="AC456" s="79">
        <f t="shared" si="269"/>
        <v>-27.096057745696832</v>
      </c>
      <c r="AD456" s="79">
        <f t="shared" si="269"/>
        <v>-40.822543792840825</v>
      </c>
      <c r="AE456" s="79">
        <f t="shared" si="269"/>
        <v>6.0489060489060442</v>
      </c>
      <c r="AF456" s="79">
        <f t="shared" si="269"/>
        <v>70.145631067961162</v>
      </c>
      <c r="AG456" s="79">
        <f t="shared" si="269"/>
        <v>102.99572039942939</v>
      </c>
      <c r="AH456" s="79">
        <f t="shared" si="269"/>
        <v>-6.9922698524244602</v>
      </c>
      <c r="AI456" s="79">
        <f t="shared" si="269"/>
        <v>-3.1734038534189657</v>
      </c>
      <c r="AJ456" s="79">
        <f t="shared" si="269"/>
        <v>-8.8177916504096778</v>
      </c>
      <c r="AK456" s="79">
        <f t="shared" si="269"/>
        <v>24.646983311938374</v>
      </c>
      <c r="AL456" s="79">
        <f t="shared" si="269"/>
        <v>92.962581531067627</v>
      </c>
      <c r="AM456" s="79">
        <f t="shared" si="269"/>
        <v>13.075965130759659</v>
      </c>
      <c r="AN456" s="79">
        <f t="shared" si="269"/>
        <v>-3.6815607300188846</v>
      </c>
      <c r="AO456" s="79">
        <f t="shared" si="269"/>
        <v>-16.236524011760867</v>
      </c>
      <c r="AP456" s="79">
        <f t="shared" si="269"/>
        <v>15.269110764430582</v>
      </c>
      <c r="AQ456" s="79">
        <f t="shared" si="269"/>
        <v>-2.7237354085603127</v>
      </c>
      <c r="AR456" s="79">
        <f t="shared" si="269"/>
        <v>-4.3304347826086946</v>
      </c>
      <c r="AS456" s="79">
        <f t="shared" si="269"/>
        <v>4.1447009634611787</v>
      </c>
      <c r="AT456" s="79">
        <f t="shared" si="269"/>
        <v>22.95339500785478</v>
      </c>
      <c r="AU456" s="79">
        <f t="shared" si="269"/>
        <v>9.2986939239068747</v>
      </c>
      <c r="AV456" s="79">
        <f t="shared" si="269"/>
        <v>-6.2215872191193622</v>
      </c>
      <c r="AW456" s="79">
        <f t="shared" ref="AW456:BM456" si="270">((AW394/AV394)-1)*100</f>
        <v>0.18005540166206035</v>
      </c>
      <c r="AX456" s="79">
        <f t="shared" si="270"/>
        <v>10.258537259781564</v>
      </c>
      <c r="AY456" s="79">
        <f t="shared" si="270"/>
        <v>7.2601880877742886</v>
      </c>
      <c r="AZ456" s="79">
        <f t="shared" si="270"/>
        <v>4.9918166939443509</v>
      </c>
      <c r="BA456" s="79">
        <f t="shared" si="270"/>
        <v>14.987195189845238</v>
      </c>
      <c r="BB456" s="79">
        <f t="shared" si="270"/>
        <v>24.51825312288176</v>
      </c>
      <c r="BC456" s="79">
        <f t="shared" si="270"/>
        <v>30.655571972937246</v>
      </c>
      <c r="BD456" s="79">
        <f t="shared" si="270"/>
        <v>6.9936313314683751</v>
      </c>
      <c r="BE456" s="79">
        <f t="shared" si="270"/>
        <v>1.1125945705384943</v>
      </c>
      <c r="BF456" s="79">
        <f t="shared" si="270"/>
        <v>10.876980633802823</v>
      </c>
      <c r="BG456" s="79">
        <f t="shared" si="270"/>
        <v>39.711209249243296</v>
      </c>
      <c r="BH456" s="79">
        <f t="shared" si="270"/>
        <v>56.836908651797138</v>
      </c>
      <c r="BI456" s="79">
        <f t="shared" si="270"/>
        <v>16.864059421635446</v>
      </c>
      <c r="BJ456" s="79">
        <f t="shared" si="270"/>
        <v>36.412975235437742</v>
      </c>
      <c r="BK456" s="79">
        <f t="shared" si="270"/>
        <v>31.922142446412693</v>
      </c>
      <c r="BL456" s="79">
        <f t="shared" si="270"/>
        <v>40.963889152101451</v>
      </c>
      <c r="BM456" s="79">
        <f t="shared" si="270"/>
        <v>12.670705493588841</v>
      </c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</row>
    <row r="457" spans="1:92" x14ac:dyDescent="0.25">
      <c r="A457" s="113"/>
      <c r="B457" s="27" t="s">
        <v>114</v>
      </c>
      <c r="C457" s="45" t="s">
        <v>0</v>
      </c>
      <c r="D457" s="45" t="s">
        <v>0</v>
      </c>
      <c r="E457" s="45" t="s">
        <v>0</v>
      </c>
      <c r="F457" s="45" t="s">
        <v>0</v>
      </c>
      <c r="G457" s="45" t="s">
        <v>0</v>
      </c>
      <c r="H457" s="45" t="s">
        <v>0</v>
      </c>
      <c r="I457" s="45" t="s">
        <v>0</v>
      </c>
      <c r="J457" s="45" t="s">
        <v>0</v>
      </c>
      <c r="K457" s="45" t="s">
        <v>0</v>
      </c>
      <c r="L457" s="45" t="s">
        <v>0</v>
      </c>
      <c r="M457" s="45" t="s">
        <v>0</v>
      </c>
      <c r="N457" s="45" t="s">
        <v>0</v>
      </c>
      <c r="O457" s="45" t="s">
        <v>0</v>
      </c>
      <c r="P457" s="45" t="s">
        <v>0</v>
      </c>
      <c r="Q457" s="79">
        <f t="shared" ref="Q457:AV457" si="271">((Q395/P395)-1)*100</f>
        <v>20.408163265306122</v>
      </c>
      <c r="R457" s="79">
        <f t="shared" si="271"/>
        <v>-10.169491525423723</v>
      </c>
      <c r="S457" s="79">
        <f t="shared" si="271"/>
        <v>116.98113207547172</v>
      </c>
      <c r="T457" s="79">
        <f t="shared" si="271"/>
        <v>93.043478260869563</v>
      </c>
      <c r="U457" s="79">
        <f t="shared" si="271"/>
        <v>18.468468468468458</v>
      </c>
      <c r="V457" s="79">
        <f t="shared" si="271"/>
        <v>33.079847908745251</v>
      </c>
      <c r="W457" s="79">
        <f t="shared" si="271"/>
        <v>17.714285714285705</v>
      </c>
      <c r="X457" s="79">
        <f t="shared" si="271"/>
        <v>38.106796116504846</v>
      </c>
      <c r="Y457" s="79">
        <f t="shared" si="271"/>
        <v>44.28822495606326</v>
      </c>
      <c r="Z457" s="79">
        <f t="shared" si="271"/>
        <v>6.9427527405602874</v>
      </c>
      <c r="AA457" s="79">
        <f t="shared" si="271"/>
        <v>42.141230068337123</v>
      </c>
      <c r="AB457" s="79">
        <f t="shared" si="271"/>
        <v>20.833333333333325</v>
      </c>
      <c r="AC457" s="79">
        <f t="shared" si="271"/>
        <v>28.846153846153854</v>
      </c>
      <c r="AD457" s="79">
        <f t="shared" si="271"/>
        <v>17.189912506433359</v>
      </c>
      <c r="AE457" s="79">
        <f t="shared" si="271"/>
        <v>30.522617479139225</v>
      </c>
      <c r="AF457" s="79">
        <f t="shared" si="271"/>
        <v>-0.63930013458950441</v>
      </c>
      <c r="AG457" s="79">
        <f t="shared" si="271"/>
        <v>-0.57568574331188227</v>
      </c>
      <c r="AH457" s="79">
        <f t="shared" si="271"/>
        <v>4.3596730245231585</v>
      </c>
      <c r="AI457" s="79">
        <f t="shared" si="271"/>
        <v>12.859007832898172</v>
      </c>
      <c r="AJ457" s="79">
        <f t="shared" si="271"/>
        <v>22.758820127241176</v>
      </c>
      <c r="AK457" s="79">
        <f t="shared" si="271"/>
        <v>12.555948174322729</v>
      </c>
      <c r="AL457" s="79">
        <f t="shared" si="271"/>
        <v>-20.929259104227715</v>
      </c>
      <c r="AM457" s="79">
        <f t="shared" si="271"/>
        <v>10.746426680783493</v>
      </c>
      <c r="AN457" s="79">
        <f t="shared" si="271"/>
        <v>19.646271510516257</v>
      </c>
      <c r="AO457" s="79">
        <f t="shared" si="271"/>
        <v>43.78745505393529</v>
      </c>
      <c r="AP457" s="79">
        <f t="shared" si="271"/>
        <v>13.086968602389559</v>
      </c>
      <c r="AQ457" s="79">
        <f t="shared" si="271"/>
        <v>21.068796068796058</v>
      </c>
      <c r="AR457" s="79">
        <f t="shared" si="271"/>
        <v>21.826484018264836</v>
      </c>
      <c r="AS457" s="79">
        <f t="shared" si="271"/>
        <v>19.273696485090785</v>
      </c>
      <c r="AT457" s="79">
        <f t="shared" si="271"/>
        <v>13.694134078212294</v>
      </c>
      <c r="AU457" s="79">
        <f t="shared" si="271"/>
        <v>23.819175726306739</v>
      </c>
      <c r="AV457" s="79">
        <f t="shared" si="271"/>
        <v>25.308795079120983</v>
      </c>
      <c r="AW457" s="79">
        <f t="shared" ref="AW457:BM457" si="272">((AW395/AV395)-1)*100</f>
        <v>22.204188274415102</v>
      </c>
      <c r="AX457" s="79">
        <f t="shared" si="272"/>
        <v>13.692905733722061</v>
      </c>
      <c r="AY457" s="79">
        <f t="shared" si="272"/>
        <v>9.7900105422115793</v>
      </c>
      <c r="AZ457" s="79">
        <f t="shared" si="272"/>
        <v>15.926608361664019</v>
      </c>
      <c r="BA457" s="79">
        <f t="shared" si="272"/>
        <v>11.314081038728464</v>
      </c>
      <c r="BB457" s="79">
        <f t="shared" si="272"/>
        <v>13.023891883195237</v>
      </c>
      <c r="BC457" s="79">
        <f t="shared" si="272"/>
        <v>20.112099644128122</v>
      </c>
      <c r="BD457" s="79">
        <f t="shared" si="272"/>
        <v>29.475727004725716</v>
      </c>
      <c r="BE457" s="79">
        <f t="shared" si="272"/>
        <v>36.454233409610978</v>
      </c>
      <c r="BF457" s="79">
        <f t="shared" si="272"/>
        <v>35.40805460292971</v>
      </c>
      <c r="BG457" s="79">
        <f t="shared" si="272"/>
        <v>52.537943760875351</v>
      </c>
      <c r="BH457" s="79">
        <f t="shared" si="272"/>
        <v>17.005098809736463</v>
      </c>
      <c r="BI457" s="79">
        <f t="shared" si="272"/>
        <v>21.769059159464433</v>
      </c>
      <c r="BJ457" s="79">
        <f t="shared" si="272"/>
        <v>78.1094357256015</v>
      </c>
      <c r="BK457" s="79">
        <f t="shared" si="272"/>
        <v>34.79443289073749</v>
      </c>
      <c r="BL457" s="79">
        <f t="shared" si="272"/>
        <v>68.656539283171142</v>
      </c>
      <c r="BM457" s="79">
        <f t="shared" si="272"/>
        <v>203.58876926324677</v>
      </c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</row>
    <row r="458" spans="1:92" x14ac:dyDescent="0.25">
      <c r="A458" s="113"/>
      <c r="B458" s="14" t="s">
        <v>144</v>
      </c>
      <c r="C458" s="45" t="s">
        <v>0</v>
      </c>
      <c r="D458" s="45" t="s">
        <v>0</v>
      </c>
      <c r="E458" s="45" t="s">
        <v>0</v>
      </c>
      <c r="F458" s="45" t="s">
        <v>0</v>
      </c>
      <c r="G458" s="45" t="s">
        <v>0</v>
      </c>
      <c r="H458" s="45" t="s">
        <v>0</v>
      </c>
      <c r="I458" s="45" t="s">
        <v>0</v>
      </c>
      <c r="J458" s="45" t="s">
        <v>0</v>
      </c>
      <c r="K458" s="45" t="s">
        <v>0</v>
      </c>
      <c r="L458" s="45" t="s">
        <v>0</v>
      </c>
      <c r="M458" s="45" t="s">
        <v>0</v>
      </c>
      <c r="N458" s="45" t="s">
        <v>0</v>
      </c>
      <c r="O458" s="45" t="s">
        <v>0</v>
      </c>
      <c r="P458" s="45" t="s">
        <v>0</v>
      </c>
      <c r="Q458" s="79">
        <f t="shared" ref="Q458:AV458" si="273">((Q396/P396)-1)*100</f>
        <v>-210</v>
      </c>
      <c r="R458" s="79">
        <f t="shared" si="273"/>
        <v>100</v>
      </c>
      <c r="S458" s="79">
        <f t="shared" si="273"/>
        <v>-218.18181818181816</v>
      </c>
      <c r="T458" s="79">
        <f t="shared" si="273"/>
        <v>61.53846153846154</v>
      </c>
      <c r="U458" s="79">
        <f t="shared" si="273"/>
        <v>254.76190476190476</v>
      </c>
      <c r="V458" s="79">
        <f t="shared" si="273"/>
        <v>49.664429530201339</v>
      </c>
      <c r="W458" s="79">
        <f t="shared" si="273"/>
        <v>38.116591928251118</v>
      </c>
      <c r="X458" s="79">
        <f t="shared" si="273"/>
        <v>47.402597402597401</v>
      </c>
      <c r="Y458" s="79">
        <f t="shared" si="273"/>
        <v>30.616740088105733</v>
      </c>
      <c r="Z458" s="79">
        <f t="shared" si="273"/>
        <v>-10.455311973018555</v>
      </c>
      <c r="AA458" s="79">
        <f t="shared" si="273"/>
        <v>16.007532956685488</v>
      </c>
      <c r="AB458" s="79">
        <f t="shared" si="273"/>
        <v>12.5</v>
      </c>
      <c r="AC458" s="79">
        <f t="shared" si="273"/>
        <v>40.836940836940826</v>
      </c>
      <c r="AD458" s="79">
        <f t="shared" si="273"/>
        <v>-1.8442622950819665</v>
      </c>
      <c r="AE458" s="79">
        <f t="shared" si="273"/>
        <v>85.490605427974955</v>
      </c>
      <c r="AF458" s="79">
        <f t="shared" si="273"/>
        <v>25.211029825548682</v>
      </c>
      <c r="AG458" s="79">
        <f t="shared" si="273"/>
        <v>-9.2584269662921326</v>
      </c>
      <c r="AH458" s="79">
        <f t="shared" si="273"/>
        <v>-12.085190688459635</v>
      </c>
      <c r="AI458" s="79">
        <f t="shared" si="273"/>
        <v>6.4788732394366111</v>
      </c>
      <c r="AJ458" s="79">
        <f t="shared" si="273"/>
        <v>24.074074074074069</v>
      </c>
      <c r="AK458" s="79">
        <f t="shared" si="273"/>
        <v>24.477611940298516</v>
      </c>
      <c r="AL458" s="79">
        <f t="shared" si="273"/>
        <v>0.75368276807126211</v>
      </c>
      <c r="AM458" s="79">
        <f t="shared" si="273"/>
        <v>-8.2624957497449802</v>
      </c>
      <c r="AN458" s="79">
        <f t="shared" si="273"/>
        <v>24.388435878428471</v>
      </c>
      <c r="AO458" s="79">
        <f t="shared" si="273"/>
        <v>34.058402860548263</v>
      </c>
      <c r="AP458" s="79">
        <f t="shared" si="273"/>
        <v>-7.8239608801956013</v>
      </c>
      <c r="AQ458" s="79">
        <f t="shared" si="273"/>
        <v>30.503978779840857</v>
      </c>
      <c r="AR458" s="79">
        <f t="shared" si="273"/>
        <v>-0.49889135254989059</v>
      </c>
      <c r="AS458" s="79">
        <f t="shared" si="273"/>
        <v>3.2311977715877349</v>
      </c>
      <c r="AT458" s="79">
        <f t="shared" si="273"/>
        <v>55.099838100377774</v>
      </c>
      <c r="AU458" s="79">
        <f t="shared" si="273"/>
        <v>42.275574112734859</v>
      </c>
      <c r="AV458" s="79">
        <f t="shared" si="273"/>
        <v>73.930056248471516</v>
      </c>
      <c r="AW458" s="79">
        <f t="shared" ref="AW458:BM458" si="274">((AW396/AV396)-1)*100</f>
        <v>26.270153730783651</v>
      </c>
      <c r="AX458" s="79">
        <f t="shared" si="274"/>
        <v>11.347017556883564</v>
      </c>
      <c r="AY458" s="79">
        <f t="shared" si="274"/>
        <v>16.464430962064135</v>
      </c>
      <c r="AZ458" s="79">
        <f t="shared" si="274"/>
        <v>19.772733777943152</v>
      </c>
      <c r="BA458" s="79">
        <f t="shared" si="274"/>
        <v>11.208029633170025</v>
      </c>
      <c r="BB458" s="79">
        <f t="shared" si="274"/>
        <v>11.140002148920169</v>
      </c>
      <c r="BC458" s="79">
        <f t="shared" si="274"/>
        <v>25.075890871826601</v>
      </c>
      <c r="BD458" s="79">
        <f t="shared" si="274"/>
        <v>29.193977244620338</v>
      </c>
      <c r="BE458" s="79">
        <f t="shared" si="274"/>
        <v>36.0810309549735</v>
      </c>
      <c r="BF458" s="79">
        <f t="shared" si="274"/>
        <v>36.833821344095938</v>
      </c>
      <c r="BG458" s="79">
        <f t="shared" si="274"/>
        <v>37.692540018121413</v>
      </c>
      <c r="BH458" s="79">
        <f t="shared" si="274"/>
        <v>21.260261442178894</v>
      </c>
      <c r="BI458" s="79">
        <f t="shared" si="274"/>
        <v>23.810366858075337</v>
      </c>
      <c r="BJ458" s="79">
        <f t="shared" si="274"/>
        <v>87.383041026565621</v>
      </c>
      <c r="BK458" s="79">
        <f t="shared" si="274"/>
        <v>31.967485069674861</v>
      </c>
      <c r="BL458" s="79">
        <f t="shared" si="274"/>
        <v>72.206159648020105</v>
      </c>
      <c r="BM458" s="79">
        <f t="shared" si="274"/>
        <v>192.45930359880282</v>
      </c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</row>
    <row r="459" spans="1:92" x14ac:dyDescent="0.25">
      <c r="A459" s="113"/>
      <c r="B459" s="14" t="s">
        <v>17</v>
      </c>
      <c r="C459" s="45" t="s">
        <v>0</v>
      </c>
      <c r="D459" s="45" t="s">
        <v>0</v>
      </c>
      <c r="E459" s="45" t="s">
        <v>0</v>
      </c>
      <c r="F459" s="45" t="s">
        <v>0</v>
      </c>
      <c r="G459" s="45" t="s">
        <v>0</v>
      </c>
      <c r="H459" s="45" t="s">
        <v>0</v>
      </c>
      <c r="I459" s="45" t="s">
        <v>0</v>
      </c>
      <c r="J459" s="45" t="s">
        <v>0</v>
      </c>
      <c r="K459" s="45" t="s">
        <v>0</v>
      </c>
      <c r="L459" s="45" t="s">
        <v>0</v>
      </c>
      <c r="M459" s="45" t="s">
        <v>0</v>
      </c>
      <c r="N459" s="45" t="s">
        <v>0</v>
      </c>
      <c r="O459" s="45" t="s">
        <v>0</v>
      </c>
      <c r="P459" s="45" t="s">
        <v>0</v>
      </c>
      <c r="Q459" s="79">
        <f t="shared" ref="Q459:AV459" si="275">((Q397/P397)-1)*100</f>
        <v>-210</v>
      </c>
      <c r="R459" s="79">
        <f t="shared" si="275"/>
        <v>100</v>
      </c>
      <c r="S459" s="79">
        <f t="shared" si="275"/>
        <v>-218.18181818181816</v>
      </c>
      <c r="T459" s="79">
        <f t="shared" si="275"/>
        <v>61.53846153846154</v>
      </c>
      <c r="U459" s="79">
        <f t="shared" si="275"/>
        <v>254.76190476190476</v>
      </c>
      <c r="V459" s="79">
        <f t="shared" si="275"/>
        <v>49.664429530201339</v>
      </c>
      <c r="W459" s="79">
        <f t="shared" si="275"/>
        <v>38.116591928251118</v>
      </c>
      <c r="X459" s="79">
        <f t="shared" si="275"/>
        <v>47.402597402597401</v>
      </c>
      <c r="Y459" s="79">
        <f t="shared" si="275"/>
        <v>30.616740088105733</v>
      </c>
      <c r="Z459" s="79">
        <f t="shared" si="275"/>
        <v>-10.455311973018555</v>
      </c>
      <c r="AA459" s="79">
        <f t="shared" si="275"/>
        <v>16.007532956685488</v>
      </c>
      <c r="AB459" s="79">
        <f t="shared" si="275"/>
        <v>12.5</v>
      </c>
      <c r="AC459" s="79">
        <f t="shared" si="275"/>
        <v>40.836940836940826</v>
      </c>
      <c r="AD459" s="79">
        <f t="shared" si="275"/>
        <v>-1.8442622950819665</v>
      </c>
      <c r="AE459" s="79">
        <f t="shared" si="275"/>
        <v>48.643006263048029</v>
      </c>
      <c r="AF459" s="79">
        <f t="shared" si="275"/>
        <v>34.12921348314606</v>
      </c>
      <c r="AG459" s="79">
        <f t="shared" si="275"/>
        <v>-25.60209424083769</v>
      </c>
      <c r="AH459" s="79">
        <f t="shared" si="275"/>
        <v>0.84447572132300142</v>
      </c>
      <c r="AI459" s="79">
        <f t="shared" si="275"/>
        <v>7.3970690858339072</v>
      </c>
      <c r="AJ459" s="79">
        <f t="shared" si="275"/>
        <v>14.424951267056541</v>
      </c>
      <c r="AK459" s="79">
        <f t="shared" si="275"/>
        <v>32.538330494037467</v>
      </c>
      <c r="AL459" s="79">
        <f t="shared" si="275"/>
        <v>-22.107969151670947</v>
      </c>
      <c r="AM459" s="79">
        <f t="shared" si="275"/>
        <v>-30.363036303630363</v>
      </c>
      <c r="AN459" s="79">
        <f t="shared" si="275"/>
        <v>22.59083728278042</v>
      </c>
      <c r="AO459" s="79">
        <f t="shared" si="275"/>
        <v>53.543814432989699</v>
      </c>
      <c r="AP459" s="79">
        <f t="shared" si="275"/>
        <v>-37.935375577003768</v>
      </c>
      <c r="AQ459" s="79">
        <f t="shared" si="275"/>
        <v>15.821501014198791</v>
      </c>
      <c r="AR459" s="79">
        <f t="shared" si="275"/>
        <v>-24.576765907764152</v>
      </c>
      <c r="AS459" s="79">
        <f t="shared" si="275"/>
        <v>-70.356037151702793</v>
      </c>
      <c r="AT459" s="79">
        <f t="shared" si="275"/>
        <v>372.06266318537854</v>
      </c>
      <c r="AU459" s="79">
        <f t="shared" si="275"/>
        <v>8.5730088495575174</v>
      </c>
      <c r="AV459" s="79">
        <f t="shared" si="275"/>
        <v>305.24707080998468</v>
      </c>
      <c r="AW459" s="79">
        <f t="shared" ref="AW459:BM459" si="276">((AW397/AV397)-1)*100</f>
        <v>26.87617850408548</v>
      </c>
      <c r="AX459" s="79">
        <f t="shared" si="276"/>
        <v>-13.979986129000299</v>
      </c>
      <c r="AY459" s="79">
        <f t="shared" si="276"/>
        <v>26.698917300161252</v>
      </c>
      <c r="AZ459" s="79">
        <f t="shared" si="276"/>
        <v>50.345454545454537</v>
      </c>
      <c r="BA459" s="79">
        <f t="shared" si="276"/>
        <v>3.6582416253476913</v>
      </c>
      <c r="BB459" s="79">
        <f t="shared" si="276"/>
        <v>-14.974041882984313</v>
      </c>
      <c r="BC459" s="79">
        <f t="shared" si="276"/>
        <v>157.80049396267839</v>
      </c>
      <c r="BD459" s="79">
        <f t="shared" si="276"/>
        <v>57.583096042792128</v>
      </c>
      <c r="BE459" s="79">
        <f t="shared" si="276"/>
        <v>53.555686903656174</v>
      </c>
      <c r="BF459" s="79">
        <f t="shared" si="276"/>
        <v>35.72166989266232</v>
      </c>
      <c r="BG459" s="79">
        <f t="shared" si="276"/>
        <v>-0.68471505319709358</v>
      </c>
      <c r="BH459" s="79">
        <f t="shared" si="276"/>
        <v>55.001468620475833</v>
      </c>
      <c r="BI459" s="79">
        <f t="shared" si="276"/>
        <v>36.103507811513033</v>
      </c>
      <c r="BJ459" s="79">
        <f t="shared" si="276"/>
        <v>77.712287866833748</v>
      </c>
      <c r="BK459" s="79">
        <f t="shared" si="276"/>
        <v>33.057671381936892</v>
      </c>
      <c r="BL459" s="79">
        <f t="shared" si="276"/>
        <v>47.203140333660443</v>
      </c>
      <c r="BM459" s="79">
        <f t="shared" si="276"/>
        <v>137.48888888888891</v>
      </c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</row>
    <row r="460" spans="1:92" x14ac:dyDescent="0.25">
      <c r="A460" s="113"/>
      <c r="B460" s="14" t="s">
        <v>18</v>
      </c>
      <c r="C460" s="45" t="s">
        <v>0</v>
      </c>
      <c r="D460" s="45" t="s">
        <v>0</v>
      </c>
      <c r="E460" s="45" t="s">
        <v>0</v>
      </c>
      <c r="F460" s="45" t="s">
        <v>0</v>
      </c>
      <c r="G460" s="45" t="s">
        <v>0</v>
      </c>
      <c r="H460" s="45" t="s">
        <v>0</v>
      </c>
      <c r="I460" s="45" t="s">
        <v>0</v>
      </c>
      <c r="J460" s="45" t="s">
        <v>0</v>
      </c>
      <c r="K460" s="45" t="s">
        <v>0</v>
      </c>
      <c r="L460" s="45" t="s">
        <v>0</v>
      </c>
      <c r="M460" s="45" t="s">
        <v>0</v>
      </c>
      <c r="N460" s="45" t="s">
        <v>0</v>
      </c>
      <c r="O460" s="45" t="s">
        <v>0</v>
      </c>
      <c r="P460" s="45" t="s">
        <v>0</v>
      </c>
      <c r="Q460" s="45" t="s">
        <v>0</v>
      </c>
      <c r="R460" s="45" t="s">
        <v>0</v>
      </c>
      <c r="S460" s="45" t="s">
        <v>0</v>
      </c>
      <c r="T460" s="45" t="s">
        <v>0</v>
      </c>
      <c r="U460" s="45" t="s">
        <v>0</v>
      </c>
      <c r="V460" s="45" t="s">
        <v>0</v>
      </c>
      <c r="W460" s="45" t="s">
        <v>0</v>
      </c>
      <c r="X460" s="45" t="s">
        <v>0</v>
      </c>
      <c r="Y460" s="45" t="s">
        <v>0</v>
      </c>
      <c r="Z460" s="45" t="s">
        <v>0</v>
      </c>
      <c r="AA460" s="45" t="s">
        <v>0</v>
      </c>
      <c r="AB460" s="45" t="s">
        <v>0</v>
      </c>
      <c r="AC460" s="45" t="s">
        <v>0</v>
      </c>
      <c r="AD460" s="45" t="s">
        <v>0</v>
      </c>
      <c r="AE460" s="45" t="s">
        <v>0</v>
      </c>
      <c r="AF460" s="79">
        <f t="shared" ref="AF460:BM460" si="277">((AF398/AE398)-1)*100</f>
        <v>-30.303030303030297</v>
      </c>
      <c r="AG460" s="79">
        <f t="shared" si="277"/>
        <v>103.62318840579712</v>
      </c>
      <c r="AH460" s="79">
        <f t="shared" si="277"/>
        <v>-72.59786476868328</v>
      </c>
      <c r="AI460" s="79">
        <f t="shared" si="277"/>
        <v>80.519480519480524</v>
      </c>
      <c r="AJ460" s="79">
        <f t="shared" si="277"/>
        <v>91.366906474820155</v>
      </c>
      <c r="AK460" s="79">
        <f t="shared" si="277"/>
        <v>2.6315789473684292</v>
      </c>
      <c r="AL460" s="79">
        <f t="shared" si="277"/>
        <v>65.201465201465197</v>
      </c>
      <c r="AM460" s="79">
        <f t="shared" si="277"/>
        <v>22.17294900221729</v>
      </c>
      <c r="AN460" s="79">
        <f t="shared" si="277"/>
        <v>25.226860254083494</v>
      </c>
      <c r="AO460" s="79">
        <f t="shared" si="277"/>
        <v>-18.840579710144922</v>
      </c>
      <c r="AP460" s="79">
        <f t="shared" si="277"/>
        <v>-39.464285714285715</v>
      </c>
      <c r="AQ460" s="79">
        <f t="shared" si="277"/>
        <v>124.77876106194689</v>
      </c>
      <c r="AR460" s="79">
        <f t="shared" si="277"/>
        <v>-12.729658792650921</v>
      </c>
      <c r="AS460" s="79">
        <f t="shared" si="277"/>
        <v>20.751879699248121</v>
      </c>
      <c r="AT460" s="79">
        <f t="shared" si="277"/>
        <v>-50.062266500622663</v>
      </c>
      <c r="AU460" s="79">
        <f t="shared" si="277"/>
        <v>44.139650872817946</v>
      </c>
      <c r="AV460" s="79">
        <f t="shared" si="277"/>
        <v>290.83044982698965</v>
      </c>
      <c r="AW460" s="79">
        <f t="shared" si="277"/>
        <v>-0.48694112439132686</v>
      </c>
      <c r="AX460" s="79">
        <f t="shared" si="277"/>
        <v>65.080071174377224</v>
      </c>
      <c r="AY460" s="79">
        <f t="shared" si="277"/>
        <v>-0.7275666936135794</v>
      </c>
      <c r="AZ460" s="79">
        <f t="shared" si="277"/>
        <v>-55.700325732899024</v>
      </c>
      <c r="BA460" s="79">
        <f t="shared" si="277"/>
        <v>42.708333333333329</v>
      </c>
      <c r="BB460" s="79">
        <f t="shared" si="277"/>
        <v>17.647058823529417</v>
      </c>
      <c r="BC460" s="79">
        <f t="shared" si="277"/>
        <v>1.3868613138686037</v>
      </c>
      <c r="BD460" s="79">
        <f t="shared" si="277"/>
        <v>-31.749460043196542</v>
      </c>
      <c r="BE460" s="79">
        <f t="shared" si="277"/>
        <v>12.605485232067505</v>
      </c>
      <c r="BF460" s="79">
        <f t="shared" si="277"/>
        <v>114.84777517564405</v>
      </c>
      <c r="BG460" s="79">
        <f t="shared" si="277"/>
        <v>34.902986701547853</v>
      </c>
      <c r="BH460" s="79">
        <f t="shared" si="277"/>
        <v>-47.301228183581124</v>
      </c>
      <c r="BI460" s="79">
        <f t="shared" si="277"/>
        <v>7.3903710518245846</v>
      </c>
      <c r="BJ460" s="79">
        <f t="shared" si="277"/>
        <v>2666.990291262136</v>
      </c>
      <c r="BK460" s="79">
        <f t="shared" si="277"/>
        <v>25.490196078431371</v>
      </c>
      <c r="BL460" s="79">
        <f t="shared" si="277"/>
        <v>172.6151315789474</v>
      </c>
      <c r="BM460" s="79">
        <f t="shared" si="277"/>
        <v>231.49321266968329</v>
      </c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</row>
    <row r="461" spans="1:92" x14ac:dyDescent="0.25">
      <c r="A461" s="113"/>
      <c r="B461" s="14" t="s">
        <v>19</v>
      </c>
      <c r="C461" s="45" t="s">
        <v>0</v>
      </c>
      <c r="D461" s="45" t="s">
        <v>0</v>
      </c>
      <c r="E461" s="45" t="s">
        <v>0</v>
      </c>
      <c r="F461" s="45" t="s">
        <v>0</v>
      </c>
      <c r="G461" s="45" t="s">
        <v>0</v>
      </c>
      <c r="H461" s="45" t="s">
        <v>0</v>
      </c>
      <c r="I461" s="45" t="s">
        <v>0</v>
      </c>
      <c r="J461" s="45" t="s">
        <v>0</v>
      </c>
      <c r="K461" s="45" t="s">
        <v>0</v>
      </c>
      <c r="L461" s="45" t="s">
        <v>0</v>
      </c>
      <c r="M461" s="45" t="s">
        <v>0</v>
      </c>
      <c r="N461" s="45" t="s">
        <v>0</v>
      </c>
      <c r="O461" s="45" t="s">
        <v>0</v>
      </c>
      <c r="P461" s="45" t="s">
        <v>0</v>
      </c>
      <c r="Q461" s="45" t="s">
        <v>0</v>
      </c>
      <c r="R461" s="45" t="s">
        <v>0</v>
      </c>
      <c r="S461" s="45" t="s">
        <v>0</v>
      </c>
      <c r="T461" s="45" t="s">
        <v>0</v>
      </c>
      <c r="U461" s="45" t="s">
        <v>0</v>
      </c>
      <c r="V461" s="45" t="s">
        <v>0</v>
      </c>
      <c r="W461" s="45" t="s">
        <v>0</v>
      </c>
      <c r="X461" s="45" t="s">
        <v>0</v>
      </c>
      <c r="Y461" s="45" t="s">
        <v>0</v>
      </c>
      <c r="Z461" s="45" t="s">
        <v>0</v>
      </c>
      <c r="AA461" s="45" t="s">
        <v>0</v>
      </c>
      <c r="AB461" s="45" t="s">
        <v>0</v>
      </c>
      <c r="AC461" s="45" t="s">
        <v>0</v>
      </c>
      <c r="AD461" s="45" t="s">
        <v>0</v>
      </c>
      <c r="AE461" s="45" t="s">
        <v>0</v>
      </c>
      <c r="AF461" s="79">
        <f t="shared" ref="AF461:BM461" si="278">((AF399/AE399)-1)*100</f>
        <v>14.193548387096765</v>
      </c>
      <c r="AG461" s="79">
        <f t="shared" si="278"/>
        <v>79.096045197740111</v>
      </c>
      <c r="AH461" s="79">
        <f t="shared" si="278"/>
        <v>-16.403785488958988</v>
      </c>
      <c r="AI461" s="79">
        <f t="shared" si="278"/>
        <v>-19.999999999999996</v>
      </c>
      <c r="AJ461" s="79">
        <f t="shared" si="278"/>
        <v>50</v>
      </c>
      <c r="AK461" s="79">
        <f t="shared" si="278"/>
        <v>-1.8867924528301883</v>
      </c>
      <c r="AL461" s="79">
        <f t="shared" si="278"/>
        <v>115.38461538461537</v>
      </c>
      <c r="AM461" s="79">
        <f t="shared" si="278"/>
        <v>31.101190476190467</v>
      </c>
      <c r="AN461" s="79">
        <f t="shared" si="278"/>
        <v>26.447219069239502</v>
      </c>
      <c r="AO461" s="79">
        <f t="shared" si="278"/>
        <v>39.676840215439846</v>
      </c>
      <c r="AP461" s="79">
        <f t="shared" si="278"/>
        <v>49.678663239074552</v>
      </c>
      <c r="AQ461" s="79">
        <f t="shared" si="278"/>
        <v>26.105624731644482</v>
      </c>
      <c r="AR461" s="79">
        <f t="shared" si="278"/>
        <v>16.717739189649294</v>
      </c>
      <c r="AS461" s="79">
        <f t="shared" si="278"/>
        <v>27.567094515752633</v>
      </c>
      <c r="AT461" s="79">
        <f t="shared" si="278"/>
        <v>46.649897095815241</v>
      </c>
      <c r="AU461" s="79">
        <f t="shared" si="278"/>
        <v>51.660689225011701</v>
      </c>
      <c r="AV461" s="79">
        <f t="shared" si="278"/>
        <v>14.353279868393987</v>
      </c>
      <c r="AW461" s="79">
        <f t="shared" si="278"/>
        <v>31.27135407300845</v>
      </c>
      <c r="AX461" s="79">
        <f t="shared" si="278"/>
        <v>20.582191780821923</v>
      </c>
      <c r="AY461" s="79">
        <f t="shared" si="278"/>
        <v>15.041181482533371</v>
      </c>
      <c r="AZ461" s="79">
        <f t="shared" si="278"/>
        <v>16.896262282131037</v>
      </c>
      <c r="BA461" s="79">
        <f t="shared" si="278"/>
        <v>14.310454065469912</v>
      </c>
      <c r="BB461" s="79">
        <f t="shared" si="278"/>
        <v>27.121900750101613</v>
      </c>
      <c r="BC461" s="79">
        <f t="shared" si="278"/>
        <v>-29.270703136354392</v>
      </c>
      <c r="BD461" s="79">
        <f t="shared" si="278"/>
        <v>-7.689146426663374</v>
      </c>
      <c r="BE461" s="79">
        <f t="shared" si="278"/>
        <v>-8.0046300418484595</v>
      </c>
      <c r="BF461" s="79">
        <f t="shared" si="278"/>
        <v>33.667247386759591</v>
      </c>
      <c r="BG461" s="79">
        <f t="shared" si="278"/>
        <v>209.62311284891931</v>
      </c>
      <c r="BH461" s="79">
        <f t="shared" si="278"/>
        <v>-22.134914231592241</v>
      </c>
      <c r="BI461" s="79">
        <f t="shared" si="278"/>
        <v>-10.456367977654635</v>
      </c>
      <c r="BJ461" s="79">
        <f t="shared" si="278"/>
        <v>-22.18420876098477</v>
      </c>
      <c r="BK461" s="79">
        <f t="shared" si="278"/>
        <v>34.698275862068975</v>
      </c>
      <c r="BL461" s="79">
        <f t="shared" si="278"/>
        <v>121.44</v>
      </c>
      <c r="BM461" s="79">
        <f t="shared" si="278"/>
        <v>456.43063583815024</v>
      </c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</row>
    <row r="462" spans="1:92" x14ac:dyDescent="0.25">
      <c r="A462" s="113"/>
      <c r="B462" s="14" t="s">
        <v>83</v>
      </c>
      <c r="C462" s="45" t="s">
        <v>0</v>
      </c>
      <c r="D462" s="45" t="s">
        <v>0</v>
      </c>
      <c r="E462" s="45" t="s">
        <v>0</v>
      </c>
      <c r="F462" s="45" t="s">
        <v>0</v>
      </c>
      <c r="G462" s="45" t="s">
        <v>0</v>
      </c>
      <c r="H462" s="45" t="s">
        <v>0</v>
      </c>
      <c r="I462" s="45" t="s">
        <v>0</v>
      </c>
      <c r="J462" s="45" t="s">
        <v>0</v>
      </c>
      <c r="K462" s="45" t="s">
        <v>0</v>
      </c>
      <c r="L462" s="45" t="s">
        <v>0</v>
      </c>
      <c r="M462" s="45" t="s">
        <v>0</v>
      </c>
      <c r="N462" s="45" t="s">
        <v>0</v>
      </c>
      <c r="O462" s="45" t="s">
        <v>0</v>
      </c>
      <c r="P462" s="45" t="s">
        <v>0</v>
      </c>
      <c r="Q462" s="79">
        <f t="shared" ref="Q462:AE462" si="279">((Q400/P400)-1)*100</f>
        <v>55.555555555555557</v>
      </c>
      <c r="R462" s="79">
        <f t="shared" si="279"/>
        <v>0</v>
      </c>
      <c r="S462" s="79">
        <f t="shared" si="279"/>
        <v>0</v>
      </c>
      <c r="T462" s="79">
        <f t="shared" si="279"/>
        <v>681.42857142857144</v>
      </c>
      <c r="U462" s="79">
        <f t="shared" si="279"/>
        <v>-82.63254113345522</v>
      </c>
      <c r="V462" s="79">
        <f t="shared" si="279"/>
        <v>-10.526315789473683</v>
      </c>
      <c r="W462" s="79">
        <f t="shared" si="279"/>
        <v>-5.8823529411764719</v>
      </c>
      <c r="X462" s="79">
        <f t="shared" si="279"/>
        <v>-6.25</v>
      </c>
      <c r="Y462" s="79">
        <f t="shared" si="279"/>
        <v>39.999999999999993</v>
      </c>
      <c r="Z462" s="79">
        <f t="shared" si="279"/>
        <v>42.857142857142861</v>
      </c>
      <c r="AA462" s="79">
        <f t="shared" si="279"/>
        <v>143.33333333333331</v>
      </c>
      <c r="AB462" s="79">
        <f t="shared" si="279"/>
        <v>367.12328767123284</v>
      </c>
      <c r="AC462" s="79">
        <f t="shared" si="279"/>
        <v>5.5718475073313734</v>
      </c>
      <c r="AD462" s="79">
        <f t="shared" si="279"/>
        <v>33.888888888888879</v>
      </c>
      <c r="AE462" s="79">
        <f t="shared" si="279"/>
        <v>-24.896265560165975</v>
      </c>
      <c r="AF462" s="79">
        <f t="shared" ref="AF462:BM462" si="280">((AF400/AE400)-1)*100</f>
        <v>-26.519337016574585</v>
      </c>
      <c r="AG462" s="79">
        <f t="shared" si="280"/>
        <v>80.075187969924812</v>
      </c>
      <c r="AH462" s="79">
        <f t="shared" si="280"/>
        <v>21.711899791231737</v>
      </c>
      <c r="AI462" s="79">
        <f t="shared" si="280"/>
        <v>34.133790737564325</v>
      </c>
      <c r="AJ462" s="79">
        <f t="shared" si="280"/>
        <v>10.358056265984651</v>
      </c>
      <c r="AK462" s="79">
        <f t="shared" si="280"/>
        <v>-5.7937427578215512</v>
      </c>
      <c r="AL462" s="79">
        <f t="shared" si="280"/>
        <v>-49.569495694956942</v>
      </c>
      <c r="AM462" s="79">
        <f t="shared" si="280"/>
        <v>8.5365853658536661</v>
      </c>
      <c r="AN462" s="79">
        <f t="shared" si="280"/>
        <v>42.247191011235955</v>
      </c>
      <c r="AO462" s="79">
        <f t="shared" si="280"/>
        <v>18.16745655608214</v>
      </c>
      <c r="AP462" s="79">
        <f t="shared" si="280"/>
        <v>51.604278074866315</v>
      </c>
      <c r="AQ462" s="79">
        <f t="shared" si="280"/>
        <v>0.17636684303350414</v>
      </c>
      <c r="AR462" s="79">
        <f t="shared" si="280"/>
        <v>3.5211267605633756</v>
      </c>
      <c r="AS462" s="79">
        <f t="shared" si="280"/>
        <v>-7.1428571428571397</v>
      </c>
      <c r="AT462" s="79">
        <f t="shared" si="280"/>
        <v>26.373626373626369</v>
      </c>
      <c r="AU462" s="79">
        <f t="shared" si="280"/>
        <v>0.14492753623187582</v>
      </c>
      <c r="AV462" s="79">
        <f t="shared" si="280"/>
        <v>3.6179450072358899</v>
      </c>
      <c r="AW462" s="79">
        <f t="shared" si="280"/>
        <v>-37.639664804469277</v>
      </c>
      <c r="AX462" s="79">
        <f t="shared" si="280"/>
        <v>53.751399776035825</v>
      </c>
      <c r="AY462" s="79">
        <f t="shared" si="280"/>
        <v>-4.078659868900214</v>
      </c>
      <c r="AZ462" s="79">
        <f t="shared" si="280"/>
        <v>-31.662870159453306</v>
      </c>
      <c r="BA462" s="79">
        <f t="shared" si="280"/>
        <v>4.7777777777777697</v>
      </c>
      <c r="BB462" s="79">
        <f t="shared" si="280"/>
        <v>-53.022269353128316</v>
      </c>
      <c r="BC462" s="79">
        <f t="shared" si="280"/>
        <v>5.6433408577878152</v>
      </c>
      <c r="BD462" s="79">
        <f t="shared" si="280"/>
        <v>43.162393162393165</v>
      </c>
      <c r="BE462" s="79">
        <f t="shared" si="280"/>
        <v>-28.805970149253735</v>
      </c>
      <c r="BF462" s="79">
        <f t="shared" si="280"/>
        <v>71.069182389937112</v>
      </c>
      <c r="BG462" s="79">
        <f t="shared" si="280"/>
        <v>38.235294117647058</v>
      </c>
      <c r="BH462" s="79">
        <f t="shared" si="280"/>
        <v>-46.453900709219852</v>
      </c>
      <c r="BI462" s="79">
        <f t="shared" si="280"/>
        <v>876.98675496688736</v>
      </c>
      <c r="BJ462" s="79">
        <f t="shared" si="280"/>
        <v>98.271479410269436</v>
      </c>
      <c r="BK462" s="79">
        <f t="shared" si="280"/>
        <v>146.15384615384616</v>
      </c>
      <c r="BL462" s="79">
        <f t="shared" si="280"/>
        <v>22.916666666666675</v>
      </c>
      <c r="BM462" s="79">
        <f t="shared" si="280"/>
        <v>103.95480225988703</v>
      </c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</row>
    <row r="463" spans="1:92" x14ac:dyDescent="0.25">
      <c r="A463" s="113"/>
      <c r="B463" s="14" t="s">
        <v>84</v>
      </c>
      <c r="C463" s="45" t="s">
        <v>0</v>
      </c>
      <c r="D463" s="45" t="s">
        <v>0</v>
      </c>
      <c r="E463" s="45" t="s">
        <v>0</v>
      </c>
      <c r="F463" s="45" t="s">
        <v>0</v>
      </c>
      <c r="G463" s="45" t="s">
        <v>0</v>
      </c>
      <c r="H463" s="45" t="s">
        <v>0</v>
      </c>
      <c r="I463" s="45" t="s">
        <v>0</v>
      </c>
      <c r="J463" s="45" t="s">
        <v>0</v>
      </c>
      <c r="K463" s="45" t="s">
        <v>0</v>
      </c>
      <c r="L463" s="45" t="s">
        <v>0</v>
      </c>
      <c r="M463" s="45" t="s">
        <v>0</v>
      </c>
      <c r="N463" s="45" t="s">
        <v>0</v>
      </c>
      <c r="O463" s="45" t="s">
        <v>0</v>
      </c>
      <c r="P463" s="45" t="s">
        <v>0</v>
      </c>
      <c r="Q463" s="45" t="s">
        <v>0</v>
      </c>
      <c r="R463" s="79">
        <f t="shared" ref="R463:AB463" si="281">((R401/Q401)-1)*100</f>
        <v>0</v>
      </c>
      <c r="S463" s="79">
        <f t="shared" si="281"/>
        <v>0</v>
      </c>
      <c r="T463" s="79">
        <f t="shared" si="281"/>
        <v>23.571428571428577</v>
      </c>
      <c r="U463" s="79">
        <f t="shared" si="281"/>
        <v>15.606936416184958</v>
      </c>
      <c r="V463" s="79">
        <f t="shared" si="281"/>
        <v>-19.999999999999996</v>
      </c>
      <c r="W463" s="79">
        <f t="shared" si="281"/>
        <v>-81.25</v>
      </c>
      <c r="X463" s="79">
        <f t="shared" si="281"/>
        <v>233.33333333333334</v>
      </c>
      <c r="Y463" s="79">
        <f t="shared" si="281"/>
        <v>640</v>
      </c>
      <c r="Z463" s="79">
        <f t="shared" si="281"/>
        <v>55.405405405405396</v>
      </c>
      <c r="AA463" s="79">
        <f t="shared" si="281"/>
        <v>6.956521739130439</v>
      </c>
      <c r="AB463" s="79">
        <f t="shared" si="281"/>
        <v>-100</v>
      </c>
      <c r="AC463" s="148" t="s">
        <v>0</v>
      </c>
      <c r="AD463" s="148" t="s">
        <v>0</v>
      </c>
      <c r="AE463" s="79">
        <f t="shared" ref="AE463:AL464" si="282">((AE401/AD401)-1)*100</f>
        <v>0</v>
      </c>
      <c r="AF463" s="79">
        <f t="shared" si="282"/>
        <v>600</v>
      </c>
      <c r="AG463" s="79">
        <f t="shared" si="282"/>
        <v>-57.142857142857139</v>
      </c>
      <c r="AH463" s="79">
        <f t="shared" si="282"/>
        <v>1466.6666666666665</v>
      </c>
      <c r="AI463" s="79">
        <f t="shared" si="282"/>
        <v>-95.744680851063833</v>
      </c>
      <c r="AJ463" s="79">
        <f t="shared" si="282"/>
        <v>300</v>
      </c>
      <c r="AK463" s="79">
        <f t="shared" si="282"/>
        <v>-37.5</v>
      </c>
      <c r="AL463" s="79">
        <f t="shared" si="282"/>
        <v>-100</v>
      </c>
      <c r="AM463" s="148" t="s">
        <v>0</v>
      </c>
      <c r="AN463" s="148" t="s">
        <v>0</v>
      </c>
      <c r="AO463" s="148" t="s">
        <v>0</v>
      </c>
      <c r="AP463" s="79">
        <f t="shared" ref="AP463:BD463" si="283">((AP401/AO401)-1)*100</f>
        <v>1000</v>
      </c>
      <c r="AQ463" s="79">
        <f t="shared" si="283"/>
        <v>-63.636363636363633</v>
      </c>
      <c r="AR463" s="79">
        <f t="shared" si="283"/>
        <v>175</v>
      </c>
      <c r="AS463" s="79">
        <f t="shared" si="283"/>
        <v>118.18181818181816</v>
      </c>
      <c r="AT463" s="79">
        <f t="shared" si="283"/>
        <v>-20.833333333333336</v>
      </c>
      <c r="AU463" s="79">
        <f t="shared" si="283"/>
        <v>2300</v>
      </c>
      <c r="AV463" s="79">
        <f t="shared" si="283"/>
        <v>-55.701754385964918</v>
      </c>
      <c r="AW463" s="79">
        <f t="shared" si="283"/>
        <v>-41.089108910891092</v>
      </c>
      <c r="AX463" s="79">
        <f t="shared" si="283"/>
        <v>-82.35294117647058</v>
      </c>
      <c r="AY463" s="79">
        <f t="shared" si="283"/>
        <v>-9.5238095238095237</v>
      </c>
      <c r="AZ463" s="79">
        <f t="shared" si="283"/>
        <v>547.36842105263156</v>
      </c>
      <c r="BA463" s="79">
        <f t="shared" si="283"/>
        <v>-63.414634146341463</v>
      </c>
      <c r="BB463" s="79">
        <f t="shared" si="283"/>
        <v>1828.8888888888887</v>
      </c>
      <c r="BC463" s="79">
        <f t="shared" si="283"/>
        <v>-97.58064516129032</v>
      </c>
      <c r="BD463" s="79">
        <f t="shared" si="283"/>
        <v>-100</v>
      </c>
      <c r="BE463" s="148" t="s">
        <v>0</v>
      </c>
      <c r="BF463" s="79">
        <f>((BF401/BE401)-1)*100</f>
        <v>-100</v>
      </c>
      <c r="BG463" s="148" t="s">
        <v>0</v>
      </c>
      <c r="BH463" s="79">
        <f t="shared" ref="BH463:BM464" si="284">((BH401/BG401)-1)*100</f>
        <v>-54.996896337678457</v>
      </c>
      <c r="BI463" s="79">
        <f t="shared" si="284"/>
        <v>-75.298850574712645</v>
      </c>
      <c r="BJ463" s="79">
        <f t="shared" si="284"/>
        <v>258.30618892508141</v>
      </c>
      <c r="BK463" s="79">
        <f t="shared" si="284"/>
        <v>92.20779220779221</v>
      </c>
      <c r="BL463" s="79">
        <f t="shared" si="284"/>
        <v>-25</v>
      </c>
      <c r="BM463" s="79">
        <f t="shared" si="284"/>
        <v>2005.4054054054052</v>
      </c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</row>
    <row r="464" spans="1:92" x14ac:dyDescent="0.25">
      <c r="A464" s="113"/>
      <c r="B464" s="14" t="s">
        <v>16</v>
      </c>
      <c r="C464" s="45" t="s">
        <v>0</v>
      </c>
      <c r="D464" s="45" t="s">
        <v>0</v>
      </c>
      <c r="E464" s="45" t="s">
        <v>0</v>
      </c>
      <c r="F464" s="45" t="s">
        <v>0</v>
      </c>
      <c r="G464" s="45" t="s">
        <v>0</v>
      </c>
      <c r="H464" s="45" t="s">
        <v>0</v>
      </c>
      <c r="I464" s="45" t="s">
        <v>0</v>
      </c>
      <c r="J464" s="45" t="s">
        <v>0</v>
      </c>
      <c r="K464" s="45" t="s">
        <v>0</v>
      </c>
      <c r="L464" s="45" t="s">
        <v>0</v>
      </c>
      <c r="M464" s="45" t="s">
        <v>0</v>
      </c>
      <c r="N464" s="45" t="s">
        <v>0</v>
      </c>
      <c r="O464" s="45" t="s">
        <v>0</v>
      </c>
      <c r="P464" s="45" t="s">
        <v>0</v>
      </c>
      <c r="Q464" s="79">
        <f>((Q402/P402)-1)*100</f>
        <v>39.999999999999993</v>
      </c>
      <c r="R464" s="79">
        <f t="shared" ref="R464:AB464" si="285">((R402/Q402)-1)*100</f>
        <v>11.904761904761907</v>
      </c>
      <c r="S464" s="79">
        <f t="shared" si="285"/>
        <v>29.787234042553191</v>
      </c>
      <c r="T464" s="79">
        <f t="shared" si="285"/>
        <v>-12.622950819672141</v>
      </c>
      <c r="U464" s="79">
        <f t="shared" si="285"/>
        <v>40.712945590994387</v>
      </c>
      <c r="V464" s="79">
        <f t="shared" si="285"/>
        <v>25.333333333333343</v>
      </c>
      <c r="W464" s="79">
        <f t="shared" si="285"/>
        <v>-9.5744680851063801</v>
      </c>
      <c r="X464" s="79">
        <f t="shared" si="285"/>
        <v>5.8823529411764719</v>
      </c>
      <c r="Y464" s="79">
        <f t="shared" si="285"/>
        <v>47.777777777777786</v>
      </c>
      <c r="Z464" s="79">
        <f t="shared" si="285"/>
        <v>51.879699248120303</v>
      </c>
      <c r="AA464" s="79">
        <f t="shared" si="285"/>
        <v>115.84158415841586</v>
      </c>
      <c r="AB464" s="79">
        <f t="shared" si="285"/>
        <v>8.7155963302752326</v>
      </c>
      <c r="AC464" s="79">
        <f>((AC402/AB402)-1)*100</f>
        <v>28.059071729957807</v>
      </c>
      <c r="AD464" s="79">
        <f>((AD402/AC402)-1)*100</f>
        <v>37.726523887973642</v>
      </c>
      <c r="AE464" s="79">
        <f t="shared" si="282"/>
        <v>-0.4784688995215336</v>
      </c>
      <c r="AF464" s="79">
        <f t="shared" si="282"/>
        <v>-45.3125</v>
      </c>
      <c r="AG464" s="79">
        <f t="shared" si="282"/>
        <v>-4.3956043956043906</v>
      </c>
      <c r="AH464" s="79">
        <f t="shared" si="282"/>
        <v>51.494252873563219</v>
      </c>
      <c r="AI464" s="79">
        <f t="shared" si="282"/>
        <v>18.968133535660094</v>
      </c>
      <c r="AJ464" s="79">
        <f t="shared" si="282"/>
        <v>31.25</v>
      </c>
      <c r="AK464" s="79">
        <f t="shared" si="282"/>
        <v>1.1661807580174877</v>
      </c>
      <c r="AL464" s="79">
        <f t="shared" si="282"/>
        <v>-58.981748318924112</v>
      </c>
      <c r="AM464" s="79">
        <f>((AM402/AL402)-1)*100</f>
        <v>143.79391100702574</v>
      </c>
      <c r="AN464" s="79">
        <f>((AN402/AM402)-1)*100</f>
        <v>-2.3054755043227626</v>
      </c>
      <c r="AO464" s="79">
        <f>((AO402/AN402)-1)*100</f>
        <v>91.740412979351021</v>
      </c>
      <c r="AP464" s="79">
        <f t="shared" ref="AP464:BD464" si="286">((AP402/AO402)-1)*100</f>
        <v>46.051282051282058</v>
      </c>
      <c r="AQ464" s="79">
        <f t="shared" si="286"/>
        <v>15.976123595505619</v>
      </c>
      <c r="AR464" s="79">
        <f t="shared" si="286"/>
        <v>64.517105661519821</v>
      </c>
      <c r="AS464" s="79">
        <f t="shared" si="286"/>
        <v>40.68825910931173</v>
      </c>
      <c r="AT464" s="79">
        <f t="shared" si="286"/>
        <v>-18.116415958142575</v>
      </c>
      <c r="AU464" s="79">
        <f t="shared" si="286"/>
        <v>-3.2907348242811496</v>
      </c>
      <c r="AV464" s="79">
        <f t="shared" si="286"/>
        <v>-62.15725140403039</v>
      </c>
      <c r="AW464" s="79">
        <f t="shared" si="286"/>
        <v>27.324312527280668</v>
      </c>
      <c r="AX464" s="79">
        <f t="shared" si="286"/>
        <v>27.014055536510106</v>
      </c>
      <c r="AY464" s="79">
        <f t="shared" si="286"/>
        <v>-39.001349527665319</v>
      </c>
      <c r="AZ464" s="79">
        <f t="shared" si="286"/>
        <v>-20.265486725663717</v>
      </c>
      <c r="BA464" s="79">
        <f t="shared" si="286"/>
        <v>22.142064372918966</v>
      </c>
      <c r="BB464" s="79">
        <f t="shared" si="286"/>
        <v>44.025442980463424</v>
      </c>
      <c r="BC464" s="79">
        <f t="shared" si="286"/>
        <v>-26.624605678233436</v>
      </c>
      <c r="BD464" s="79">
        <f t="shared" si="286"/>
        <v>35.726569217540849</v>
      </c>
      <c r="BE464" s="79">
        <f>((BE402/BD402)-1)*100</f>
        <v>60.120367437440606</v>
      </c>
      <c r="BF464" s="79">
        <f>((BF402/BE402)-1)*100</f>
        <v>1.978239366964285E-2</v>
      </c>
      <c r="BG464" s="79">
        <f>((BG402/BF402)-1)*100</f>
        <v>129.41060126582281</v>
      </c>
      <c r="BH464" s="79">
        <f t="shared" si="284"/>
        <v>64.574532287266152</v>
      </c>
      <c r="BI464" s="79">
        <f t="shared" si="284"/>
        <v>11.163497302111169</v>
      </c>
      <c r="BJ464" s="79">
        <f t="shared" si="284"/>
        <v>-86.333647502356271</v>
      </c>
      <c r="BK464" s="79">
        <f t="shared" si="284"/>
        <v>20.68965517241379</v>
      </c>
      <c r="BL464" s="79">
        <f t="shared" si="284"/>
        <v>34.285714285714278</v>
      </c>
      <c r="BM464" s="79">
        <f t="shared" si="284"/>
        <v>-57.446808510638306</v>
      </c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</row>
    <row r="465" spans="1:92" x14ac:dyDescent="0.25">
      <c r="A465" s="113"/>
      <c r="B465" s="91" t="s">
        <v>115</v>
      </c>
      <c r="C465" s="90" t="s">
        <v>0</v>
      </c>
      <c r="D465" s="90" t="s">
        <v>0</v>
      </c>
      <c r="E465" s="90" t="s">
        <v>0</v>
      </c>
      <c r="F465" s="90" t="s">
        <v>0</v>
      </c>
      <c r="G465" s="90" t="s">
        <v>0</v>
      </c>
      <c r="H465" s="90" t="s">
        <v>0</v>
      </c>
      <c r="I465" s="90" t="s">
        <v>0</v>
      </c>
      <c r="J465" s="90" t="s">
        <v>0</v>
      </c>
      <c r="K465" s="90" t="s">
        <v>0</v>
      </c>
      <c r="L465" s="90" t="s">
        <v>0</v>
      </c>
      <c r="M465" s="90" t="s">
        <v>0</v>
      </c>
      <c r="N465" s="90" t="s">
        <v>0</v>
      </c>
      <c r="O465" s="90" t="s">
        <v>0</v>
      </c>
      <c r="P465" s="90" t="s">
        <v>0</v>
      </c>
      <c r="Q465" s="90" t="s">
        <v>0</v>
      </c>
      <c r="R465" s="90" t="s">
        <v>0</v>
      </c>
      <c r="S465" s="90" t="s">
        <v>0</v>
      </c>
      <c r="T465" s="90" t="s">
        <v>0</v>
      </c>
      <c r="U465" s="90" t="s">
        <v>0</v>
      </c>
      <c r="V465" s="90" t="s">
        <v>0</v>
      </c>
      <c r="W465" s="90" t="s">
        <v>0</v>
      </c>
      <c r="X465" s="90" t="s">
        <v>0</v>
      </c>
      <c r="Y465" s="90" t="s">
        <v>0</v>
      </c>
      <c r="Z465" s="90" t="s">
        <v>0</v>
      </c>
      <c r="AA465" s="90" t="s">
        <v>0</v>
      </c>
      <c r="AB465" s="90" t="s">
        <v>0</v>
      </c>
      <c r="AC465" s="90" t="s">
        <v>0</v>
      </c>
      <c r="AD465" s="90" t="s">
        <v>0</v>
      </c>
      <c r="AE465" s="90" t="s">
        <v>0</v>
      </c>
      <c r="AF465" s="90" t="s">
        <v>0</v>
      </c>
      <c r="AG465" s="90" t="s">
        <v>0</v>
      </c>
      <c r="AH465" s="90" t="s">
        <v>0</v>
      </c>
      <c r="AI465" s="90" t="s">
        <v>0</v>
      </c>
      <c r="AJ465" s="90" t="s">
        <v>0</v>
      </c>
      <c r="AK465" s="90" t="s">
        <v>0</v>
      </c>
      <c r="AL465" s="90" t="s">
        <v>0</v>
      </c>
      <c r="AM465" s="90" t="s">
        <v>0</v>
      </c>
      <c r="AN465" s="90" t="s">
        <v>0</v>
      </c>
      <c r="AO465" s="90" t="s">
        <v>0</v>
      </c>
      <c r="AP465" s="90" t="s">
        <v>0</v>
      </c>
      <c r="AQ465" s="90" t="s">
        <v>0</v>
      </c>
      <c r="AR465" s="90" t="s">
        <v>0</v>
      </c>
      <c r="AS465" s="90" t="s">
        <v>0</v>
      </c>
      <c r="AT465" s="90" t="s">
        <v>0</v>
      </c>
      <c r="AU465" s="90" t="s">
        <v>0</v>
      </c>
      <c r="AV465" s="90" t="s">
        <v>0</v>
      </c>
      <c r="AW465" s="90" t="s">
        <v>0</v>
      </c>
      <c r="AX465" s="90" t="s">
        <v>0</v>
      </c>
      <c r="AY465" s="90" t="s">
        <v>0</v>
      </c>
      <c r="AZ465" s="90" t="s">
        <v>0</v>
      </c>
      <c r="BA465" s="90" t="s">
        <v>0</v>
      </c>
      <c r="BB465" s="90" t="s">
        <v>0</v>
      </c>
      <c r="BC465" s="90" t="s">
        <v>0</v>
      </c>
      <c r="BD465" s="90" t="s">
        <v>0</v>
      </c>
      <c r="BE465" s="90" t="s">
        <v>0</v>
      </c>
      <c r="BF465" s="90" t="s">
        <v>0</v>
      </c>
      <c r="BG465" s="90" t="s">
        <v>0</v>
      </c>
      <c r="BH465" s="90" t="s">
        <v>0</v>
      </c>
      <c r="BI465" s="90" t="s">
        <v>0</v>
      </c>
      <c r="BJ465" s="90" t="s">
        <v>0</v>
      </c>
      <c r="BK465" s="90" t="s">
        <v>0</v>
      </c>
      <c r="BL465" s="90" t="s">
        <v>0</v>
      </c>
      <c r="BM465" s="90" t="s">
        <v>0</v>
      </c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</row>
    <row r="466" spans="1:92" x14ac:dyDescent="0.25">
      <c r="A466" s="113"/>
      <c r="B466" s="234" t="s">
        <v>89</v>
      </c>
      <c r="C466" s="234"/>
      <c r="D466" s="234"/>
      <c r="E466" s="234"/>
      <c r="F466" s="234"/>
      <c r="G466" s="234"/>
      <c r="H466" s="234"/>
      <c r="I466" s="234"/>
      <c r="J466" s="234"/>
      <c r="K466" s="234"/>
      <c r="L466" s="234"/>
      <c r="M466" s="45"/>
      <c r="N466" s="45"/>
      <c r="O466" s="45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79"/>
      <c r="AF466" s="79"/>
      <c r="AG466" s="79"/>
      <c r="AH466" s="79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9"/>
      <c r="BH466" s="29"/>
      <c r="BI466" s="29"/>
      <c r="BJ466" s="29"/>
      <c r="BK466" s="29"/>
      <c r="BL466" s="29"/>
      <c r="BM466" s="29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</row>
    <row r="467" spans="1:92" x14ac:dyDescent="0.25">
      <c r="A467" s="113"/>
      <c r="B467" s="233"/>
      <c r="C467" s="233"/>
      <c r="D467" s="233"/>
      <c r="E467" s="233"/>
      <c r="F467" s="233"/>
      <c r="G467" s="233"/>
      <c r="H467" s="233"/>
      <c r="I467" s="233"/>
      <c r="J467" s="233"/>
      <c r="K467" s="233"/>
      <c r="L467" s="233"/>
      <c r="M467" s="45"/>
      <c r="N467" s="45"/>
      <c r="O467" s="45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79"/>
      <c r="AF467" s="79"/>
      <c r="AG467" s="79"/>
      <c r="AH467" s="79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9"/>
      <c r="BH467" s="29"/>
      <c r="BI467" s="29"/>
      <c r="BJ467" s="29"/>
      <c r="BK467" s="29"/>
      <c r="BL467" s="29"/>
      <c r="BM467" s="29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</row>
    <row r="468" spans="1:92" x14ac:dyDescent="0.25">
      <c r="A468" s="113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45"/>
      <c r="N468" s="45"/>
      <c r="O468" s="45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79"/>
      <c r="AF468" s="79"/>
      <c r="AG468" s="79"/>
      <c r="AH468" s="79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9"/>
      <c r="BH468" s="29"/>
      <c r="BI468" s="29"/>
      <c r="BJ468" s="29"/>
      <c r="BK468" s="29"/>
      <c r="BL468" s="29"/>
      <c r="BM468" s="29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</row>
    <row r="469" spans="1:92" x14ac:dyDescent="0.25">
      <c r="A469" s="113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45"/>
      <c r="N469" s="45"/>
      <c r="O469" s="45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79"/>
      <c r="AF469" s="79"/>
      <c r="AG469" s="79"/>
      <c r="AH469" s="79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9"/>
      <c r="BH469" s="29"/>
      <c r="BI469" s="29"/>
      <c r="BJ469" s="29"/>
      <c r="BK469" s="29"/>
      <c r="BL469" s="29"/>
      <c r="BM469" s="29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</row>
    <row r="470" spans="1:92" x14ac:dyDescent="0.25">
      <c r="A470" s="172"/>
      <c r="B470" s="43" t="s">
        <v>264</v>
      </c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</row>
    <row r="471" spans="1:92" x14ac:dyDescent="0.25">
      <c r="A471" s="113"/>
      <c r="B471" s="9"/>
      <c r="C471" s="10">
        <v>1920</v>
      </c>
      <c r="D471" s="10">
        <v>1921</v>
      </c>
      <c r="E471" s="10">
        <v>1922</v>
      </c>
      <c r="F471" s="10">
        <v>1923</v>
      </c>
      <c r="G471" s="10">
        <v>1924</v>
      </c>
      <c r="H471" s="10">
        <v>1925</v>
      </c>
      <c r="I471" s="10">
        <v>1926</v>
      </c>
      <c r="J471" s="10">
        <v>1927</v>
      </c>
      <c r="K471" s="10">
        <v>1928</v>
      </c>
      <c r="L471" s="10">
        <v>1929</v>
      </c>
      <c r="M471" s="10">
        <v>1930</v>
      </c>
      <c r="N471" s="10">
        <v>1931</v>
      </c>
      <c r="O471" s="10">
        <v>1932</v>
      </c>
      <c r="P471" s="10">
        <v>1933</v>
      </c>
      <c r="Q471" s="10">
        <v>1934</v>
      </c>
      <c r="R471" s="10">
        <v>1935</v>
      </c>
      <c r="S471" s="10">
        <v>1936</v>
      </c>
      <c r="T471" s="10">
        <v>1937</v>
      </c>
      <c r="U471" s="10">
        <v>1938</v>
      </c>
      <c r="V471" s="10">
        <v>1939</v>
      </c>
      <c r="W471" s="10">
        <v>1940</v>
      </c>
      <c r="X471" s="10">
        <v>1941</v>
      </c>
      <c r="Y471" s="10">
        <v>1942</v>
      </c>
      <c r="Z471" s="10">
        <v>1943</v>
      </c>
      <c r="AA471" s="10">
        <v>1944</v>
      </c>
      <c r="AB471" s="10">
        <v>1945</v>
      </c>
      <c r="AC471" s="10">
        <v>1946</v>
      </c>
      <c r="AD471" s="10">
        <v>1947</v>
      </c>
      <c r="AE471" s="10">
        <v>1948</v>
      </c>
      <c r="AF471" s="10">
        <v>1949</v>
      </c>
      <c r="AG471" s="10">
        <v>1950</v>
      </c>
      <c r="AH471" s="10">
        <v>1951</v>
      </c>
      <c r="AI471" s="10">
        <v>1952</v>
      </c>
      <c r="AJ471" s="10">
        <v>1953</v>
      </c>
      <c r="AK471" s="10">
        <v>1954</v>
      </c>
      <c r="AL471" s="10">
        <v>1955</v>
      </c>
      <c r="AM471" s="10">
        <v>1956</v>
      </c>
      <c r="AN471" s="10">
        <v>1957</v>
      </c>
      <c r="AO471" s="10">
        <v>1958</v>
      </c>
      <c r="AP471" s="10">
        <v>1959</v>
      </c>
      <c r="AQ471" s="10">
        <v>1960</v>
      </c>
      <c r="AR471" s="10">
        <v>1961</v>
      </c>
      <c r="AS471" s="10">
        <v>1962</v>
      </c>
      <c r="AT471" s="10">
        <v>1963</v>
      </c>
      <c r="AU471" s="10">
        <v>1964</v>
      </c>
      <c r="AV471" s="10">
        <v>1965</v>
      </c>
      <c r="AW471" s="10">
        <v>1966</v>
      </c>
      <c r="AX471" s="10">
        <v>1967</v>
      </c>
      <c r="AY471" s="10">
        <v>1968</v>
      </c>
      <c r="AZ471" s="10">
        <v>1969</v>
      </c>
      <c r="BA471" s="10">
        <v>1970</v>
      </c>
      <c r="BB471" s="10">
        <v>1971</v>
      </c>
      <c r="BC471" s="10">
        <v>1972</v>
      </c>
      <c r="BD471" s="10">
        <v>1973</v>
      </c>
      <c r="BE471" s="10">
        <v>1974</v>
      </c>
      <c r="BF471" s="10">
        <v>1975</v>
      </c>
      <c r="BG471" s="10">
        <v>1976</v>
      </c>
      <c r="BH471" s="10">
        <v>1977</v>
      </c>
      <c r="BI471" s="10">
        <v>1978</v>
      </c>
      <c r="BJ471" s="10">
        <v>1979</v>
      </c>
      <c r="BK471" s="10">
        <v>1980</v>
      </c>
      <c r="BL471" s="10">
        <v>1981</v>
      </c>
      <c r="BM471" s="10">
        <v>1982</v>
      </c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</row>
    <row r="472" spans="1:92" x14ac:dyDescent="0.25">
      <c r="A472" s="113"/>
      <c r="B472" s="36" t="s">
        <v>116</v>
      </c>
      <c r="C472" s="45" t="s">
        <v>0</v>
      </c>
      <c r="D472" s="45" t="s">
        <v>0</v>
      </c>
      <c r="E472" s="45" t="s">
        <v>0</v>
      </c>
      <c r="F472" s="45" t="s">
        <v>0</v>
      </c>
      <c r="G472" s="45" t="s">
        <v>0</v>
      </c>
      <c r="H472" s="45" t="s">
        <v>0</v>
      </c>
      <c r="I472" s="45" t="s">
        <v>0</v>
      </c>
      <c r="J472" s="45" t="s">
        <v>0</v>
      </c>
      <c r="K472" s="45" t="s">
        <v>0</v>
      </c>
      <c r="L472" s="45" t="s">
        <v>0</v>
      </c>
      <c r="M472" s="45" t="s">
        <v>0</v>
      </c>
      <c r="N472" s="45" t="s">
        <v>0</v>
      </c>
      <c r="O472" s="45" t="s">
        <v>0</v>
      </c>
      <c r="P472" s="122">
        <v>334</v>
      </c>
      <c r="Q472" s="122">
        <v>341</v>
      </c>
      <c r="R472" s="122">
        <v>374</v>
      </c>
      <c r="S472" s="122">
        <v>547</v>
      </c>
      <c r="T472" s="122">
        <v>698</v>
      </c>
      <c r="U472" s="122">
        <v>772</v>
      </c>
      <c r="V472" s="122">
        <v>1021</v>
      </c>
      <c r="W472" s="122">
        <v>1106</v>
      </c>
      <c r="X472" s="122">
        <v>1519</v>
      </c>
      <c r="Y472" s="122">
        <v>2025</v>
      </c>
      <c r="Z472" s="122">
        <v>2426</v>
      </c>
      <c r="AA472" s="122">
        <v>3252</v>
      </c>
      <c r="AB472" s="122">
        <v>4077</v>
      </c>
      <c r="AC472" s="122">
        <v>4908</v>
      </c>
      <c r="AD472" s="122">
        <v>5746</v>
      </c>
      <c r="AE472" s="122">
        <v>7040</v>
      </c>
      <c r="AF472" s="122">
        <v>8149</v>
      </c>
      <c r="AG472" s="122">
        <v>8925</v>
      </c>
      <c r="AH472" s="122">
        <v>10724</v>
      </c>
      <c r="AI472" s="122">
        <v>11799</v>
      </c>
      <c r="AJ472" s="122">
        <v>13475</v>
      </c>
      <c r="AK472" s="122">
        <v>16764</v>
      </c>
      <c r="AL472" s="122">
        <v>17435</v>
      </c>
      <c r="AM472" s="122">
        <v>19366</v>
      </c>
      <c r="AN472" s="122">
        <v>22198</v>
      </c>
      <c r="AO472" s="122">
        <v>26503</v>
      </c>
      <c r="AP472" s="122">
        <v>31149</v>
      </c>
      <c r="AQ472" s="122">
        <v>39544</v>
      </c>
      <c r="AR472" s="122">
        <v>45975</v>
      </c>
      <c r="AS472" s="122">
        <v>53422</v>
      </c>
      <c r="AT472" s="122">
        <v>60947</v>
      </c>
      <c r="AU472" s="122">
        <v>74998</v>
      </c>
      <c r="AV472" s="122">
        <v>88235</v>
      </c>
      <c r="AW472" s="122">
        <v>104186</v>
      </c>
      <c r="AX472" s="122">
        <v>121037</v>
      </c>
      <c r="AY472" s="122">
        <v>138525</v>
      </c>
      <c r="AZ472" s="122">
        <v>166760</v>
      </c>
      <c r="BA472" s="122">
        <v>193912</v>
      </c>
      <c r="BB472" s="122">
        <v>220885</v>
      </c>
      <c r="BC472" s="122">
        <v>255695</v>
      </c>
      <c r="BD472" s="122">
        <v>302635</v>
      </c>
      <c r="BE472" s="122">
        <v>373881</v>
      </c>
      <c r="BF472" s="122">
        <v>477477</v>
      </c>
      <c r="BG472" s="122">
        <v>658477</v>
      </c>
      <c r="BH472" s="122">
        <v>838772</v>
      </c>
      <c r="BI472" s="122">
        <v>1012204</v>
      </c>
      <c r="BJ472" s="122">
        <v>1442200</v>
      </c>
      <c r="BK472" s="122">
        <v>1956500</v>
      </c>
      <c r="BL472" s="122">
        <v>2991600</v>
      </c>
      <c r="BM472" s="122">
        <v>6732100</v>
      </c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</row>
    <row r="473" spans="1:92" x14ac:dyDescent="0.25">
      <c r="A473" s="113"/>
      <c r="B473" s="14" t="s">
        <v>17</v>
      </c>
      <c r="C473" s="45" t="s">
        <v>0</v>
      </c>
      <c r="D473" s="45" t="s">
        <v>0</v>
      </c>
      <c r="E473" s="45" t="s">
        <v>0</v>
      </c>
      <c r="F473" s="45" t="s">
        <v>0</v>
      </c>
      <c r="G473" s="45" t="s">
        <v>0</v>
      </c>
      <c r="H473" s="45" t="s">
        <v>0</v>
      </c>
      <c r="I473" s="45" t="s">
        <v>0</v>
      </c>
      <c r="J473" s="45" t="s">
        <v>0</v>
      </c>
      <c r="K473" s="45" t="s">
        <v>0</v>
      </c>
      <c r="L473" s="45" t="s">
        <v>0</v>
      </c>
      <c r="M473" s="45" t="s">
        <v>0</v>
      </c>
      <c r="N473" s="45" t="s">
        <v>0</v>
      </c>
      <c r="O473" s="45" t="s">
        <v>0</v>
      </c>
      <c r="P473" s="122">
        <v>40</v>
      </c>
      <c r="Q473" s="122">
        <v>31</v>
      </c>
      <c r="R473" s="122">
        <v>25</v>
      </c>
      <c r="S473" s="122">
        <v>87</v>
      </c>
      <c r="T473" s="122">
        <v>95</v>
      </c>
      <c r="U473" s="122">
        <v>224</v>
      </c>
      <c r="V473" s="122">
        <v>317</v>
      </c>
      <c r="W473" s="122">
        <v>393</v>
      </c>
      <c r="X473" s="122">
        <v>544</v>
      </c>
      <c r="Y473" s="122">
        <v>726</v>
      </c>
      <c r="Z473" s="122">
        <v>733</v>
      </c>
      <c r="AA473" s="122">
        <v>1052</v>
      </c>
      <c r="AB473" s="122">
        <v>1167</v>
      </c>
      <c r="AC473" s="122">
        <v>1583</v>
      </c>
      <c r="AD473" s="122">
        <v>1794</v>
      </c>
      <c r="AE473" s="122">
        <v>2256</v>
      </c>
      <c r="AF473" s="122">
        <v>2365</v>
      </c>
      <c r="AG473" s="122">
        <v>1856</v>
      </c>
      <c r="AH473" s="122">
        <v>2092</v>
      </c>
      <c r="AI473" s="122">
        <v>2323</v>
      </c>
      <c r="AJ473" s="122">
        <v>2790</v>
      </c>
      <c r="AK473" s="122">
        <v>3375</v>
      </c>
      <c r="AL473" s="122">
        <v>2245</v>
      </c>
      <c r="AM473" s="122">
        <v>2307</v>
      </c>
      <c r="AN473" s="122">
        <v>2569</v>
      </c>
      <c r="AO473" s="122">
        <v>4333</v>
      </c>
      <c r="AP473" s="122">
        <v>4327</v>
      </c>
      <c r="AQ473" s="122">
        <v>5016</v>
      </c>
      <c r="AR473" s="122">
        <v>6726</v>
      </c>
      <c r="AS473" s="122">
        <v>8028</v>
      </c>
      <c r="AT473" s="122">
        <v>8068</v>
      </c>
      <c r="AU473" s="122">
        <v>8017</v>
      </c>
      <c r="AV473" s="122">
        <v>10246</v>
      </c>
      <c r="AW473" s="122">
        <v>13010</v>
      </c>
      <c r="AX473" s="122">
        <v>12387</v>
      </c>
      <c r="AY473" s="122">
        <v>13260</v>
      </c>
      <c r="AZ473" s="122">
        <v>18340</v>
      </c>
      <c r="BA473" s="122">
        <v>19344</v>
      </c>
      <c r="BB473" s="122">
        <v>17746</v>
      </c>
      <c r="BC473" s="122">
        <v>39903</v>
      </c>
      <c r="BD473" s="122">
        <v>62372</v>
      </c>
      <c r="BE473" s="122">
        <v>95983</v>
      </c>
      <c r="BF473" s="122">
        <v>128465</v>
      </c>
      <c r="BG473" s="122">
        <v>134163</v>
      </c>
      <c r="BH473" s="122">
        <v>209065</v>
      </c>
      <c r="BI473" s="122">
        <v>279784</v>
      </c>
      <c r="BJ473" s="122">
        <v>462400</v>
      </c>
      <c r="BK473" s="122">
        <v>614900</v>
      </c>
      <c r="BL473" s="122">
        <v>904700</v>
      </c>
      <c r="BM473" s="122">
        <v>2139400</v>
      </c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</row>
    <row r="474" spans="1:92" x14ac:dyDescent="0.25">
      <c r="A474" s="113"/>
      <c r="B474" s="31" t="s">
        <v>18</v>
      </c>
      <c r="C474" s="45" t="s">
        <v>0</v>
      </c>
      <c r="D474" s="45" t="s">
        <v>0</v>
      </c>
      <c r="E474" s="45" t="s">
        <v>0</v>
      </c>
      <c r="F474" s="45" t="s">
        <v>0</v>
      </c>
      <c r="G474" s="45" t="s">
        <v>0</v>
      </c>
      <c r="H474" s="45" t="s">
        <v>0</v>
      </c>
      <c r="I474" s="45" t="s">
        <v>0</v>
      </c>
      <c r="J474" s="45" t="s">
        <v>0</v>
      </c>
      <c r="K474" s="45" t="s">
        <v>0</v>
      </c>
      <c r="L474" s="45" t="s">
        <v>0</v>
      </c>
      <c r="M474" s="45" t="s">
        <v>0</v>
      </c>
      <c r="N474" s="45" t="s">
        <v>0</v>
      </c>
      <c r="O474" s="45" t="s">
        <v>0</v>
      </c>
      <c r="P474" s="122">
        <v>30</v>
      </c>
      <c r="Q474" s="122">
        <v>54</v>
      </c>
      <c r="R474" s="122">
        <v>66</v>
      </c>
      <c r="S474" s="122">
        <v>130</v>
      </c>
      <c r="T474" s="122">
        <v>246</v>
      </c>
      <c r="U474" s="122">
        <v>238</v>
      </c>
      <c r="V474" s="122">
        <v>293</v>
      </c>
      <c r="W474" s="122">
        <v>283</v>
      </c>
      <c r="X474" s="122">
        <v>374</v>
      </c>
      <c r="Y474" s="122">
        <v>485</v>
      </c>
      <c r="Z474" s="122">
        <v>663</v>
      </c>
      <c r="AA474" s="122">
        <v>765</v>
      </c>
      <c r="AB474" s="122">
        <v>1060</v>
      </c>
      <c r="AC474" s="122">
        <v>1245</v>
      </c>
      <c r="AD474" s="122">
        <v>1460</v>
      </c>
      <c r="AE474" s="122">
        <v>1940</v>
      </c>
      <c r="AF474" s="122">
        <v>2695</v>
      </c>
      <c r="AG474" s="122">
        <v>3293</v>
      </c>
      <c r="AH474" s="122">
        <v>4114</v>
      </c>
      <c r="AI474" s="122">
        <v>4509</v>
      </c>
      <c r="AJ474" s="122">
        <v>5487</v>
      </c>
      <c r="AK474" s="122">
        <v>7120</v>
      </c>
      <c r="AL474" s="122">
        <v>7388</v>
      </c>
      <c r="AM474" s="122">
        <v>7754</v>
      </c>
      <c r="AN474" s="122">
        <v>8892</v>
      </c>
      <c r="AO474" s="122">
        <v>10344</v>
      </c>
      <c r="AP474" s="122">
        <v>12075</v>
      </c>
      <c r="AQ474" s="122">
        <v>16717</v>
      </c>
      <c r="AR474" s="122">
        <v>19090</v>
      </c>
      <c r="AS474" s="122">
        <v>21714</v>
      </c>
      <c r="AT474" s="122">
        <v>23552</v>
      </c>
      <c r="AU474" s="122">
        <v>28669</v>
      </c>
      <c r="AV474" s="122">
        <v>32742</v>
      </c>
      <c r="AW474" s="122">
        <v>35369</v>
      </c>
      <c r="AX474" s="122">
        <v>41717</v>
      </c>
      <c r="AY474" s="122">
        <v>46535</v>
      </c>
      <c r="AZ474" s="122">
        <v>51922</v>
      </c>
      <c r="BA474" s="122">
        <v>57420</v>
      </c>
      <c r="BB474" s="122">
        <v>68096</v>
      </c>
      <c r="BC474" s="122">
        <v>76107</v>
      </c>
      <c r="BD474" s="122">
        <v>91537</v>
      </c>
      <c r="BE474" s="122">
        <v>116240</v>
      </c>
      <c r="BF474" s="122">
        <v>154566</v>
      </c>
      <c r="BG474" s="122">
        <v>243864</v>
      </c>
      <c r="BH474" s="122">
        <v>321123</v>
      </c>
      <c r="BI474" s="122">
        <v>353375</v>
      </c>
      <c r="BJ474" s="122">
        <v>446000</v>
      </c>
      <c r="BK474" s="122">
        <v>583600</v>
      </c>
      <c r="BL474" s="122">
        <v>933100</v>
      </c>
      <c r="BM474" s="122">
        <v>2568600</v>
      </c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</row>
    <row r="475" spans="1:92" x14ac:dyDescent="0.25">
      <c r="A475" s="113"/>
      <c r="B475" s="31" t="s">
        <v>19</v>
      </c>
      <c r="C475" s="45" t="s">
        <v>0</v>
      </c>
      <c r="D475" s="45" t="s">
        <v>0</v>
      </c>
      <c r="E475" s="45" t="s">
        <v>0</v>
      </c>
      <c r="F475" s="45" t="s">
        <v>0</v>
      </c>
      <c r="G475" s="45" t="s">
        <v>0</v>
      </c>
      <c r="H475" s="45" t="s">
        <v>0</v>
      </c>
      <c r="I475" s="45" t="s">
        <v>0</v>
      </c>
      <c r="J475" s="45" t="s">
        <v>0</v>
      </c>
      <c r="K475" s="45" t="s">
        <v>0</v>
      </c>
      <c r="L475" s="45" t="s">
        <v>0</v>
      </c>
      <c r="M475" s="45" t="s">
        <v>0</v>
      </c>
      <c r="N475" s="45" t="s">
        <v>0</v>
      </c>
      <c r="O475" s="45" t="s">
        <v>0</v>
      </c>
      <c r="P475" s="122">
        <v>264</v>
      </c>
      <c r="Q475" s="122">
        <v>256</v>
      </c>
      <c r="R475" s="122">
        <v>283</v>
      </c>
      <c r="S475" s="122">
        <v>330</v>
      </c>
      <c r="T475" s="122">
        <v>357</v>
      </c>
      <c r="U475" s="122">
        <v>310</v>
      </c>
      <c r="V475" s="122">
        <v>411</v>
      </c>
      <c r="W475" s="122">
        <v>430</v>
      </c>
      <c r="X475" s="122">
        <v>601</v>
      </c>
      <c r="Y475" s="122">
        <v>814</v>
      </c>
      <c r="Z475" s="122">
        <v>1030</v>
      </c>
      <c r="AA475" s="122">
        <v>1435</v>
      </c>
      <c r="AB475" s="122">
        <v>1850</v>
      </c>
      <c r="AC475" s="122">
        <v>2080</v>
      </c>
      <c r="AD475" s="122">
        <v>2492</v>
      </c>
      <c r="AE475" s="122">
        <v>2844</v>
      </c>
      <c r="AF475" s="122">
        <v>3089</v>
      </c>
      <c r="AG475" s="122">
        <v>3776</v>
      </c>
      <c r="AH475" s="122">
        <v>4518</v>
      </c>
      <c r="AI475" s="122">
        <v>4967</v>
      </c>
      <c r="AJ475" s="122">
        <v>5198</v>
      </c>
      <c r="AK475" s="122">
        <v>6269</v>
      </c>
      <c r="AL475" s="122">
        <v>7802</v>
      </c>
      <c r="AM475" s="122">
        <v>9305</v>
      </c>
      <c r="AN475" s="122">
        <v>10737</v>
      </c>
      <c r="AO475" s="122">
        <v>11826</v>
      </c>
      <c r="AP475" s="122">
        <v>14747</v>
      </c>
      <c r="AQ475" s="122">
        <v>17811</v>
      </c>
      <c r="AR475" s="122">
        <v>20159</v>
      </c>
      <c r="AS475" s="122">
        <v>23680</v>
      </c>
      <c r="AT475" s="122">
        <v>29327</v>
      </c>
      <c r="AU475" s="122">
        <v>38312</v>
      </c>
      <c r="AV475" s="122">
        <v>45247</v>
      </c>
      <c r="AW475" s="122">
        <v>55807</v>
      </c>
      <c r="AX475" s="122">
        <v>66933</v>
      </c>
      <c r="AY475" s="122">
        <v>78730</v>
      </c>
      <c r="AZ475" s="122">
        <v>96498</v>
      </c>
      <c r="BA475" s="122">
        <v>117148</v>
      </c>
      <c r="BB475" s="122">
        <v>135043</v>
      </c>
      <c r="BC475" s="122">
        <v>139685</v>
      </c>
      <c r="BD475" s="122">
        <v>148726</v>
      </c>
      <c r="BE475" s="122">
        <v>161658</v>
      </c>
      <c r="BF475" s="122">
        <v>194446</v>
      </c>
      <c r="BG475" s="122">
        <v>280450</v>
      </c>
      <c r="BH475" s="122">
        <v>308584</v>
      </c>
      <c r="BI475" s="122">
        <v>379045</v>
      </c>
      <c r="BJ475" s="122">
        <v>533800</v>
      </c>
      <c r="BK475" s="122">
        <v>758000</v>
      </c>
      <c r="BL475" s="122">
        <v>1153800</v>
      </c>
      <c r="BM475" s="122">
        <v>2024100</v>
      </c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</row>
    <row r="476" spans="1:92" x14ac:dyDescent="0.25">
      <c r="A476" s="113"/>
      <c r="B476" s="167" t="s">
        <v>82</v>
      </c>
      <c r="C476" s="45" t="s">
        <v>0</v>
      </c>
      <c r="D476" s="45" t="s">
        <v>0</v>
      </c>
      <c r="E476" s="45" t="s">
        <v>0</v>
      </c>
      <c r="F476" s="45" t="s">
        <v>0</v>
      </c>
      <c r="G476" s="45" t="s">
        <v>0</v>
      </c>
      <c r="H476" s="45" t="s">
        <v>0</v>
      </c>
      <c r="I476" s="45" t="s">
        <v>0</v>
      </c>
      <c r="J476" s="45" t="s">
        <v>0</v>
      </c>
      <c r="K476" s="45" t="s">
        <v>0</v>
      </c>
      <c r="L476" s="45" t="s">
        <v>0</v>
      </c>
      <c r="M476" s="45" t="s">
        <v>0</v>
      </c>
      <c r="N476" s="45" t="s">
        <v>0</v>
      </c>
      <c r="O476" s="45" t="s">
        <v>0</v>
      </c>
      <c r="P476" s="122">
        <v>10</v>
      </c>
      <c r="Q476" s="122">
        <v>-11</v>
      </c>
      <c r="R476" s="122">
        <v>-8</v>
      </c>
      <c r="S476" s="122">
        <v>49</v>
      </c>
      <c r="T476" s="122">
        <v>68</v>
      </c>
      <c r="U476" s="122">
        <v>168</v>
      </c>
      <c r="V476" s="122">
        <v>248</v>
      </c>
      <c r="W476" s="122">
        <v>340</v>
      </c>
      <c r="X476" s="122">
        <v>472</v>
      </c>
      <c r="Y476" s="122">
        <v>768</v>
      </c>
      <c r="Z476" s="122">
        <v>765</v>
      </c>
      <c r="AA476" s="122">
        <v>940</v>
      </c>
      <c r="AB476" s="122">
        <v>1139</v>
      </c>
      <c r="AC476" s="122">
        <v>1328</v>
      </c>
      <c r="AD476" s="122">
        <v>1316</v>
      </c>
      <c r="AE476" s="122">
        <v>1777</v>
      </c>
      <c r="AF476" s="122">
        <v>2225</v>
      </c>
      <c r="AG476" s="122">
        <v>2019</v>
      </c>
      <c r="AH476" s="122">
        <v>1775</v>
      </c>
      <c r="AI476" s="122">
        <v>1890</v>
      </c>
      <c r="AJ476" s="122">
        <v>2345</v>
      </c>
      <c r="AK476" s="122">
        <v>2919</v>
      </c>
      <c r="AL476" s="122">
        <v>2941</v>
      </c>
      <c r="AM476" s="122">
        <v>2698</v>
      </c>
      <c r="AN476" s="122">
        <v>3356</v>
      </c>
      <c r="AO476" s="122">
        <v>4499</v>
      </c>
      <c r="AP476" s="122">
        <v>4147</v>
      </c>
      <c r="AQ476" s="122">
        <v>5412</v>
      </c>
      <c r="AR476" s="122">
        <v>5385</v>
      </c>
      <c r="AS476" s="122">
        <v>5559</v>
      </c>
      <c r="AT476" s="122">
        <v>8622</v>
      </c>
      <c r="AU476" s="122">
        <v>12267</v>
      </c>
      <c r="AV476" s="122">
        <v>21336</v>
      </c>
      <c r="AW476" s="122">
        <v>26941</v>
      </c>
      <c r="AX476" s="122">
        <v>29998</v>
      </c>
      <c r="AY476" s="122">
        <v>34937</v>
      </c>
      <c r="AZ476" s="122">
        <v>41845</v>
      </c>
      <c r="BA476" s="122">
        <v>46535</v>
      </c>
      <c r="BB476" s="122">
        <v>51719</v>
      </c>
      <c r="BC476" s="122">
        <v>64688</v>
      </c>
      <c r="BD476" s="122">
        <v>83573</v>
      </c>
      <c r="BE476" s="122">
        <v>113727</v>
      </c>
      <c r="BF476" s="122">
        <v>155617</v>
      </c>
      <c r="BG476" s="122">
        <v>214273</v>
      </c>
      <c r="BH476" s="122">
        <v>259828</v>
      </c>
      <c r="BI476" s="122">
        <v>321694</v>
      </c>
      <c r="BJ476" s="122">
        <v>602800</v>
      </c>
      <c r="BK476" s="122">
        <v>795500</v>
      </c>
      <c r="BL476" s="122">
        <v>1369900</v>
      </c>
      <c r="BM476" s="122">
        <v>4006400</v>
      </c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</row>
    <row r="477" spans="1:92" x14ac:dyDescent="0.25">
      <c r="A477" s="113"/>
      <c r="B477" s="14" t="s">
        <v>17</v>
      </c>
      <c r="C477" s="45" t="s">
        <v>0</v>
      </c>
      <c r="D477" s="45" t="s">
        <v>0</v>
      </c>
      <c r="E477" s="45" t="s">
        <v>0</v>
      </c>
      <c r="F477" s="45" t="s">
        <v>0</v>
      </c>
      <c r="G477" s="45" t="s">
        <v>0</v>
      </c>
      <c r="H477" s="45" t="s">
        <v>0</v>
      </c>
      <c r="I477" s="45" t="s">
        <v>0</v>
      </c>
      <c r="J477" s="45" t="s">
        <v>0</v>
      </c>
      <c r="K477" s="45" t="s">
        <v>0</v>
      </c>
      <c r="L477" s="45" t="s">
        <v>0</v>
      </c>
      <c r="M477" s="45" t="s">
        <v>0</v>
      </c>
      <c r="N477" s="45" t="s">
        <v>0</v>
      </c>
      <c r="O477" s="45" t="s">
        <v>0</v>
      </c>
      <c r="P477" s="122">
        <v>10</v>
      </c>
      <c r="Q477" s="122">
        <v>-11</v>
      </c>
      <c r="R477" s="122">
        <v>-22</v>
      </c>
      <c r="S477" s="122">
        <v>26</v>
      </c>
      <c r="T477" s="122">
        <v>42</v>
      </c>
      <c r="U477" s="122">
        <v>149</v>
      </c>
      <c r="V477" s="122">
        <v>223</v>
      </c>
      <c r="W477" s="122">
        <v>308</v>
      </c>
      <c r="X477" s="122">
        <v>454</v>
      </c>
      <c r="Y477" s="122">
        <v>593</v>
      </c>
      <c r="Z477" s="122">
        <v>531</v>
      </c>
      <c r="AA477" s="122">
        <v>616</v>
      </c>
      <c r="AB477" s="122">
        <v>693</v>
      </c>
      <c r="AC477" s="122">
        <v>976</v>
      </c>
      <c r="AD477" s="122">
        <v>958</v>
      </c>
      <c r="AE477" s="122">
        <v>1424</v>
      </c>
      <c r="AF477" s="122">
        <v>1910</v>
      </c>
      <c r="AG477" s="122">
        <v>1421</v>
      </c>
      <c r="AH477" s="122">
        <v>1433</v>
      </c>
      <c r="AI477" s="122">
        <v>1539</v>
      </c>
      <c r="AJ477" s="122">
        <v>1761</v>
      </c>
      <c r="AK477" s="122">
        <v>2334</v>
      </c>
      <c r="AL477" s="122">
        <v>1818</v>
      </c>
      <c r="AM477" s="122">
        <v>1266</v>
      </c>
      <c r="AN477" s="122">
        <v>1552</v>
      </c>
      <c r="AO477" s="122">
        <v>2383</v>
      </c>
      <c r="AP477" s="122">
        <v>1479</v>
      </c>
      <c r="AQ477" s="122">
        <v>1713</v>
      </c>
      <c r="AR477" s="122">
        <v>1292</v>
      </c>
      <c r="AS477" s="122">
        <v>383</v>
      </c>
      <c r="AT477" s="122">
        <v>1808</v>
      </c>
      <c r="AU477" s="122">
        <v>1963</v>
      </c>
      <c r="AV477" s="122">
        <v>7955</v>
      </c>
      <c r="AW477" s="122">
        <v>10093</v>
      </c>
      <c r="AX477" s="122">
        <v>8682</v>
      </c>
      <c r="AY477" s="122">
        <v>11000</v>
      </c>
      <c r="AZ477" s="122">
        <v>16538</v>
      </c>
      <c r="BA477" s="122">
        <v>17143</v>
      </c>
      <c r="BB477" s="122">
        <v>14576</v>
      </c>
      <c r="BC477" s="122">
        <v>37577</v>
      </c>
      <c r="BD477" s="122">
        <v>59215</v>
      </c>
      <c r="BE477" s="122">
        <v>90928</v>
      </c>
      <c r="BF477" s="122">
        <v>123409</v>
      </c>
      <c r="BG477" s="122">
        <v>122564</v>
      </c>
      <c r="BH477" s="122">
        <v>189976</v>
      </c>
      <c r="BI477" s="122">
        <v>258564</v>
      </c>
      <c r="BJ477" s="122">
        <v>459500</v>
      </c>
      <c r="BK477" s="122">
        <v>611400</v>
      </c>
      <c r="BL477" s="122">
        <v>900000</v>
      </c>
      <c r="BM477" s="122">
        <v>2137400</v>
      </c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</row>
    <row r="478" spans="1:92" x14ac:dyDescent="0.25">
      <c r="A478" s="113"/>
      <c r="B478" s="31" t="s">
        <v>18</v>
      </c>
      <c r="C478" s="45" t="s">
        <v>0</v>
      </c>
      <c r="D478" s="45" t="s">
        <v>0</v>
      </c>
      <c r="E478" s="45" t="s">
        <v>0</v>
      </c>
      <c r="F478" s="45" t="s">
        <v>0</v>
      </c>
      <c r="G478" s="45" t="s">
        <v>0</v>
      </c>
      <c r="H478" s="45" t="s">
        <v>0</v>
      </c>
      <c r="I478" s="45" t="s">
        <v>0</v>
      </c>
      <c r="J478" s="45" t="s">
        <v>0</v>
      </c>
      <c r="K478" s="45" t="s">
        <v>0</v>
      </c>
      <c r="L478" s="45" t="s">
        <v>0</v>
      </c>
      <c r="M478" s="45" t="s">
        <v>0</v>
      </c>
      <c r="N478" s="45" t="s">
        <v>0</v>
      </c>
      <c r="O478" s="45" t="s">
        <v>0</v>
      </c>
      <c r="P478" s="122">
        <v>0</v>
      </c>
      <c r="Q478" s="122">
        <v>0</v>
      </c>
      <c r="R478" s="122">
        <v>10</v>
      </c>
      <c r="S478" s="122">
        <v>19</v>
      </c>
      <c r="T478" s="122">
        <v>19</v>
      </c>
      <c r="U478" s="122">
        <v>8</v>
      </c>
      <c r="V478" s="122">
        <v>12</v>
      </c>
      <c r="W478" s="122">
        <v>9</v>
      </c>
      <c r="X478" s="122">
        <v>11</v>
      </c>
      <c r="Y478" s="122">
        <v>154</v>
      </c>
      <c r="Z478" s="122">
        <v>199</v>
      </c>
      <c r="AA478" s="122">
        <v>251</v>
      </c>
      <c r="AB478" s="122">
        <v>293</v>
      </c>
      <c r="AC478" s="122">
        <v>214</v>
      </c>
      <c r="AD478" s="122">
        <v>194</v>
      </c>
      <c r="AE478" s="122">
        <v>198</v>
      </c>
      <c r="AF478" s="122">
        <v>138</v>
      </c>
      <c r="AG478" s="122">
        <v>281</v>
      </c>
      <c r="AH478" s="122">
        <v>77</v>
      </c>
      <c r="AI478" s="122">
        <v>139</v>
      </c>
      <c r="AJ478" s="122">
        <v>266</v>
      </c>
      <c r="AK478" s="122">
        <v>273</v>
      </c>
      <c r="AL478" s="122">
        <v>451</v>
      </c>
      <c r="AM478" s="122">
        <v>551</v>
      </c>
      <c r="AN478" s="122">
        <v>690</v>
      </c>
      <c r="AO478" s="122">
        <v>560</v>
      </c>
      <c r="AP478" s="122">
        <v>339</v>
      </c>
      <c r="AQ478" s="122">
        <v>762</v>
      </c>
      <c r="AR478" s="122">
        <v>665</v>
      </c>
      <c r="AS478" s="122">
        <v>803</v>
      </c>
      <c r="AT478" s="122">
        <v>401</v>
      </c>
      <c r="AU478" s="122">
        <v>578</v>
      </c>
      <c r="AV478" s="122">
        <v>2259</v>
      </c>
      <c r="AW478" s="122">
        <v>2248</v>
      </c>
      <c r="AX478" s="122">
        <v>3711</v>
      </c>
      <c r="AY478" s="122">
        <v>3684</v>
      </c>
      <c r="AZ478" s="122">
        <v>1632</v>
      </c>
      <c r="BA478" s="122">
        <v>2329</v>
      </c>
      <c r="BB478" s="122">
        <v>2740</v>
      </c>
      <c r="BC478" s="122">
        <v>2778</v>
      </c>
      <c r="BD478" s="122">
        <v>1896</v>
      </c>
      <c r="BE478" s="122">
        <v>2135</v>
      </c>
      <c r="BF478" s="122">
        <v>4587</v>
      </c>
      <c r="BG478" s="122">
        <v>6188</v>
      </c>
      <c r="BH478" s="122">
        <v>3261</v>
      </c>
      <c r="BI478" s="122">
        <v>3502</v>
      </c>
      <c r="BJ478" s="122">
        <v>96900</v>
      </c>
      <c r="BK478" s="122">
        <v>121600</v>
      </c>
      <c r="BL478" s="122">
        <v>331500</v>
      </c>
      <c r="BM478" s="122">
        <v>1098900</v>
      </c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</row>
    <row r="479" spans="1:92" x14ac:dyDescent="0.25">
      <c r="A479" s="113"/>
      <c r="B479" s="31" t="s">
        <v>19</v>
      </c>
      <c r="C479" s="45" t="s">
        <v>0</v>
      </c>
      <c r="D479" s="45" t="s">
        <v>0</v>
      </c>
      <c r="E479" s="45" t="s">
        <v>0</v>
      </c>
      <c r="F479" s="45" t="s">
        <v>0</v>
      </c>
      <c r="G479" s="45" t="s">
        <v>0</v>
      </c>
      <c r="H479" s="45" t="s">
        <v>0</v>
      </c>
      <c r="I479" s="45" t="s">
        <v>0</v>
      </c>
      <c r="J479" s="45" t="s">
        <v>0</v>
      </c>
      <c r="K479" s="45" t="s">
        <v>0</v>
      </c>
      <c r="L479" s="45" t="s">
        <v>0</v>
      </c>
      <c r="M479" s="45" t="s">
        <v>0</v>
      </c>
      <c r="N479" s="45" t="s">
        <v>0</v>
      </c>
      <c r="O479" s="45" t="s">
        <v>0</v>
      </c>
      <c r="P479" s="122">
        <v>0</v>
      </c>
      <c r="Q479" s="122">
        <v>0</v>
      </c>
      <c r="R479" s="122">
        <v>4</v>
      </c>
      <c r="S479" s="122">
        <v>4</v>
      </c>
      <c r="T479" s="122">
        <v>7</v>
      </c>
      <c r="U479" s="122">
        <v>11</v>
      </c>
      <c r="V479" s="122">
        <v>13</v>
      </c>
      <c r="W479" s="122">
        <v>23</v>
      </c>
      <c r="X479" s="122">
        <v>7</v>
      </c>
      <c r="Y479" s="122">
        <v>21</v>
      </c>
      <c r="Z479" s="122">
        <v>35</v>
      </c>
      <c r="AA479" s="122">
        <v>73</v>
      </c>
      <c r="AB479" s="122">
        <v>153</v>
      </c>
      <c r="AC479" s="122">
        <v>138</v>
      </c>
      <c r="AD479" s="122">
        <v>164</v>
      </c>
      <c r="AE479" s="122">
        <v>155</v>
      </c>
      <c r="AF479" s="122">
        <v>177</v>
      </c>
      <c r="AG479" s="122">
        <v>317</v>
      </c>
      <c r="AH479" s="122">
        <v>265</v>
      </c>
      <c r="AI479" s="122">
        <v>212</v>
      </c>
      <c r="AJ479" s="122">
        <v>318</v>
      </c>
      <c r="AK479" s="122">
        <v>312</v>
      </c>
      <c r="AL479" s="122">
        <v>672</v>
      </c>
      <c r="AM479" s="122">
        <v>881</v>
      </c>
      <c r="AN479" s="122">
        <v>1114</v>
      </c>
      <c r="AO479" s="122">
        <v>1556</v>
      </c>
      <c r="AP479" s="122">
        <v>2329</v>
      </c>
      <c r="AQ479" s="122">
        <v>2937</v>
      </c>
      <c r="AR479" s="122">
        <v>3428</v>
      </c>
      <c r="AS479" s="122">
        <v>4373</v>
      </c>
      <c r="AT479" s="122">
        <v>6413</v>
      </c>
      <c r="AU479" s="122">
        <v>9726</v>
      </c>
      <c r="AV479" s="122">
        <v>11122</v>
      </c>
      <c r="AW479" s="122">
        <v>14600</v>
      </c>
      <c r="AX479" s="122">
        <v>17605</v>
      </c>
      <c r="AY479" s="122">
        <v>20253</v>
      </c>
      <c r="AZ479" s="122">
        <v>23675</v>
      </c>
      <c r="BA479" s="122">
        <v>27063</v>
      </c>
      <c r="BB479" s="122">
        <v>34403</v>
      </c>
      <c r="BC479" s="122">
        <v>24333</v>
      </c>
      <c r="BD479" s="122">
        <v>22462</v>
      </c>
      <c r="BE479" s="122">
        <v>20664</v>
      </c>
      <c r="BF479" s="122">
        <v>27621</v>
      </c>
      <c r="BG479" s="122">
        <v>85521</v>
      </c>
      <c r="BH479" s="122">
        <v>66591</v>
      </c>
      <c r="BI479" s="122">
        <v>59628</v>
      </c>
      <c r="BJ479" s="122">
        <v>46400</v>
      </c>
      <c r="BK479" s="122">
        <v>62500</v>
      </c>
      <c r="BL479" s="122">
        <v>138400</v>
      </c>
      <c r="BM479" s="122">
        <v>770100</v>
      </c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</row>
    <row r="480" spans="1:92" x14ac:dyDescent="0.25">
      <c r="A480" s="113"/>
      <c r="B480" s="167" t="s">
        <v>117</v>
      </c>
      <c r="C480" s="45" t="s">
        <v>0</v>
      </c>
      <c r="D480" s="45" t="s">
        <v>0</v>
      </c>
      <c r="E480" s="45" t="s">
        <v>0</v>
      </c>
      <c r="F480" s="45" t="s">
        <v>0</v>
      </c>
      <c r="G480" s="45" t="s">
        <v>0</v>
      </c>
      <c r="H480" s="45" t="s">
        <v>0</v>
      </c>
      <c r="I480" s="45" t="s">
        <v>0</v>
      </c>
      <c r="J480" s="45" t="s">
        <v>0</v>
      </c>
      <c r="K480" s="45" t="s">
        <v>0</v>
      </c>
      <c r="L480" s="45" t="s">
        <v>0</v>
      </c>
      <c r="M480" s="45" t="s">
        <v>0</v>
      </c>
      <c r="N480" s="45" t="s">
        <v>0</v>
      </c>
      <c r="O480" s="45" t="s">
        <v>0</v>
      </c>
      <c r="P480" s="122">
        <v>324</v>
      </c>
      <c r="Q480" s="122">
        <v>352</v>
      </c>
      <c r="R480" s="122">
        <v>382</v>
      </c>
      <c r="S480" s="122">
        <v>498</v>
      </c>
      <c r="T480" s="122">
        <v>630</v>
      </c>
      <c r="U480" s="122">
        <v>604</v>
      </c>
      <c r="V480" s="122">
        <v>773</v>
      </c>
      <c r="W480" s="122">
        <v>766</v>
      </c>
      <c r="X480" s="122">
        <v>1047</v>
      </c>
      <c r="Y480" s="122">
        <v>1257</v>
      </c>
      <c r="Z480" s="122">
        <v>1661</v>
      </c>
      <c r="AA480" s="122">
        <v>2312</v>
      </c>
      <c r="AB480" s="122">
        <v>2938</v>
      </c>
      <c r="AC480" s="122">
        <v>3580</v>
      </c>
      <c r="AD480" s="122">
        <v>4430</v>
      </c>
      <c r="AE480" s="122">
        <v>5263</v>
      </c>
      <c r="AF480" s="122">
        <v>5924</v>
      </c>
      <c r="AG480" s="122">
        <v>6906</v>
      </c>
      <c r="AH480" s="122">
        <v>8949</v>
      </c>
      <c r="AI480" s="122">
        <v>9909</v>
      </c>
      <c r="AJ480" s="122">
        <v>11130</v>
      </c>
      <c r="AK480" s="122">
        <v>13845</v>
      </c>
      <c r="AL480" s="122">
        <v>14494</v>
      </c>
      <c r="AM480" s="122">
        <v>16668</v>
      </c>
      <c r="AN480" s="122">
        <v>18842</v>
      </c>
      <c r="AO480" s="122">
        <v>22004</v>
      </c>
      <c r="AP480" s="122">
        <v>27002</v>
      </c>
      <c r="AQ480" s="122">
        <v>34132</v>
      </c>
      <c r="AR480" s="122">
        <v>40590</v>
      </c>
      <c r="AS480" s="122">
        <v>47863</v>
      </c>
      <c r="AT480" s="122">
        <v>52325</v>
      </c>
      <c r="AU480" s="122">
        <v>62731</v>
      </c>
      <c r="AV480" s="122">
        <v>66899</v>
      </c>
      <c r="AW480" s="122">
        <v>77245</v>
      </c>
      <c r="AX480" s="122">
        <v>91039</v>
      </c>
      <c r="AY480" s="122">
        <v>103588</v>
      </c>
      <c r="AZ480" s="122">
        <v>124915</v>
      </c>
      <c r="BA480" s="122">
        <v>147377</v>
      </c>
      <c r="BB480" s="122">
        <v>169166</v>
      </c>
      <c r="BC480" s="122">
        <v>191007</v>
      </c>
      <c r="BD480" s="122">
        <v>219062</v>
      </c>
      <c r="BE480" s="122">
        <v>260154</v>
      </c>
      <c r="BF480" s="122">
        <v>321860</v>
      </c>
      <c r="BG480" s="122">
        <v>444204</v>
      </c>
      <c r="BH480" s="122">
        <v>578944</v>
      </c>
      <c r="BI480" s="122">
        <v>690510</v>
      </c>
      <c r="BJ480" s="122">
        <v>839400</v>
      </c>
      <c r="BK480" s="122">
        <v>1161000</v>
      </c>
      <c r="BL480" s="122">
        <v>1621700</v>
      </c>
      <c r="BM480" s="122">
        <v>2725700</v>
      </c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</row>
    <row r="481" spans="1:92" x14ac:dyDescent="0.25">
      <c r="A481" s="113"/>
      <c r="B481" s="14" t="s">
        <v>17</v>
      </c>
      <c r="C481" s="45" t="s">
        <v>0</v>
      </c>
      <c r="D481" s="45" t="s">
        <v>0</v>
      </c>
      <c r="E481" s="45" t="s">
        <v>0</v>
      </c>
      <c r="F481" s="45" t="s">
        <v>0</v>
      </c>
      <c r="G481" s="45" t="s">
        <v>0</v>
      </c>
      <c r="H481" s="45" t="s">
        <v>0</v>
      </c>
      <c r="I481" s="45" t="s">
        <v>0</v>
      </c>
      <c r="J481" s="45" t="s">
        <v>0</v>
      </c>
      <c r="K481" s="45" t="s">
        <v>0</v>
      </c>
      <c r="L481" s="45" t="s">
        <v>0</v>
      </c>
      <c r="M481" s="45" t="s">
        <v>0</v>
      </c>
      <c r="N481" s="45" t="s">
        <v>0</v>
      </c>
      <c r="O481" s="45" t="s">
        <v>0</v>
      </c>
      <c r="P481" s="122">
        <v>30</v>
      </c>
      <c r="Q481" s="122">
        <v>42</v>
      </c>
      <c r="R481" s="122">
        <v>47</v>
      </c>
      <c r="S481" s="122">
        <v>61</v>
      </c>
      <c r="T481" s="122">
        <v>53</v>
      </c>
      <c r="U481" s="122">
        <v>75</v>
      </c>
      <c r="V481" s="122">
        <v>94</v>
      </c>
      <c r="W481" s="122">
        <v>85</v>
      </c>
      <c r="X481" s="122">
        <v>90</v>
      </c>
      <c r="Y481" s="122">
        <v>133</v>
      </c>
      <c r="Z481" s="122">
        <v>202</v>
      </c>
      <c r="AA481" s="122">
        <v>436</v>
      </c>
      <c r="AB481" s="122">
        <v>474</v>
      </c>
      <c r="AC481" s="122">
        <v>607</v>
      </c>
      <c r="AD481" s="122">
        <v>836</v>
      </c>
      <c r="AE481" s="122">
        <v>832</v>
      </c>
      <c r="AF481" s="122">
        <v>455</v>
      </c>
      <c r="AG481" s="122">
        <v>435</v>
      </c>
      <c r="AH481" s="122">
        <v>659</v>
      </c>
      <c r="AI481" s="122">
        <v>784</v>
      </c>
      <c r="AJ481" s="122">
        <v>1029</v>
      </c>
      <c r="AK481" s="122">
        <v>1041</v>
      </c>
      <c r="AL481" s="122">
        <v>427</v>
      </c>
      <c r="AM481" s="122">
        <v>1041</v>
      </c>
      <c r="AN481" s="122">
        <v>1017</v>
      </c>
      <c r="AO481" s="122">
        <v>1950</v>
      </c>
      <c r="AP481" s="122">
        <v>2848</v>
      </c>
      <c r="AQ481" s="122">
        <v>3303</v>
      </c>
      <c r="AR481" s="122">
        <v>5434</v>
      </c>
      <c r="AS481" s="122">
        <v>7645</v>
      </c>
      <c r="AT481" s="122">
        <v>6260</v>
      </c>
      <c r="AU481" s="122">
        <v>6054</v>
      </c>
      <c r="AV481" s="122">
        <v>2291</v>
      </c>
      <c r="AW481" s="122">
        <v>2917</v>
      </c>
      <c r="AX481" s="122">
        <v>3705</v>
      </c>
      <c r="AY481" s="122">
        <v>2260</v>
      </c>
      <c r="AZ481" s="122">
        <v>1802</v>
      </c>
      <c r="BA481" s="122">
        <v>2201</v>
      </c>
      <c r="BB481" s="122">
        <v>3170</v>
      </c>
      <c r="BC481" s="122">
        <v>2326</v>
      </c>
      <c r="BD481" s="122">
        <v>3157</v>
      </c>
      <c r="BE481" s="122">
        <v>5055</v>
      </c>
      <c r="BF481" s="122">
        <v>5056</v>
      </c>
      <c r="BG481" s="122">
        <v>11599</v>
      </c>
      <c r="BH481" s="122">
        <v>19089</v>
      </c>
      <c r="BI481" s="122">
        <v>21220</v>
      </c>
      <c r="BJ481" s="122">
        <v>2900</v>
      </c>
      <c r="BK481" s="122">
        <v>3500</v>
      </c>
      <c r="BL481" s="122">
        <v>4700</v>
      </c>
      <c r="BM481" s="122">
        <v>2000</v>
      </c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</row>
    <row r="482" spans="1:92" x14ac:dyDescent="0.25">
      <c r="A482" s="113"/>
      <c r="B482" s="31" t="s">
        <v>18</v>
      </c>
      <c r="C482" s="45" t="s">
        <v>0</v>
      </c>
      <c r="D482" s="45" t="s">
        <v>0</v>
      </c>
      <c r="E482" s="45" t="s">
        <v>0</v>
      </c>
      <c r="F482" s="45" t="s">
        <v>0</v>
      </c>
      <c r="G482" s="45" t="s">
        <v>0</v>
      </c>
      <c r="H482" s="45" t="s">
        <v>0</v>
      </c>
      <c r="I482" s="45" t="s">
        <v>0</v>
      </c>
      <c r="J482" s="45" t="s">
        <v>0</v>
      </c>
      <c r="K482" s="45" t="s">
        <v>0</v>
      </c>
      <c r="L482" s="45" t="s">
        <v>0</v>
      </c>
      <c r="M482" s="45" t="s">
        <v>0</v>
      </c>
      <c r="N482" s="45" t="s">
        <v>0</v>
      </c>
      <c r="O482" s="45" t="s">
        <v>0</v>
      </c>
      <c r="P482" s="144">
        <v>30</v>
      </c>
      <c r="Q482" s="144">
        <v>54</v>
      </c>
      <c r="R482" s="144">
        <v>56</v>
      </c>
      <c r="S482" s="144">
        <v>111</v>
      </c>
      <c r="T482" s="144">
        <v>227</v>
      </c>
      <c r="U482" s="144">
        <v>230</v>
      </c>
      <c r="V482" s="144">
        <v>281</v>
      </c>
      <c r="W482" s="144">
        <v>274</v>
      </c>
      <c r="X482" s="144">
        <v>363</v>
      </c>
      <c r="Y482" s="144">
        <v>331</v>
      </c>
      <c r="Z482" s="144">
        <v>464</v>
      </c>
      <c r="AA482" s="144">
        <v>514</v>
      </c>
      <c r="AB482" s="144">
        <v>767</v>
      </c>
      <c r="AC482" s="144">
        <v>1031</v>
      </c>
      <c r="AD482" s="144">
        <v>1266</v>
      </c>
      <c r="AE482" s="144">
        <v>1742</v>
      </c>
      <c r="AF482" s="144">
        <v>2557</v>
      </c>
      <c r="AG482" s="144">
        <v>3012</v>
      </c>
      <c r="AH482" s="144">
        <v>4037</v>
      </c>
      <c r="AI482" s="144">
        <v>4370</v>
      </c>
      <c r="AJ482" s="144">
        <v>5221</v>
      </c>
      <c r="AK482" s="144">
        <v>6847</v>
      </c>
      <c r="AL482" s="144">
        <v>6937</v>
      </c>
      <c r="AM482" s="144">
        <v>7203</v>
      </c>
      <c r="AN482" s="144">
        <v>8202</v>
      </c>
      <c r="AO482" s="144">
        <v>9784</v>
      </c>
      <c r="AP482" s="144">
        <v>11736</v>
      </c>
      <c r="AQ482" s="144">
        <v>15955</v>
      </c>
      <c r="AR482" s="144">
        <v>18425</v>
      </c>
      <c r="AS482" s="144">
        <v>20911</v>
      </c>
      <c r="AT482" s="144">
        <v>23151</v>
      </c>
      <c r="AU482" s="144">
        <v>28091</v>
      </c>
      <c r="AV482" s="144">
        <v>30483</v>
      </c>
      <c r="AW482" s="144">
        <v>33121</v>
      </c>
      <c r="AX482" s="144">
        <v>38006</v>
      </c>
      <c r="AY482" s="144">
        <v>42851</v>
      </c>
      <c r="AZ482" s="144">
        <v>50290</v>
      </c>
      <c r="BA482" s="144">
        <v>55091</v>
      </c>
      <c r="BB482" s="144">
        <v>65356</v>
      </c>
      <c r="BC482" s="144">
        <v>73329</v>
      </c>
      <c r="BD482" s="144">
        <v>89641</v>
      </c>
      <c r="BE482" s="144">
        <v>114105</v>
      </c>
      <c r="BF482" s="144">
        <v>149979</v>
      </c>
      <c r="BG482" s="144">
        <v>237676</v>
      </c>
      <c r="BH482" s="144">
        <v>317862</v>
      </c>
      <c r="BI482" s="144">
        <v>349873</v>
      </c>
      <c r="BJ482" s="144">
        <v>349100</v>
      </c>
      <c r="BK482" s="144">
        <v>462000</v>
      </c>
      <c r="BL482" s="144">
        <v>601600</v>
      </c>
      <c r="BM482" s="144">
        <v>1469700</v>
      </c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</row>
    <row r="483" spans="1:92" x14ac:dyDescent="0.25">
      <c r="A483" s="113"/>
      <c r="B483" s="31" t="s">
        <v>19</v>
      </c>
      <c r="C483" s="45" t="s">
        <v>0</v>
      </c>
      <c r="D483" s="45" t="s">
        <v>0</v>
      </c>
      <c r="E483" s="45" t="s">
        <v>0</v>
      </c>
      <c r="F483" s="45" t="s">
        <v>0</v>
      </c>
      <c r="G483" s="45" t="s">
        <v>0</v>
      </c>
      <c r="H483" s="45" t="s">
        <v>0</v>
      </c>
      <c r="I483" s="45" t="s">
        <v>0</v>
      </c>
      <c r="J483" s="45" t="s">
        <v>0</v>
      </c>
      <c r="K483" s="45" t="s">
        <v>0</v>
      </c>
      <c r="L483" s="45" t="s">
        <v>0</v>
      </c>
      <c r="M483" s="45" t="s">
        <v>0</v>
      </c>
      <c r="N483" s="45" t="s">
        <v>0</v>
      </c>
      <c r="O483" s="45" t="s">
        <v>0</v>
      </c>
      <c r="P483" s="122">
        <v>264</v>
      </c>
      <c r="Q483" s="122">
        <v>256</v>
      </c>
      <c r="R483" s="122">
        <v>279</v>
      </c>
      <c r="S483" s="122">
        <v>326</v>
      </c>
      <c r="T483" s="122">
        <v>350</v>
      </c>
      <c r="U483" s="122">
        <v>299</v>
      </c>
      <c r="V483" s="122">
        <v>398</v>
      </c>
      <c r="W483" s="122">
        <v>407</v>
      </c>
      <c r="X483" s="122">
        <v>594</v>
      </c>
      <c r="Y483" s="122">
        <v>793</v>
      </c>
      <c r="Z483" s="122">
        <v>995</v>
      </c>
      <c r="AA483" s="122">
        <v>1362</v>
      </c>
      <c r="AB483" s="122">
        <v>1697</v>
      </c>
      <c r="AC483" s="122">
        <v>1942</v>
      </c>
      <c r="AD483" s="122">
        <v>2328</v>
      </c>
      <c r="AE483" s="122">
        <v>2689</v>
      </c>
      <c r="AF483" s="122">
        <v>2912</v>
      </c>
      <c r="AG483" s="122">
        <v>3459</v>
      </c>
      <c r="AH483" s="122">
        <v>4253</v>
      </c>
      <c r="AI483" s="122">
        <v>4755</v>
      </c>
      <c r="AJ483" s="122">
        <v>4880</v>
      </c>
      <c r="AK483" s="122">
        <v>5957</v>
      </c>
      <c r="AL483" s="122">
        <v>7130</v>
      </c>
      <c r="AM483" s="122">
        <v>8424</v>
      </c>
      <c r="AN483" s="122">
        <v>9623</v>
      </c>
      <c r="AO483" s="122">
        <v>10270</v>
      </c>
      <c r="AP483" s="122">
        <v>12418</v>
      </c>
      <c r="AQ483" s="122">
        <v>14874</v>
      </c>
      <c r="AR483" s="122">
        <v>16731</v>
      </c>
      <c r="AS483" s="122">
        <v>19307</v>
      </c>
      <c r="AT483" s="122">
        <v>22914</v>
      </c>
      <c r="AU483" s="122">
        <v>28586</v>
      </c>
      <c r="AV483" s="122">
        <v>34125</v>
      </c>
      <c r="AW483" s="122">
        <v>41207</v>
      </c>
      <c r="AX483" s="122">
        <v>49328</v>
      </c>
      <c r="AY483" s="122">
        <v>58477</v>
      </c>
      <c r="AZ483" s="122">
        <v>72823</v>
      </c>
      <c r="BA483" s="122">
        <v>90085</v>
      </c>
      <c r="BB483" s="122">
        <v>100640</v>
      </c>
      <c r="BC483" s="122">
        <v>115352</v>
      </c>
      <c r="BD483" s="122">
        <v>126264</v>
      </c>
      <c r="BE483" s="122">
        <v>140994</v>
      </c>
      <c r="BF483" s="122">
        <v>166825</v>
      </c>
      <c r="BG483" s="122">
        <v>194929</v>
      </c>
      <c r="BH483" s="122">
        <v>241993</v>
      </c>
      <c r="BI483" s="122">
        <v>319417</v>
      </c>
      <c r="BJ483" s="122">
        <v>487400</v>
      </c>
      <c r="BK483" s="122">
        <v>695500</v>
      </c>
      <c r="BL483" s="122">
        <v>1015400</v>
      </c>
      <c r="BM483" s="122">
        <v>1254000</v>
      </c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</row>
    <row r="484" spans="1:92" x14ac:dyDescent="0.25">
      <c r="A484" s="113"/>
      <c r="B484" s="167" t="s">
        <v>85</v>
      </c>
      <c r="C484" s="45" t="s">
        <v>0</v>
      </c>
      <c r="D484" s="45" t="s">
        <v>0</v>
      </c>
      <c r="E484" s="45" t="s">
        <v>0</v>
      </c>
      <c r="F484" s="45" t="s">
        <v>0</v>
      </c>
      <c r="G484" s="45" t="s">
        <v>0</v>
      </c>
      <c r="H484" s="45" t="s">
        <v>0</v>
      </c>
      <c r="I484" s="45" t="s">
        <v>0</v>
      </c>
      <c r="J484" s="45" t="s">
        <v>0</v>
      </c>
      <c r="K484" s="45" t="s">
        <v>0</v>
      </c>
      <c r="L484" s="45" t="s">
        <v>0</v>
      </c>
      <c r="M484" s="45" t="s">
        <v>0</v>
      </c>
      <c r="N484" s="45" t="s">
        <v>0</v>
      </c>
      <c r="O484" s="45" t="s">
        <v>0</v>
      </c>
      <c r="P484" s="122">
        <v>12</v>
      </c>
      <c r="Q484" s="122">
        <v>35</v>
      </c>
      <c r="R484" s="122">
        <v>58</v>
      </c>
      <c r="S484" s="122">
        <v>45</v>
      </c>
      <c r="T484" s="122">
        <v>148</v>
      </c>
      <c r="U484" s="122">
        <v>72</v>
      </c>
      <c r="V484" s="122">
        <v>73</v>
      </c>
      <c r="W484" s="122">
        <v>48</v>
      </c>
      <c r="X484" s="122">
        <v>53</v>
      </c>
      <c r="Y484" s="122">
        <v>206</v>
      </c>
      <c r="Z484" s="122">
        <v>273</v>
      </c>
      <c r="AA484" s="122">
        <v>456</v>
      </c>
      <c r="AB484" s="122">
        <v>651</v>
      </c>
      <c r="AC484" s="122">
        <v>816</v>
      </c>
      <c r="AD484" s="122">
        <v>1017</v>
      </c>
      <c r="AE484" s="122">
        <v>1069</v>
      </c>
      <c r="AF484" s="122">
        <v>901</v>
      </c>
      <c r="AG484" s="122">
        <v>1181</v>
      </c>
      <c r="AH484" s="122">
        <v>1637</v>
      </c>
      <c r="AI484" s="122">
        <v>2026</v>
      </c>
      <c r="AJ484" s="122">
        <v>2319</v>
      </c>
      <c r="AK484" s="122">
        <v>2178</v>
      </c>
      <c r="AL484" s="122">
        <v>2187</v>
      </c>
      <c r="AM484" s="122">
        <v>2571</v>
      </c>
      <c r="AN484" s="122">
        <v>3214</v>
      </c>
      <c r="AO484" s="122">
        <v>3855</v>
      </c>
      <c r="AP484" s="122">
        <v>4379</v>
      </c>
      <c r="AQ484" s="122">
        <v>5480</v>
      </c>
      <c r="AR484" s="122">
        <v>6108</v>
      </c>
      <c r="AS484" s="122">
        <v>6657</v>
      </c>
      <c r="AT484" s="122">
        <v>8272</v>
      </c>
      <c r="AU484" s="122">
        <v>10096</v>
      </c>
      <c r="AV484" s="122">
        <v>10262</v>
      </c>
      <c r="AW484" s="122">
        <v>11070</v>
      </c>
      <c r="AX484" s="122">
        <v>12472</v>
      </c>
      <c r="AY484" s="122">
        <v>14465</v>
      </c>
      <c r="AZ484" s="122">
        <v>16823</v>
      </c>
      <c r="BA484" s="122">
        <v>17455</v>
      </c>
      <c r="BB484" s="122">
        <v>20947</v>
      </c>
      <c r="BC484" s="122">
        <v>24613</v>
      </c>
      <c r="BD484" s="122">
        <v>30919</v>
      </c>
      <c r="BE484" s="122">
        <v>38577</v>
      </c>
      <c r="BF484" s="122">
        <v>49372</v>
      </c>
      <c r="BG484" s="122">
        <v>82865</v>
      </c>
      <c r="BH484" s="122">
        <v>63525</v>
      </c>
      <c r="BI484" s="122">
        <v>59293</v>
      </c>
      <c r="BJ484" s="122">
        <v>54300</v>
      </c>
      <c r="BK484" s="122">
        <v>85900</v>
      </c>
      <c r="BL484" s="122">
        <v>125000</v>
      </c>
      <c r="BM484" s="122">
        <v>417900</v>
      </c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</row>
    <row r="485" spans="1:92" x14ac:dyDescent="0.25">
      <c r="A485" s="113"/>
      <c r="B485" s="14" t="s">
        <v>17</v>
      </c>
      <c r="C485" s="45" t="s">
        <v>0</v>
      </c>
      <c r="D485" s="45" t="s">
        <v>0</v>
      </c>
      <c r="E485" s="45" t="s">
        <v>0</v>
      </c>
      <c r="F485" s="45" t="s">
        <v>0</v>
      </c>
      <c r="G485" s="45" t="s">
        <v>0</v>
      </c>
      <c r="H485" s="45" t="s">
        <v>0</v>
      </c>
      <c r="I485" s="45" t="s">
        <v>0</v>
      </c>
      <c r="J485" s="45" t="s">
        <v>0</v>
      </c>
      <c r="K485" s="45" t="s">
        <v>0</v>
      </c>
      <c r="L485" s="45" t="s">
        <v>0</v>
      </c>
      <c r="M485" s="45" t="s">
        <v>0</v>
      </c>
      <c r="N485" s="45" t="s">
        <v>0</v>
      </c>
      <c r="O485" s="45" t="s">
        <v>0</v>
      </c>
      <c r="P485" s="122">
        <v>9</v>
      </c>
      <c r="Q485" s="122">
        <v>28</v>
      </c>
      <c r="R485" s="122">
        <v>28</v>
      </c>
      <c r="S485" s="122">
        <v>28</v>
      </c>
      <c r="T485" s="122">
        <v>127</v>
      </c>
      <c r="U485" s="122">
        <v>39</v>
      </c>
      <c r="V485" s="122">
        <v>33</v>
      </c>
      <c r="W485" s="122">
        <v>19</v>
      </c>
      <c r="X485" s="122">
        <v>25</v>
      </c>
      <c r="Y485" s="122">
        <v>95</v>
      </c>
      <c r="Z485" s="122">
        <v>145</v>
      </c>
      <c r="AA485" s="122">
        <v>196</v>
      </c>
      <c r="AB485" s="122">
        <v>341</v>
      </c>
      <c r="AC485" s="122">
        <v>360</v>
      </c>
      <c r="AD485" s="122">
        <v>483</v>
      </c>
      <c r="AE485" s="122">
        <v>363</v>
      </c>
      <c r="AF485" s="122">
        <v>273</v>
      </c>
      <c r="AG485" s="122">
        <v>482</v>
      </c>
      <c r="AH485" s="122">
        <v>630</v>
      </c>
      <c r="AI485" s="122">
        <v>784</v>
      </c>
      <c r="AJ485" s="122">
        <v>871</v>
      </c>
      <c r="AK485" s="122">
        <v>818</v>
      </c>
      <c r="AL485" s="122">
        <v>410</v>
      </c>
      <c r="AM485" s="122">
        <v>445</v>
      </c>
      <c r="AN485" s="122">
        <v>633</v>
      </c>
      <c r="AO485" s="122">
        <v>749</v>
      </c>
      <c r="AP485" s="122">
        <v>1145</v>
      </c>
      <c r="AQ485" s="122">
        <v>1140</v>
      </c>
      <c r="AR485" s="122">
        <v>1187</v>
      </c>
      <c r="AS485" s="122">
        <v>1116</v>
      </c>
      <c r="AT485" s="122">
        <v>1399</v>
      </c>
      <c r="AU485" s="122">
        <v>1838</v>
      </c>
      <c r="AV485" s="122">
        <v>1634</v>
      </c>
      <c r="AW485" s="122">
        <v>1012</v>
      </c>
      <c r="AX485" s="122">
        <v>1394</v>
      </c>
      <c r="AY485" s="122">
        <v>1336</v>
      </c>
      <c r="AZ485" s="122">
        <v>1023</v>
      </c>
      <c r="BA485" s="122">
        <v>988</v>
      </c>
      <c r="BB485" s="122">
        <v>1311</v>
      </c>
      <c r="BC485" s="122">
        <v>489</v>
      </c>
      <c r="BD485" s="122">
        <v>670</v>
      </c>
      <c r="BE485" s="122">
        <v>479</v>
      </c>
      <c r="BF485" s="122">
        <v>816</v>
      </c>
      <c r="BG485" s="122">
        <v>20460</v>
      </c>
      <c r="BH485" s="122">
        <v>9304</v>
      </c>
      <c r="BI485" s="122">
        <v>8050</v>
      </c>
      <c r="BJ485" s="122">
        <v>19400</v>
      </c>
      <c r="BK485" s="122">
        <v>43600</v>
      </c>
      <c r="BL485" s="122">
        <v>46500</v>
      </c>
      <c r="BM485" s="122">
        <v>305900</v>
      </c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</row>
    <row r="486" spans="1:92" x14ac:dyDescent="0.25">
      <c r="A486" s="113"/>
      <c r="B486" s="31" t="s">
        <v>86</v>
      </c>
      <c r="C486" s="45" t="s">
        <v>0</v>
      </c>
      <c r="D486" s="45" t="s">
        <v>0</v>
      </c>
      <c r="E486" s="45" t="s">
        <v>0</v>
      </c>
      <c r="F486" s="45" t="s">
        <v>0</v>
      </c>
      <c r="G486" s="45" t="s">
        <v>0</v>
      </c>
      <c r="H486" s="45" t="s">
        <v>0</v>
      </c>
      <c r="I486" s="45" t="s">
        <v>0</v>
      </c>
      <c r="J486" s="45" t="s">
        <v>0</v>
      </c>
      <c r="K486" s="45" t="s">
        <v>0</v>
      </c>
      <c r="L486" s="45" t="s">
        <v>0</v>
      </c>
      <c r="M486" s="45" t="s">
        <v>0</v>
      </c>
      <c r="N486" s="45" t="s">
        <v>0</v>
      </c>
      <c r="O486" s="45" t="s">
        <v>0</v>
      </c>
      <c r="P486" s="122">
        <v>3</v>
      </c>
      <c r="Q486" s="122">
        <v>7</v>
      </c>
      <c r="R486" s="122">
        <v>22</v>
      </c>
      <c r="S486" s="122">
        <v>6</v>
      </c>
      <c r="T486" s="122">
        <v>8</v>
      </c>
      <c r="U486" s="122">
        <v>24</v>
      </c>
      <c r="V486" s="122">
        <v>30</v>
      </c>
      <c r="W486" s="122">
        <v>17</v>
      </c>
      <c r="X486" s="122">
        <v>10</v>
      </c>
      <c r="Y486" s="122">
        <v>32</v>
      </c>
      <c r="Z486" s="122">
        <v>84</v>
      </c>
      <c r="AA486" s="122">
        <v>97</v>
      </c>
      <c r="AB486" s="122">
        <v>120</v>
      </c>
      <c r="AC486" s="122">
        <v>176</v>
      </c>
      <c r="AD486" s="122">
        <v>258</v>
      </c>
      <c r="AE486" s="122">
        <v>287</v>
      </c>
      <c r="AF486" s="122">
        <v>167</v>
      </c>
      <c r="AG486" s="122">
        <v>136</v>
      </c>
      <c r="AH486" s="122">
        <v>290</v>
      </c>
      <c r="AI486" s="122">
        <v>342</v>
      </c>
      <c r="AJ486" s="122">
        <v>421</v>
      </c>
      <c r="AK486" s="122">
        <v>273</v>
      </c>
      <c r="AL486" s="122">
        <v>351</v>
      </c>
      <c r="AM486" s="122">
        <v>537</v>
      </c>
      <c r="AN486" s="122">
        <v>285</v>
      </c>
      <c r="AO486" s="122">
        <v>482</v>
      </c>
      <c r="AP486" s="122">
        <v>455</v>
      </c>
      <c r="AQ486" s="122">
        <v>524</v>
      </c>
      <c r="AR486" s="122">
        <v>677</v>
      </c>
      <c r="AS486" s="122">
        <v>634</v>
      </c>
      <c r="AT486" s="122">
        <v>1759</v>
      </c>
      <c r="AU486" s="122">
        <v>2302</v>
      </c>
      <c r="AV486" s="122">
        <v>2720</v>
      </c>
      <c r="AW486" s="122">
        <v>3220</v>
      </c>
      <c r="AX486" s="122">
        <v>4120</v>
      </c>
      <c r="AY486" s="122">
        <v>5671</v>
      </c>
      <c r="AZ486" s="122">
        <v>7091</v>
      </c>
      <c r="BA486" s="122">
        <v>7144</v>
      </c>
      <c r="BB486" s="122">
        <v>9643</v>
      </c>
      <c r="BC486" s="122">
        <v>13301</v>
      </c>
      <c r="BD486" s="122">
        <v>17286</v>
      </c>
      <c r="BE486" s="122">
        <v>22725</v>
      </c>
      <c r="BF486" s="122">
        <v>31216</v>
      </c>
      <c r="BG486" s="122">
        <v>40685</v>
      </c>
      <c r="BH486" s="122">
        <v>37680</v>
      </c>
      <c r="BI486" s="122">
        <v>35875</v>
      </c>
      <c r="BJ486" s="122">
        <v>13100</v>
      </c>
      <c r="BK486" s="122">
        <v>14800</v>
      </c>
      <c r="BL486" s="122">
        <v>38200</v>
      </c>
      <c r="BM486" s="122">
        <v>41000</v>
      </c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</row>
    <row r="487" spans="1:92" x14ac:dyDescent="0.25">
      <c r="A487" s="113"/>
      <c r="B487" s="31" t="s">
        <v>87</v>
      </c>
      <c r="C487" s="45" t="s">
        <v>0</v>
      </c>
      <c r="D487" s="45" t="s">
        <v>0</v>
      </c>
      <c r="E487" s="45" t="s">
        <v>0</v>
      </c>
      <c r="F487" s="45" t="s">
        <v>0</v>
      </c>
      <c r="G487" s="45" t="s">
        <v>0</v>
      </c>
      <c r="H487" s="45" t="s">
        <v>0</v>
      </c>
      <c r="I487" s="45" t="s">
        <v>0</v>
      </c>
      <c r="J487" s="45" t="s">
        <v>0</v>
      </c>
      <c r="K487" s="45" t="s">
        <v>0</v>
      </c>
      <c r="L487" s="45" t="s">
        <v>0</v>
      </c>
      <c r="M487" s="45" t="s">
        <v>0</v>
      </c>
      <c r="N487" s="45" t="s">
        <v>0</v>
      </c>
      <c r="O487" s="45" t="s">
        <v>0</v>
      </c>
      <c r="P487" s="122">
        <v>0</v>
      </c>
      <c r="Q487" s="122">
        <v>0</v>
      </c>
      <c r="R487" s="122">
        <v>8</v>
      </c>
      <c r="S487" s="122">
        <v>11</v>
      </c>
      <c r="T487" s="122">
        <v>13</v>
      </c>
      <c r="U487" s="122">
        <v>9</v>
      </c>
      <c r="V487" s="122">
        <v>10</v>
      </c>
      <c r="W487" s="122">
        <v>12</v>
      </c>
      <c r="X487" s="122">
        <v>18</v>
      </c>
      <c r="Y487" s="122">
        <v>79</v>
      </c>
      <c r="Z487" s="122">
        <v>44</v>
      </c>
      <c r="AA487" s="122">
        <v>163</v>
      </c>
      <c r="AB487" s="122">
        <v>190</v>
      </c>
      <c r="AC487" s="122">
        <v>280</v>
      </c>
      <c r="AD487" s="122">
        <v>276</v>
      </c>
      <c r="AE487" s="122">
        <v>419</v>
      </c>
      <c r="AF487" s="122">
        <v>461</v>
      </c>
      <c r="AG487" s="122">
        <v>563</v>
      </c>
      <c r="AH487" s="122">
        <v>717</v>
      </c>
      <c r="AI487" s="122">
        <v>900</v>
      </c>
      <c r="AJ487" s="122">
        <v>1027</v>
      </c>
      <c r="AK487" s="122">
        <v>1087</v>
      </c>
      <c r="AL487" s="122">
        <v>1426</v>
      </c>
      <c r="AM487" s="122">
        <v>1589</v>
      </c>
      <c r="AN487" s="122">
        <v>2296</v>
      </c>
      <c r="AO487" s="122">
        <v>2624</v>
      </c>
      <c r="AP487" s="122">
        <v>2779</v>
      </c>
      <c r="AQ487" s="122">
        <v>3816</v>
      </c>
      <c r="AR487" s="122">
        <v>4244</v>
      </c>
      <c r="AS487" s="122">
        <v>4907</v>
      </c>
      <c r="AT487" s="122">
        <v>5114</v>
      </c>
      <c r="AU487" s="122">
        <v>5956</v>
      </c>
      <c r="AV487" s="122">
        <v>5908</v>
      </c>
      <c r="AW487" s="122">
        <v>6838</v>
      </c>
      <c r="AX487" s="122">
        <v>6958</v>
      </c>
      <c r="AY487" s="122">
        <v>7458</v>
      </c>
      <c r="AZ487" s="122">
        <v>8709</v>
      </c>
      <c r="BA487" s="122">
        <v>9323</v>
      </c>
      <c r="BB487" s="122">
        <v>9993</v>
      </c>
      <c r="BC487" s="122">
        <v>10823</v>
      </c>
      <c r="BD487" s="122">
        <v>12963</v>
      </c>
      <c r="BE487" s="122">
        <v>15373</v>
      </c>
      <c r="BF487" s="122">
        <v>17340</v>
      </c>
      <c r="BG487" s="122">
        <v>21720</v>
      </c>
      <c r="BH487" s="122">
        <v>16541</v>
      </c>
      <c r="BI487" s="122">
        <v>15368</v>
      </c>
      <c r="BJ487" s="122">
        <v>21800</v>
      </c>
      <c r="BK487" s="122">
        <v>27500</v>
      </c>
      <c r="BL487" s="122">
        <v>40300</v>
      </c>
      <c r="BM487" s="122">
        <v>71000</v>
      </c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</row>
    <row r="488" spans="1:92" x14ac:dyDescent="0.25">
      <c r="A488" s="113"/>
      <c r="B488" s="167" t="s">
        <v>118</v>
      </c>
      <c r="C488" s="45" t="s">
        <v>0</v>
      </c>
      <c r="D488" s="45" t="s">
        <v>0</v>
      </c>
      <c r="E488" s="45" t="s">
        <v>0</v>
      </c>
      <c r="F488" s="45" t="s">
        <v>0</v>
      </c>
      <c r="G488" s="45" t="s">
        <v>0</v>
      </c>
      <c r="H488" s="45" t="s">
        <v>0</v>
      </c>
      <c r="I488" s="45" t="s">
        <v>0</v>
      </c>
      <c r="J488" s="45" t="s">
        <v>0</v>
      </c>
      <c r="K488" s="45" t="s">
        <v>0</v>
      </c>
      <c r="L488" s="45" t="s">
        <v>0</v>
      </c>
      <c r="M488" s="45" t="s">
        <v>0</v>
      </c>
      <c r="N488" s="45" t="s">
        <v>0</v>
      </c>
      <c r="O488" s="45" t="s">
        <v>0</v>
      </c>
      <c r="P488" s="144">
        <v>346</v>
      </c>
      <c r="Q488" s="144">
        <v>376</v>
      </c>
      <c r="R488" s="144">
        <v>432</v>
      </c>
      <c r="S488" s="144">
        <v>592</v>
      </c>
      <c r="T488" s="144">
        <v>846</v>
      </c>
      <c r="U488" s="144">
        <v>844</v>
      </c>
      <c r="V488" s="144">
        <v>1094</v>
      </c>
      <c r="W488" s="144">
        <v>1154</v>
      </c>
      <c r="X488" s="144">
        <v>1572</v>
      </c>
      <c r="Y488" s="144">
        <v>2231</v>
      </c>
      <c r="Z488" s="144">
        <v>2699</v>
      </c>
      <c r="AA488" s="144">
        <v>3708</v>
      </c>
      <c r="AB488" s="144">
        <v>4728</v>
      </c>
      <c r="AC488" s="144">
        <v>5724</v>
      </c>
      <c r="AD488" s="144">
        <v>6763</v>
      </c>
      <c r="AE488" s="144">
        <v>8109</v>
      </c>
      <c r="AF488" s="144">
        <v>9050</v>
      </c>
      <c r="AG488" s="144">
        <v>10106</v>
      </c>
      <c r="AH488" s="144">
        <v>12361</v>
      </c>
      <c r="AI488" s="144">
        <v>13825</v>
      </c>
      <c r="AJ488" s="144">
        <v>15794</v>
      </c>
      <c r="AK488" s="144">
        <v>18942</v>
      </c>
      <c r="AL488" s="144">
        <v>19622</v>
      </c>
      <c r="AM488" s="144">
        <v>21937</v>
      </c>
      <c r="AN488" s="144">
        <v>25412</v>
      </c>
      <c r="AO488" s="144">
        <v>30358</v>
      </c>
      <c r="AP488" s="144">
        <v>35528</v>
      </c>
      <c r="AQ488" s="144">
        <v>45024</v>
      </c>
      <c r="AR488" s="144">
        <v>52083</v>
      </c>
      <c r="AS488" s="144">
        <v>60079</v>
      </c>
      <c r="AT488" s="144">
        <v>69219</v>
      </c>
      <c r="AU488" s="144">
        <v>85094</v>
      </c>
      <c r="AV488" s="144">
        <v>98497</v>
      </c>
      <c r="AW488" s="144">
        <v>115256</v>
      </c>
      <c r="AX488" s="144">
        <v>133509</v>
      </c>
      <c r="AY488" s="144">
        <v>152990</v>
      </c>
      <c r="AZ488" s="144">
        <v>183583</v>
      </c>
      <c r="BA488" s="144">
        <v>211367</v>
      </c>
      <c r="BB488" s="144">
        <v>241832</v>
      </c>
      <c r="BC488" s="144">
        <v>280308</v>
      </c>
      <c r="BD488" s="144">
        <v>333554</v>
      </c>
      <c r="BE488" s="144">
        <v>412458</v>
      </c>
      <c r="BF488" s="144">
        <v>526849</v>
      </c>
      <c r="BG488" s="144">
        <v>741342</v>
      </c>
      <c r="BH488" s="144">
        <v>902297</v>
      </c>
      <c r="BI488" s="144">
        <v>1071497</v>
      </c>
      <c r="BJ488" s="144">
        <v>1496500</v>
      </c>
      <c r="BK488" s="144">
        <v>2042400</v>
      </c>
      <c r="BL488" s="144">
        <v>3116600</v>
      </c>
      <c r="BM488" s="144">
        <v>7150000</v>
      </c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</row>
    <row r="489" spans="1:92" x14ac:dyDescent="0.25">
      <c r="A489" s="113"/>
      <c r="B489" s="14" t="s">
        <v>17</v>
      </c>
      <c r="C489" s="45" t="s">
        <v>0</v>
      </c>
      <c r="D489" s="45" t="s">
        <v>0</v>
      </c>
      <c r="E489" s="45" t="s">
        <v>0</v>
      </c>
      <c r="F489" s="45" t="s">
        <v>0</v>
      </c>
      <c r="G489" s="45" t="s">
        <v>0</v>
      </c>
      <c r="H489" s="45" t="s">
        <v>0</v>
      </c>
      <c r="I489" s="45" t="s">
        <v>0</v>
      </c>
      <c r="J489" s="45" t="s">
        <v>0</v>
      </c>
      <c r="K489" s="45" t="s">
        <v>0</v>
      </c>
      <c r="L489" s="45" t="s">
        <v>0</v>
      </c>
      <c r="M489" s="45" t="s">
        <v>0</v>
      </c>
      <c r="N489" s="45" t="s">
        <v>0</v>
      </c>
      <c r="O489" s="45" t="s">
        <v>0</v>
      </c>
      <c r="P489" s="144">
        <v>49</v>
      </c>
      <c r="Q489" s="144">
        <v>59</v>
      </c>
      <c r="R489" s="144">
        <v>53</v>
      </c>
      <c r="S489" s="144">
        <v>115</v>
      </c>
      <c r="T489" s="144">
        <v>222</v>
      </c>
      <c r="U489" s="144">
        <v>263</v>
      </c>
      <c r="V489" s="144">
        <v>350</v>
      </c>
      <c r="W489" s="144">
        <v>412</v>
      </c>
      <c r="X489" s="144">
        <v>569</v>
      </c>
      <c r="Y489" s="144">
        <v>821</v>
      </c>
      <c r="Z489" s="144">
        <v>878</v>
      </c>
      <c r="AA489" s="144">
        <v>1248</v>
      </c>
      <c r="AB489" s="144">
        <v>1508</v>
      </c>
      <c r="AC489" s="144">
        <v>1943</v>
      </c>
      <c r="AD489" s="144">
        <v>2277</v>
      </c>
      <c r="AE489" s="144">
        <v>2619</v>
      </c>
      <c r="AF489" s="144">
        <v>2638</v>
      </c>
      <c r="AG489" s="144">
        <v>2338</v>
      </c>
      <c r="AH489" s="144">
        <v>2722</v>
      </c>
      <c r="AI489" s="144">
        <v>3107</v>
      </c>
      <c r="AJ489" s="144">
        <v>3661</v>
      </c>
      <c r="AK489" s="144">
        <v>4193</v>
      </c>
      <c r="AL489" s="144">
        <v>2655</v>
      </c>
      <c r="AM489" s="144">
        <v>2752</v>
      </c>
      <c r="AN489" s="144">
        <v>3202</v>
      </c>
      <c r="AO489" s="144">
        <v>5082</v>
      </c>
      <c r="AP489" s="144">
        <v>5472</v>
      </c>
      <c r="AQ489" s="144">
        <v>6156</v>
      </c>
      <c r="AR489" s="144">
        <v>7913</v>
      </c>
      <c r="AS489" s="144">
        <v>9144</v>
      </c>
      <c r="AT489" s="144">
        <v>9467</v>
      </c>
      <c r="AU489" s="144">
        <v>9855</v>
      </c>
      <c r="AV489" s="144">
        <v>11880</v>
      </c>
      <c r="AW489" s="144">
        <v>14022</v>
      </c>
      <c r="AX489" s="144">
        <v>13781</v>
      </c>
      <c r="AY489" s="144">
        <v>14596</v>
      </c>
      <c r="AZ489" s="144">
        <v>19363</v>
      </c>
      <c r="BA489" s="144">
        <v>20332</v>
      </c>
      <c r="BB489" s="144">
        <v>19057</v>
      </c>
      <c r="BC489" s="144">
        <v>40392</v>
      </c>
      <c r="BD489" s="144">
        <v>63042</v>
      </c>
      <c r="BE489" s="144">
        <v>96462</v>
      </c>
      <c r="BF489" s="144">
        <v>129281</v>
      </c>
      <c r="BG489" s="144">
        <v>154623</v>
      </c>
      <c r="BH489" s="144">
        <v>218369</v>
      </c>
      <c r="BI489" s="144">
        <v>287834</v>
      </c>
      <c r="BJ489" s="144">
        <v>481800</v>
      </c>
      <c r="BK489" s="144">
        <v>658500</v>
      </c>
      <c r="BL489" s="144">
        <v>951200</v>
      </c>
      <c r="BM489" s="144">
        <v>2445300</v>
      </c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</row>
    <row r="490" spans="1:92" x14ac:dyDescent="0.25">
      <c r="A490" s="113"/>
      <c r="B490" s="31" t="s">
        <v>18</v>
      </c>
      <c r="C490" s="45" t="s">
        <v>0</v>
      </c>
      <c r="D490" s="45" t="s">
        <v>0</v>
      </c>
      <c r="E490" s="45" t="s">
        <v>0</v>
      </c>
      <c r="F490" s="45" t="s">
        <v>0</v>
      </c>
      <c r="G490" s="45" t="s">
        <v>0</v>
      </c>
      <c r="H490" s="45" t="s">
        <v>0</v>
      </c>
      <c r="I490" s="45" t="s">
        <v>0</v>
      </c>
      <c r="J490" s="45" t="s">
        <v>0</v>
      </c>
      <c r="K490" s="45" t="s">
        <v>0</v>
      </c>
      <c r="L490" s="45" t="s">
        <v>0</v>
      </c>
      <c r="M490" s="45" t="s">
        <v>0</v>
      </c>
      <c r="N490" s="45" t="s">
        <v>0</v>
      </c>
      <c r="O490" s="45" t="s">
        <v>0</v>
      </c>
      <c r="P490" s="144">
        <v>33</v>
      </c>
      <c r="Q490" s="144">
        <v>61</v>
      </c>
      <c r="R490" s="144">
        <v>88</v>
      </c>
      <c r="S490" s="144">
        <v>136</v>
      </c>
      <c r="T490" s="144">
        <v>254</v>
      </c>
      <c r="U490" s="144">
        <v>262</v>
      </c>
      <c r="V490" s="144">
        <v>323</v>
      </c>
      <c r="W490" s="144">
        <v>300</v>
      </c>
      <c r="X490" s="144">
        <v>384</v>
      </c>
      <c r="Y490" s="144">
        <v>517</v>
      </c>
      <c r="Z490" s="144">
        <v>747</v>
      </c>
      <c r="AA490" s="144">
        <v>862</v>
      </c>
      <c r="AB490" s="144">
        <v>1180</v>
      </c>
      <c r="AC490" s="144">
        <v>1421</v>
      </c>
      <c r="AD490" s="144">
        <v>1718</v>
      </c>
      <c r="AE490" s="144">
        <v>2227</v>
      </c>
      <c r="AF490" s="144">
        <v>2862</v>
      </c>
      <c r="AG490" s="144">
        <v>3429</v>
      </c>
      <c r="AH490" s="144">
        <v>4404</v>
      </c>
      <c r="AI490" s="144">
        <v>4851</v>
      </c>
      <c r="AJ490" s="144">
        <v>5908</v>
      </c>
      <c r="AK490" s="144">
        <v>7393</v>
      </c>
      <c r="AL490" s="144">
        <v>7739</v>
      </c>
      <c r="AM490" s="144">
        <v>8291</v>
      </c>
      <c r="AN490" s="144">
        <v>9177</v>
      </c>
      <c r="AO490" s="144">
        <v>10826</v>
      </c>
      <c r="AP490" s="144">
        <v>12530</v>
      </c>
      <c r="AQ490" s="144">
        <v>17241</v>
      </c>
      <c r="AR490" s="144">
        <v>19767</v>
      </c>
      <c r="AS490" s="144">
        <v>22348</v>
      </c>
      <c r="AT490" s="144">
        <v>25311</v>
      </c>
      <c r="AU490" s="144">
        <v>30971</v>
      </c>
      <c r="AV490" s="144">
        <v>35462</v>
      </c>
      <c r="AW490" s="144">
        <v>38589</v>
      </c>
      <c r="AX490" s="144">
        <v>45837</v>
      </c>
      <c r="AY490" s="144">
        <v>52206</v>
      </c>
      <c r="AZ490" s="144">
        <v>59013</v>
      </c>
      <c r="BA490" s="144">
        <v>64564</v>
      </c>
      <c r="BB490" s="144">
        <v>77739</v>
      </c>
      <c r="BC490" s="144">
        <v>89408</v>
      </c>
      <c r="BD490" s="144">
        <v>108823</v>
      </c>
      <c r="BE490" s="144">
        <v>138965</v>
      </c>
      <c r="BF490" s="144">
        <v>185782</v>
      </c>
      <c r="BG490" s="144">
        <v>284549</v>
      </c>
      <c r="BH490" s="144">
        <v>358803</v>
      </c>
      <c r="BI490" s="144">
        <v>389250</v>
      </c>
      <c r="BJ490" s="144">
        <v>459100</v>
      </c>
      <c r="BK490" s="144">
        <v>598400</v>
      </c>
      <c r="BL490" s="144">
        <v>971300</v>
      </c>
      <c r="BM490" s="144">
        <v>2609600</v>
      </c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</row>
    <row r="491" spans="1:92" x14ac:dyDescent="0.25">
      <c r="A491" s="113"/>
      <c r="B491" s="50" t="s">
        <v>19</v>
      </c>
      <c r="C491" s="90" t="s">
        <v>0</v>
      </c>
      <c r="D491" s="90" t="s">
        <v>0</v>
      </c>
      <c r="E491" s="90" t="s">
        <v>0</v>
      </c>
      <c r="F491" s="90" t="s">
        <v>0</v>
      </c>
      <c r="G491" s="90" t="s">
        <v>0</v>
      </c>
      <c r="H491" s="90" t="s">
        <v>0</v>
      </c>
      <c r="I491" s="90" t="s">
        <v>0</v>
      </c>
      <c r="J491" s="90" t="s">
        <v>0</v>
      </c>
      <c r="K491" s="90" t="s">
        <v>0</v>
      </c>
      <c r="L491" s="90" t="s">
        <v>0</v>
      </c>
      <c r="M491" s="90" t="s">
        <v>0</v>
      </c>
      <c r="N491" s="90" t="s">
        <v>0</v>
      </c>
      <c r="O491" s="90" t="s">
        <v>0</v>
      </c>
      <c r="P491" s="145">
        <v>264</v>
      </c>
      <c r="Q491" s="145">
        <v>256</v>
      </c>
      <c r="R491" s="145">
        <v>291</v>
      </c>
      <c r="S491" s="145">
        <v>341</v>
      </c>
      <c r="T491" s="145">
        <v>370</v>
      </c>
      <c r="U491" s="145">
        <v>319</v>
      </c>
      <c r="V491" s="145">
        <v>421</v>
      </c>
      <c r="W491" s="145">
        <v>442</v>
      </c>
      <c r="X491" s="145">
        <v>619</v>
      </c>
      <c r="Y491" s="145">
        <v>893</v>
      </c>
      <c r="Z491" s="145">
        <v>1074</v>
      </c>
      <c r="AA491" s="145">
        <v>1598</v>
      </c>
      <c r="AB491" s="145">
        <v>2040</v>
      </c>
      <c r="AC491" s="145">
        <v>2360</v>
      </c>
      <c r="AD491" s="145">
        <v>2768</v>
      </c>
      <c r="AE491" s="145">
        <v>3263</v>
      </c>
      <c r="AF491" s="145">
        <v>3550</v>
      </c>
      <c r="AG491" s="145">
        <v>4339</v>
      </c>
      <c r="AH491" s="145">
        <v>5235</v>
      </c>
      <c r="AI491" s="145">
        <v>5867</v>
      </c>
      <c r="AJ491" s="145">
        <v>6225</v>
      </c>
      <c r="AK491" s="145">
        <v>7356</v>
      </c>
      <c r="AL491" s="145">
        <v>9228</v>
      </c>
      <c r="AM491" s="145">
        <v>10894</v>
      </c>
      <c r="AN491" s="145">
        <v>13033</v>
      </c>
      <c r="AO491" s="145">
        <v>14450</v>
      </c>
      <c r="AP491" s="145">
        <v>17526</v>
      </c>
      <c r="AQ491" s="145">
        <v>21627</v>
      </c>
      <c r="AR491" s="145">
        <v>24403</v>
      </c>
      <c r="AS491" s="145">
        <v>28587</v>
      </c>
      <c r="AT491" s="145">
        <v>34441</v>
      </c>
      <c r="AU491" s="145">
        <v>44268</v>
      </c>
      <c r="AV491" s="145">
        <v>51155</v>
      </c>
      <c r="AW491" s="145">
        <v>62645</v>
      </c>
      <c r="AX491" s="145">
        <v>73891</v>
      </c>
      <c r="AY491" s="145">
        <v>86188</v>
      </c>
      <c r="AZ491" s="145">
        <v>105207</v>
      </c>
      <c r="BA491" s="145">
        <v>126471</v>
      </c>
      <c r="BB491" s="145">
        <v>145036</v>
      </c>
      <c r="BC491" s="145">
        <v>150508</v>
      </c>
      <c r="BD491" s="145">
        <v>161689</v>
      </c>
      <c r="BE491" s="145">
        <v>177031</v>
      </c>
      <c r="BF491" s="145">
        <v>211786</v>
      </c>
      <c r="BG491" s="145">
        <v>302170</v>
      </c>
      <c r="BH491" s="145">
        <v>325125</v>
      </c>
      <c r="BI491" s="145">
        <v>394413</v>
      </c>
      <c r="BJ491" s="145">
        <v>555600</v>
      </c>
      <c r="BK491" s="145">
        <v>785500</v>
      </c>
      <c r="BL491" s="145">
        <v>1194100</v>
      </c>
      <c r="BM491" s="145">
        <v>2095100</v>
      </c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</row>
    <row r="492" spans="1:92" x14ac:dyDescent="0.25">
      <c r="A492" s="113"/>
      <c r="B492" s="234" t="s">
        <v>89</v>
      </c>
      <c r="C492" s="234"/>
      <c r="D492" s="234"/>
      <c r="E492" s="234"/>
      <c r="F492" s="234"/>
      <c r="G492" s="234"/>
      <c r="H492" s="234"/>
      <c r="I492" s="234"/>
      <c r="J492" s="234"/>
      <c r="K492" s="234"/>
      <c r="L492" s="234"/>
      <c r="M492" s="45"/>
      <c r="N492" s="45"/>
      <c r="O492" s="45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</row>
    <row r="493" spans="1:92" x14ac:dyDescent="0.25">
      <c r="A493" s="113"/>
      <c r="B493" s="233"/>
      <c r="C493" s="233"/>
      <c r="D493" s="233"/>
      <c r="E493" s="233"/>
      <c r="F493" s="233"/>
      <c r="G493" s="233"/>
      <c r="H493" s="233"/>
      <c r="I493" s="233"/>
      <c r="J493" s="233"/>
      <c r="K493" s="233"/>
      <c r="L493" s="233"/>
      <c r="M493" s="32"/>
      <c r="N493" s="32"/>
      <c r="O493" s="32"/>
      <c r="P493" s="146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  <c r="AB493" s="143"/>
      <c r="AC493" s="143"/>
      <c r="AD493" s="143"/>
      <c r="AE493" s="143"/>
      <c r="AF493" s="143"/>
      <c r="AG493" s="143"/>
      <c r="AH493" s="143"/>
      <c r="AI493" s="143"/>
      <c r="AJ493" s="143"/>
      <c r="AK493" s="143"/>
      <c r="AL493" s="143"/>
      <c r="AM493" s="143"/>
      <c r="AN493" s="143"/>
      <c r="AO493" s="143"/>
      <c r="AP493" s="143"/>
      <c r="AQ493" s="143"/>
      <c r="AR493" s="143"/>
      <c r="AS493" s="143"/>
      <c r="AT493" s="143"/>
      <c r="AU493" s="143"/>
      <c r="AV493" s="143"/>
      <c r="AW493" s="143"/>
      <c r="AX493" s="143"/>
      <c r="AY493" s="143"/>
      <c r="AZ493" s="143"/>
      <c r="BA493" s="143"/>
      <c r="BB493" s="143"/>
      <c r="BC493" s="143"/>
      <c r="BD493" s="143"/>
      <c r="BE493" s="143"/>
      <c r="BF493" s="143"/>
      <c r="BG493" s="143"/>
      <c r="BH493" s="143"/>
      <c r="BI493" s="143"/>
      <c r="BJ493" s="143"/>
      <c r="BK493" s="143"/>
      <c r="BL493" s="143"/>
      <c r="BM493" s="143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</row>
    <row r="494" spans="1:92" x14ac:dyDescent="0.25">
      <c r="A494" s="113"/>
      <c r="B494" s="1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44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</row>
    <row r="495" spans="1:92" x14ac:dyDescent="0.25">
      <c r="A495" s="113"/>
      <c r="B495" s="1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44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</row>
    <row r="496" spans="1:92" x14ac:dyDescent="0.25">
      <c r="A496" s="172"/>
      <c r="B496" s="43" t="s">
        <v>265</v>
      </c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</row>
    <row r="497" spans="1:92" x14ac:dyDescent="0.25">
      <c r="A497" s="113"/>
      <c r="B497" s="9"/>
      <c r="C497" s="10">
        <v>1920</v>
      </c>
      <c r="D497" s="10">
        <v>1921</v>
      </c>
      <c r="E497" s="10">
        <v>1922</v>
      </c>
      <c r="F497" s="10">
        <v>1923</v>
      </c>
      <c r="G497" s="10">
        <v>1924</v>
      </c>
      <c r="H497" s="10">
        <v>1925</v>
      </c>
      <c r="I497" s="10">
        <v>1926</v>
      </c>
      <c r="J497" s="10">
        <v>1927</v>
      </c>
      <c r="K497" s="10">
        <v>1928</v>
      </c>
      <c r="L497" s="10">
        <v>1929</v>
      </c>
      <c r="M497" s="10">
        <v>1930</v>
      </c>
      <c r="N497" s="10">
        <v>1931</v>
      </c>
      <c r="O497" s="10">
        <v>1932</v>
      </c>
      <c r="P497" s="10">
        <v>1933</v>
      </c>
      <c r="Q497" s="10">
        <v>1934</v>
      </c>
      <c r="R497" s="10">
        <v>1935</v>
      </c>
      <c r="S497" s="10">
        <v>1936</v>
      </c>
      <c r="T497" s="10">
        <v>1937</v>
      </c>
      <c r="U497" s="10">
        <v>1938</v>
      </c>
      <c r="V497" s="10">
        <v>1939</v>
      </c>
      <c r="W497" s="10">
        <v>1940</v>
      </c>
      <c r="X497" s="10">
        <v>1941</v>
      </c>
      <c r="Y497" s="10">
        <v>1942</v>
      </c>
      <c r="Z497" s="10">
        <v>1943</v>
      </c>
      <c r="AA497" s="10">
        <v>1944</v>
      </c>
      <c r="AB497" s="10">
        <v>1945</v>
      </c>
      <c r="AC497" s="10">
        <v>1946</v>
      </c>
      <c r="AD497" s="10">
        <v>1947</v>
      </c>
      <c r="AE497" s="10">
        <v>1948</v>
      </c>
      <c r="AF497" s="10">
        <v>1949</v>
      </c>
      <c r="AG497" s="10">
        <v>1950</v>
      </c>
      <c r="AH497" s="10">
        <v>1951</v>
      </c>
      <c r="AI497" s="10">
        <v>1952</v>
      </c>
      <c r="AJ497" s="10">
        <v>1953</v>
      </c>
      <c r="AK497" s="10">
        <v>1954</v>
      </c>
      <c r="AL497" s="10">
        <v>1955</v>
      </c>
      <c r="AM497" s="10">
        <v>1956</v>
      </c>
      <c r="AN497" s="10">
        <v>1957</v>
      </c>
      <c r="AO497" s="10">
        <v>1958</v>
      </c>
      <c r="AP497" s="10">
        <v>1959</v>
      </c>
      <c r="AQ497" s="10">
        <v>1960</v>
      </c>
      <c r="AR497" s="10">
        <v>1961</v>
      </c>
      <c r="AS497" s="10">
        <v>1962</v>
      </c>
      <c r="AT497" s="10">
        <v>1963</v>
      </c>
      <c r="AU497" s="10">
        <v>1964</v>
      </c>
      <c r="AV497" s="10">
        <v>1965</v>
      </c>
      <c r="AW497" s="10">
        <v>1966</v>
      </c>
      <c r="AX497" s="10">
        <v>1967</v>
      </c>
      <c r="AY497" s="10">
        <v>1968</v>
      </c>
      <c r="AZ497" s="10">
        <v>1969</v>
      </c>
      <c r="BA497" s="10">
        <v>1970</v>
      </c>
      <c r="BB497" s="10">
        <v>1971</v>
      </c>
      <c r="BC497" s="10">
        <v>1972</v>
      </c>
      <c r="BD497" s="10">
        <v>1973</v>
      </c>
      <c r="BE497" s="10">
        <v>1974</v>
      </c>
      <c r="BF497" s="10">
        <v>1975</v>
      </c>
      <c r="BG497" s="10">
        <v>1976</v>
      </c>
      <c r="BH497" s="10">
        <v>1977</v>
      </c>
      <c r="BI497" s="10">
        <v>1978</v>
      </c>
      <c r="BJ497" s="10">
        <v>1979</v>
      </c>
      <c r="BK497" s="10">
        <v>1980</v>
      </c>
      <c r="BL497" s="10">
        <v>1981</v>
      </c>
      <c r="BM497" s="10">
        <v>1982</v>
      </c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</row>
    <row r="498" spans="1:92" x14ac:dyDescent="0.25">
      <c r="A498" s="113"/>
      <c r="B498" s="36" t="s">
        <v>116</v>
      </c>
      <c r="C498" s="45" t="s">
        <v>0</v>
      </c>
      <c r="D498" s="45" t="s">
        <v>0</v>
      </c>
      <c r="E498" s="45" t="s">
        <v>0</v>
      </c>
      <c r="F498" s="45" t="s">
        <v>0</v>
      </c>
      <c r="G498" s="45" t="s">
        <v>0</v>
      </c>
      <c r="H498" s="45" t="s">
        <v>0</v>
      </c>
      <c r="I498" s="45" t="s">
        <v>0</v>
      </c>
      <c r="J498" s="45" t="s">
        <v>0</v>
      </c>
      <c r="K498" s="45" t="s">
        <v>0</v>
      </c>
      <c r="L498" s="45" t="s">
        <v>0</v>
      </c>
      <c r="M498" s="45" t="s">
        <v>0</v>
      </c>
      <c r="N498" s="45" t="s">
        <v>0</v>
      </c>
      <c r="O498" s="45" t="s">
        <v>0</v>
      </c>
      <c r="P498" s="79">
        <f>(P472/P$82)*100</f>
        <v>8.8313061872025376</v>
      </c>
      <c r="Q498" s="79">
        <f t="shared" ref="Q498:BM498" si="287">(Q472/Q$82)*100</f>
        <v>8.2148879788002898</v>
      </c>
      <c r="R498" s="79">
        <f t="shared" si="287"/>
        <v>8.2378854625550648</v>
      </c>
      <c r="S498" s="79">
        <f t="shared" si="287"/>
        <v>10.23194912083801</v>
      </c>
      <c r="T498" s="79">
        <f t="shared" si="287"/>
        <v>10.26470588235294</v>
      </c>
      <c r="U498" s="79">
        <f t="shared" si="287"/>
        <v>10.602939156709242</v>
      </c>
      <c r="V498" s="79">
        <f t="shared" si="287"/>
        <v>13.114964675658317</v>
      </c>
      <c r="W498" s="79">
        <f t="shared" si="287"/>
        <v>13.407685780094559</v>
      </c>
      <c r="X498" s="79">
        <f t="shared" si="287"/>
        <v>16.453639514731368</v>
      </c>
      <c r="Y498" s="79">
        <f t="shared" si="287"/>
        <v>18.958898979496304</v>
      </c>
      <c r="Z498" s="79">
        <f t="shared" si="287"/>
        <v>18.611430763329498</v>
      </c>
      <c r="AA498" s="79">
        <f t="shared" si="287"/>
        <v>17.296952289771824</v>
      </c>
      <c r="AB498" s="79">
        <f t="shared" si="287"/>
        <v>19.823981328406106</v>
      </c>
      <c r="AC498" s="79">
        <f t="shared" si="287"/>
        <v>17.57250268528464</v>
      </c>
      <c r="AD498" s="79">
        <f t="shared" si="287"/>
        <v>18.521741933404247</v>
      </c>
      <c r="AE498" s="79">
        <f t="shared" si="287"/>
        <v>21.268239630222652</v>
      </c>
      <c r="AF498" s="79">
        <f t="shared" si="287"/>
        <v>22.379984620454795</v>
      </c>
      <c r="AG498" s="79">
        <f t="shared" si="287"/>
        <v>21.167848587624221</v>
      </c>
      <c r="AH498" s="79">
        <f t="shared" si="287"/>
        <v>19.722298850574713</v>
      </c>
      <c r="AI498" s="79">
        <f t="shared" si="287"/>
        <v>19.344842850818946</v>
      </c>
      <c r="AJ498" s="79">
        <f t="shared" si="287"/>
        <v>22.212514835816961</v>
      </c>
      <c r="AK498" s="79">
        <f t="shared" si="287"/>
        <v>22.673663709153864</v>
      </c>
      <c r="AL498" s="79">
        <f t="shared" si="287"/>
        <v>19.36082084994392</v>
      </c>
      <c r="AM498" s="79">
        <f t="shared" si="287"/>
        <v>18.816556548775747</v>
      </c>
      <c r="AN498" s="79">
        <f t="shared" si="287"/>
        <v>18.779080588125815</v>
      </c>
      <c r="AO498" s="79">
        <f t="shared" si="287"/>
        <v>20.173241891655312</v>
      </c>
      <c r="AP498" s="79">
        <f t="shared" si="287"/>
        <v>22.127269627482736</v>
      </c>
      <c r="AQ498" s="79">
        <f t="shared" si="287"/>
        <v>24.760962536708767</v>
      </c>
      <c r="AR498" s="79">
        <f t="shared" si="287"/>
        <v>26.538941097693318</v>
      </c>
      <c r="AS498" s="79">
        <f t="shared" si="287"/>
        <v>28.60141020767637</v>
      </c>
      <c r="AT498" s="79">
        <f t="shared" si="287"/>
        <v>29.308205739786104</v>
      </c>
      <c r="AU498" s="79">
        <f t="shared" si="287"/>
        <v>30.548959067376508</v>
      </c>
      <c r="AV498" s="79">
        <f t="shared" si="287"/>
        <v>32.99491436691347</v>
      </c>
      <c r="AW498" s="79">
        <f t="shared" si="287"/>
        <v>35.056326464689967</v>
      </c>
      <c r="AX498" s="79">
        <f t="shared" si="287"/>
        <v>37.239289285439582</v>
      </c>
      <c r="AY498" s="79">
        <f t="shared" si="287"/>
        <v>38.494350549383363</v>
      </c>
      <c r="AZ498" s="79">
        <f t="shared" si="287"/>
        <v>41.920984625285321</v>
      </c>
      <c r="BA498" s="79">
        <f t="shared" si="287"/>
        <v>43.644384424938103</v>
      </c>
      <c r="BB498" s="79">
        <f t="shared" si="287"/>
        <v>45.077559483358534</v>
      </c>
      <c r="BC498" s="79">
        <f t="shared" si="287"/>
        <v>45.277709898251537</v>
      </c>
      <c r="BD498" s="79">
        <f t="shared" si="287"/>
        <v>43.80358117271755</v>
      </c>
      <c r="BE498" s="79">
        <f t="shared" si="287"/>
        <v>41.555862075097785</v>
      </c>
      <c r="BF498" s="79">
        <f t="shared" si="287"/>
        <v>43.405027044225264</v>
      </c>
      <c r="BG498" s="79">
        <f t="shared" si="287"/>
        <v>48.030078017867666</v>
      </c>
      <c r="BH498" s="79">
        <f t="shared" si="287"/>
        <v>45.35709631350435</v>
      </c>
      <c r="BI498" s="79">
        <f t="shared" si="287"/>
        <v>43.304734580931445</v>
      </c>
      <c r="BJ498" s="79">
        <f t="shared" si="287"/>
        <v>47.01508642469534</v>
      </c>
      <c r="BK498" s="79">
        <f t="shared" si="287"/>
        <v>44.547846755407164</v>
      </c>
      <c r="BL498" s="79">
        <f t="shared" si="287"/>
        <v>49.593307854238176</v>
      </c>
      <c r="BM498" s="79">
        <f t="shared" si="287"/>
        <v>70.15708983293284</v>
      </c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</row>
    <row r="499" spans="1:92" x14ac:dyDescent="0.25">
      <c r="A499" s="113"/>
      <c r="B499" s="14" t="s">
        <v>17</v>
      </c>
      <c r="C499" s="45" t="s">
        <v>0</v>
      </c>
      <c r="D499" s="45" t="s">
        <v>0</v>
      </c>
      <c r="E499" s="45" t="s">
        <v>0</v>
      </c>
      <c r="F499" s="45" t="s">
        <v>0</v>
      </c>
      <c r="G499" s="45" t="s">
        <v>0</v>
      </c>
      <c r="H499" s="45" t="s">
        <v>0</v>
      </c>
      <c r="I499" s="45" t="s">
        <v>0</v>
      </c>
      <c r="J499" s="45" t="s">
        <v>0</v>
      </c>
      <c r="K499" s="45" t="s">
        <v>0</v>
      </c>
      <c r="L499" s="45" t="s">
        <v>0</v>
      </c>
      <c r="M499" s="45" t="s">
        <v>0</v>
      </c>
      <c r="N499" s="45" t="s">
        <v>0</v>
      </c>
      <c r="O499" s="45" t="s">
        <v>0</v>
      </c>
      <c r="P499" s="79">
        <f t="shared" ref="P499:BM499" si="288">(P473/P$82)*100</f>
        <v>1.0576414595452142</v>
      </c>
      <c r="Q499" s="79">
        <f t="shared" si="288"/>
        <v>0.74680799807275355</v>
      </c>
      <c r="R499" s="79">
        <f t="shared" si="288"/>
        <v>0.55066079295154191</v>
      </c>
      <c r="S499" s="79">
        <f t="shared" si="288"/>
        <v>1.627384960718294</v>
      </c>
      <c r="T499" s="79">
        <f t="shared" si="288"/>
        <v>1.3970588235294119</v>
      </c>
      <c r="U499" s="79">
        <f t="shared" si="288"/>
        <v>3.0765004807032001</v>
      </c>
      <c r="V499" s="79">
        <f t="shared" si="288"/>
        <v>4.0719332048811818</v>
      </c>
      <c r="W499" s="79">
        <f t="shared" si="288"/>
        <v>4.7642138441023159</v>
      </c>
      <c r="X499" s="79">
        <f t="shared" si="288"/>
        <v>5.8925476603119584</v>
      </c>
      <c r="Y499" s="79">
        <f t="shared" si="288"/>
        <v>6.7971163748712664</v>
      </c>
      <c r="Z499" s="79">
        <f t="shared" si="288"/>
        <v>5.6233218258534716</v>
      </c>
      <c r="AA499" s="79">
        <f t="shared" si="288"/>
        <v>5.5954470506887937</v>
      </c>
      <c r="AB499" s="79">
        <f t="shared" si="288"/>
        <v>5.6744140814937278</v>
      </c>
      <c r="AC499" s="79">
        <f t="shared" si="288"/>
        <v>5.6677407805227356</v>
      </c>
      <c r="AD499" s="79">
        <f t="shared" si="288"/>
        <v>5.7828063049995171</v>
      </c>
      <c r="AE499" s="79">
        <f t="shared" si="288"/>
        <v>6.8155040633213497</v>
      </c>
      <c r="AF499" s="79">
        <f t="shared" si="288"/>
        <v>6.4951115017027359</v>
      </c>
      <c r="AG499" s="79">
        <f t="shared" si="288"/>
        <v>4.4019638071294738</v>
      </c>
      <c r="AH499" s="79">
        <f t="shared" si="288"/>
        <v>3.8473563218390807</v>
      </c>
      <c r="AI499" s="79">
        <f t="shared" si="288"/>
        <v>3.8086337776466155</v>
      </c>
      <c r="AJ499" s="79">
        <f t="shared" si="288"/>
        <v>4.5991032572860346</v>
      </c>
      <c r="AK499" s="79">
        <f t="shared" si="288"/>
        <v>4.5647587102358802</v>
      </c>
      <c r="AL499" s="79">
        <f t="shared" si="288"/>
        <v>2.4929763583667395</v>
      </c>
      <c r="AM499" s="79">
        <f t="shared" si="288"/>
        <v>2.2415468324912551</v>
      </c>
      <c r="AN499" s="79">
        <f t="shared" si="288"/>
        <v>2.1733245351335801</v>
      </c>
      <c r="AO499" s="79">
        <f t="shared" si="288"/>
        <v>3.2981419883236796</v>
      </c>
      <c r="AP499" s="79">
        <f t="shared" si="288"/>
        <v>3.0737646691103344</v>
      </c>
      <c r="AQ499" s="79">
        <f t="shared" si="288"/>
        <v>3.140830165995629</v>
      </c>
      <c r="AR499" s="79">
        <f t="shared" si="288"/>
        <v>3.8825648248631923</v>
      </c>
      <c r="AS499" s="79">
        <f t="shared" si="288"/>
        <v>4.2980817106665024</v>
      </c>
      <c r="AT499" s="79">
        <f t="shared" si="288"/>
        <v>3.8797414788028006</v>
      </c>
      <c r="AU499" s="79">
        <f t="shared" si="288"/>
        <v>3.2655671463660023</v>
      </c>
      <c r="AV499" s="79">
        <f t="shared" si="288"/>
        <v>3.8314262209258843</v>
      </c>
      <c r="AW499" s="79">
        <f t="shared" si="288"/>
        <v>4.377582470827333</v>
      </c>
      <c r="AX499" s="79">
        <f t="shared" si="288"/>
        <v>3.8110914545035</v>
      </c>
      <c r="AY499" s="79">
        <f t="shared" si="288"/>
        <v>3.6847867770064857</v>
      </c>
      <c r="AZ499" s="79">
        <f t="shared" si="288"/>
        <v>4.6104033223059053</v>
      </c>
      <c r="BA499" s="79">
        <f t="shared" si="288"/>
        <v>4.3538149898717089</v>
      </c>
      <c r="BB499" s="79">
        <f t="shared" si="288"/>
        <v>3.6215513529288117</v>
      </c>
      <c r="BC499" s="79">
        <f t="shared" si="288"/>
        <v>7.0659045271512202</v>
      </c>
      <c r="BD499" s="79">
        <f t="shared" si="288"/>
        <v>9.0277627006286085</v>
      </c>
      <c r="BE499" s="79">
        <f t="shared" si="288"/>
        <v>10.668250886121815</v>
      </c>
      <c r="BF499" s="79">
        <f t="shared" si="288"/>
        <v>11.678105540657242</v>
      </c>
      <c r="BG499" s="79">
        <f t="shared" si="288"/>
        <v>9.7860052167519598</v>
      </c>
      <c r="BH499" s="79">
        <f t="shared" si="288"/>
        <v>11.305314603709695</v>
      </c>
      <c r="BI499" s="79">
        <f t="shared" si="288"/>
        <v>11.969891306486957</v>
      </c>
      <c r="BJ499" s="79">
        <f t="shared" si="288"/>
        <v>15.074036862279245</v>
      </c>
      <c r="BK499" s="79">
        <f t="shared" si="288"/>
        <v>14.000751837413681</v>
      </c>
      <c r="BL499" s="79">
        <f t="shared" si="288"/>
        <v>14.997682048311701</v>
      </c>
      <c r="BM499" s="79">
        <f t="shared" si="288"/>
        <v>22.29528349082404</v>
      </c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</row>
    <row r="500" spans="1:92" x14ac:dyDescent="0.25">
      <c r="A500" s="113"/>
      <c r="B500" s="31" t="s">
        <v>18</v>
      </c>
      <c r="C500" s="45" t="s">
        <v>0</v>
      </c>
      <c r="D500" s="45" t="s">
        <v>0</v>
      </c>
      <c r="E500" s="45" t="s">
        <v>0</v>
      </c>
      <c r="F500" s="45" t="s">
        <v>0</v>
      </c>
      <c r="G500" s="45" t="s">
        <v>0</v>
      </c>
      <c r="H500" s="45" t="s">
        <v>0</v>
      </c>
      <c r="I500" s="45" t="s">
        <v>0</v>
      </c>
      <c r="J500" s="45" t="s">
        <v>0</v>
      </c>
      <c r="K500" s="45" t="s">
        <v>0</v>
      </c>
      <c r="L500" s="45" t="s">
        <v>0</v>
      </c>
      <c r="M500" s="45" t="s">
        <v>0</v>
      </c>
      <c r="N500" s="45" t="s">
        <v>0</v>
      </c>
      <c r="O500" s="45" t="s">
        <v>0</v>
      </c>
      <c r="P500" s="79">
        <f t="shared" ref="P500:BM500" si="289">(P474/P$82)*100</f>
        <v>0.79323109465891073</v>
      </c>
      <c r="Q500" s="79">
        <f t="shared" si="289"/>
        <v>1.3008913514815708</v>
      </c>
      <c r="R500" s="79">
        <f t="shared" si="289"/>
        <v>1.4537444933920705</v>
      </c>
      <c r="S500" s="79">
        <f t="shared" si="289"/>
        <v>2.4317246539468762</v>
      </c>
      <c r="T500" s="79">
        <f t="shared" si="289"/>
        <v>3.6176470588235294</v>
      </c>
      <c r="U500" s="79">
        <f t="shared" si="289"/>
        <v>3.2687817607471503</v>
      </c>
      <c r="V500" s="79">
        <f t="shared" si="289"/>
        <v>3.7636480411046884</v>
      </c>
      <c r="W500" s="79">
        <f t="shared" si="289"/>
        <v>3.4307188750151534</v>
      </c>
      <c r="X500" s="79">
        <f t="shared" si="289"/>
        <v>4.0511265164644712</v>
      </c>
      <c r="Y500" s="79">
        <f t="shared" si="289"/>
        <v>4.5407733358299787</v>
      </c>
      <c r="Z500" s="79">
        <f t="shared" si="289"/>
        <v>5.0863060989643261</v>
      </c>
      <c r="AA500" s="79">
        <f t="shared" si="289"/>
        <v>4.0689325035902346</v>
      </c>
      <c r="AB500" s="79">
        <f t="shared" si="289"/>
        <v>5.1541378975007293</v>
      </c>
      <c r="AC500" s="79">
        <f t="shared" si="289"/>
        <v>4.4575725026852844</v>
      </c>
      <c r="AD500" s="79">
        <f t="shared" si="289"/>
        <v>4.7061857331657162</v>
      </c>
      <c r="AE500" s="79">
        <f t="shared" si="289"/>
        <v>5.8608501253738554</v>
      </c>
      <c r="AF500" s="79">
        <f t="shared" si="289"/>
        <v>7.4014061298473033</v>
      </c>
      <c r="AG500" s="79">
        <f t="shared" si="289"/>
        <v>7.810165310817542</v>
      </c>
      <c r="AH500" s="79">
        <f t="shared" si="289"/>
        <v>7.5659770114942528</v>
      </c>
      <c r="AI500" s="79">
        <f t="shared" si="289"/>
        <v>7.3926516157591857</v>
      </c>
      <c r="AJ500" s="79">
        <f t="shared" si="289"/>
        <v>9.0449030726625335</v>
      </c>
      <c r="AK500" s="79">
        <f t="shared" si="289"/>
        <v>9.6299502272235458</v>
      </c>
      <c r="AL500" s="79">
        <f t="shared" si="289"/>
        <v>8.2040576105182499</v>
      </c>
      <c r="AM500" s="79">
        <f t="shared" si="289"/>
        <v>7.5340069957248348</v>
      </c>
      <c r="AN500" s="79">
        <f t="shared" si="289"/>
        <v>7.5224607887924471</v>
      </c>
      <c r="AO500" s="79">
        <f t="shared" si="289"/>
        <v>7.8735242850727287</v>
      </c>
      <c r="AP500" s="79">
        <f t="shared" si="289"/>
        <v>8.5777001108174922</v>
      </c>
      <c r="AQ500" s="79">
        <f t="shared" si="289"/>
        <v>10.467555399710712</v>
      </c>
      <c r="AR500" s="79">
        <f t="shared" si="289"/>
        <v>11.019649495485927</v>
      </c>
      <c r="AS500" s="79">
        <f t="shared" si="289"/>
        <v>11.62537945508376</v>
      </c>
      <c r="AT500" s="79">
        <f t="shared" si="289"/>
        <v>11.325690543971685</v>
      </c>
      <c r="AU500" s="79">
        <f t="shared" si="289"/>
        <v>11.67775284011063</v>
      </c>
      <c r="AV500" s="79">
        <f t="shared" si="289"/>
        <v>12.243661655822303</v>
      </c>
      <c r="AW500" s="79">
        <f t="shared" si="289"/>
        <v>11.900900415887158</v>
      </c>
      <c r="AX500" s="79">
        <f t="shared" si="289"/>
        <v>12.835012691331436</v>
      </c>
      <c r="AY500" s="79">
        <f t="shared" si="289"/>
        <v>12.931489643137015</v>
      </c>
      <c r="AZ500" s="79">
        <f t="shared" si="289"/>
        <v>13.052418827740853</v>
      </c>
      <c r="BA500" s="79">
        <f t="shared" si="289"/>
        <v>12.923700202565833</v>
      </c>
      <c r="BB500" s="79">
        <f t="shared" si="289"/>
        <v>13.896830887469875</v>
      </c>
      <c r="BC500" s="79">
        <f t="shared" si="289"/>
        <v>13.476801138959424</v>
      </c>
      <c r="BD500" s="79">
        <f t="shared" si="289"/>
        <v>13.249123233621512</v>
      </c>
      <c r="BE500" s="79">
        <f t="shared" si="289"/>
        <v>12.919761655739034</v>
      </c>
      <c r="BF500" s="79">
        <f t="shared" si="289"/>
        <v>14.050815872005817</v>
      </c>
      <c r="BG500" s="79">
        <f t="shared" si="289"/>
        <v>17.787723710546125</v>
      </c>
      <c r="BH500" s="79">
        <f t="shared" si="289"/>
        <v>17.364917807796946</v>
      </c>
      <c r="BI500" s="79">
        <f t="shared" si="289"/>
        <v>15.118306766755168</v>
      </c>
      <c r="BJ500" s="79">
        <f t="shared" si="289"/>
        <v>14.539404066990794</v>
      </c>
      <c r="BK500" s="79">
        <f t="shared" si="289"/>
        <v>13.288077365936937</v>
      </c>
      <c r="BL500" s="79">
        <f t="shared" si="289"/>
        <v>15.468483607029565</v>
      </c>
      <c r="BM500" s="79">
        <f t="shared" si="289"/>
        <v>26.768096276774155</v>
      </c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</row>
    <row r="501" spans="1:92" x14ac:dyDescent="0.25">
      <c r="A501" s="113"/>
      <c r="B501" s="31" t="s">
        <v>19</v>
      </c>
      <c r="C501" s="45" t="s">
        <v>0</v>
      </c>
      <c r="D501" s="45" t="s">
        <v>0</v>
      </c>
      <c r="E501" s="45" t="s">
        <v>0</v>
      </c>
      <c r="F501" s="45" t="s">
        <v>0</v>
      </c>
      <c r="G501" s="45" t="s">
        <v>0</v>
      </c>
      <c r="H501" s="45" t="s">
        <v>0</v>
      </c>
      <c r="I501" s="45" t="s">
        <v>0</v>
      </c>
      <c r="J501" s="45" t="s">
        <v>0</v>
      </c>
      <c r="K501" s="45" t="s">
        <v>0</v>
      </c>
      <c r="L501" s="45" t="s">
        <v>0</v>
      </c>
      <c r="M501" s="45" t="s">
        <v>0</v>
      </c>
      <c r="N501" s="45" t="s">
        <v>0</v>
      </c>
      <c r="O501" s="45" t="s">
        <v>0</v>
      </c>
      <c r="P501" s="79">
        <f t="shared" ref="P501:BM501" si="290">(P475/P$82)*100</f>
        <v>6.9804336329984134</v>
      </c>
      <c r="Q501" s="79">
        <f t="shared" si="290"/>
        <v>6.167188629245965</v>
      </c>
      <c r="R501" s="79">
        <f t="shared" si="290"/>
        <v>6.2334801762114544</v>
      </c>
      <c r="S501" s="79">
        <f t="shared" si="290"/>
        <v>6.1728395061728394</v>
      </c>
      <c r="T501" s="79">
        <f t="shared" si="290"/>
        <v>5.25</v>
      </c>
      <c r="U501" s="79">
        <f t="shared" si="290"/>
        <v>4.2576569152588926</v>
      </c>
      <c r="V501" s="79">
        <f t="shared" si="290"/>
        <v>5.2793834296724471</v>
      </c>
      <c r="W501" s="79">
        <f t="shared" si="290"/>
        <v>5.2127530609770876</v>
      </c>
      <c r="X501" s="79">
        <f t="shared" si="290"/>
        <v>6.5099653379549398</v>
      </c>
      <c r="Y501" s="79">
        <f t="shared" si="290"/>
        <v>7.6210092687950564</v>
      </c>
      <c r="Z501" s="79">
        <f t="shared" si="290"/>
        <v>7.9018028385117001</v>
      </c>
      <c r="AA501" s="79">
        <f t="shared" si="290"/>
        <v>7.6325727354927935</v>
      </c>
      <c r="AB501" s="79">
        <f t="shared" si="290"/>
        <v>8.9954293494116495</v>
      </c>
      <c r="AC501" s="79">
        <f t="shared" si="290"/>
        <v>7.4471894020766207</v>
      </c>
      <c r="AD501" s="79">
        <f t="shared" si="290"/>
        <v>8.0327498952390162</v>
      </c>
      <c r="AE501" s="79">
        <f t="shared" si="290"/>
        <v>8.5918854415274453</v>
      </c>
      <c r="AF501" s="79">
        <f t="shared" si="290"/>
        <v>8.4834669889047571</v>
      </c>
      <c r="AG501" s="79">
        <f t="shared" si="290"/>
        <v>8.9557194696772058</v>
      </c>
      <c r="AH501" s="79">
        <f t="shared" si="290"/>
        <v>8.3089655172413792</v>
      </c>
      <c r="AI501" s="79">
        <f t="shared" si="290"/>
        <v>8.1435574574131468</v>
      </c>
      <c r="AJ501" s="79">
        <f t="shared" si="290"/>
        <v>8.5685085058683903</v>
      </c>
      <c r="AK501" s="79">
        <f t="shared" si="290"/>
        <v>8.478954771694438</v>
      </c>
      <c r="AL501" s="79">
        <f t="shared" si="290"/>
        <v>8.6637868810589325</v>
      </c>
      <c r="AM501" s="79">
        <f t="shared" si="290"/>
        <v>9.0410027205596588</v>
      </c>
      <c r="AN501" s="79">
        <f t="shared" si="290"/>
        <v>9.0832952641997871</v>
      </c>
      <c r="AO501" s="79">
        <f t="shared" si="290"/>
        <v>9.0015756182589044</v>
      </c>
      <c r="AP501" s="79">
        <f t="shared" si="290"/>
        <v>10.475804847554912</v>
      </c>
      <c r="AQ501" s="79">
        <f t="shared" si="290"/>
        <v>11.152576971002423</v>
      </c>
      <c r="AR501" s="79">
        <f t="shared" si="290"/>
        <v>11.636726777344201</v>
      </c>
      <c r="AS501" s="79">
        <f t="shared" si="290"/>
        <v>12.677949041926107</v>
      </c>
      <c r="AT501" s="79">
        <f t="shared" si="290"/>
        <v>14.102773717011619</v>
      </c>
      <c r="AU501" s="79">
        <f t="shared" si="290"/>
        <v>15.605639080899875</v>
      </c>
      <c r="AV501" s="79">
        <f t="shared" si="290"/>
        <v>16.919826490165281</v>
      </c>
      <c r="AW501" s="79">
        <f t="shared" si="290"/>
        <v>18.777843577975478</v>
      </c>
      <c r="AX501" s="79">
        <f t="shared" si="290"/>
        <v>20.593185139604646</v>
      </c>
      <c r="AY501" s="79">
        <f t="shared" si="290"/>
        <v>21.878074129239867</v>
      </c>
      <c r="AZ501" s="79">
        <f t="shared" si="290"/>
        <v>24.258162475238564</v>
      </c>
      <c r="BA501" s="79">
        <f t="shared" si="290"/>
        <v>26.366869232500562</v>
      </c>
      <c r="BB501" s="79">
        <f t="shared" si="290"/>
        <v>27.559177242959855</v>
      </c>
      <c r="BC501" s="79">
        <f t="shared" si="290"/>
        <v>24.735004232140898</v>
      </c>
      <c r="BD501" s="79">
        <f t="shared" si="290"/>
        <v>21.526695238467429</v>
      </c>
      <c r="BE501" s="79">
        <f t="shared" si="290"/>
        <v>17.967849533236933</v>
      </c>
      <c r="BF501" s="79">
        <f t="shared" si="290"/>
        <v>17.676105631562201</v>
      </c>
      <c r="BG501" s="79">
        <f t="shared" si="290"/>
        <v>20.456349090569585</v>
      </c>
      <c r="BH501" s="79">
        <f t="shared" si="290"/>
        <v>16.686863901997715</v>
      </c>
      <c r="BI501" s="79">
        <f t="shared" si="290"/>
        <v>16.21653650768932</v>
      </c>
      <c r="BJ501" s="79">
        <f t="shared" si="290"/>
        <v>17.401645495425303</v>
      </c>
      <c r="BK501" s="79">
        <f t="shared" si="290"/>
        <v>17.259017552056545</v>
      </c>
      <c r="BL501" s="79">
        <f t="shared" si="290"/>
        <v>19.127142198896916</v>
      </c>
      <c r="BM501" s="79">
        <f t="shared" si="290"/>
        <v>21.093710065334641</v>
      </c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</row>
    <row r="502" spans="1:92" x14ac:dyDescent="0.25">
      <c r="A502" s="113"/>
      <c r="B502" s="167" t="s">
        <v>82</v>
      </c>
      <c r="C502" s="45" t="s">
        <v>0</v>
      </c>
      <c r="D502" s="45" t="s">
        <v>0</v>
      </c>
      <c r="E502" s="45" t="s">
        <v>0</v>
      </c>
      <c r="F502" s="45" t="s">
        <v>0</v>
      </c>
      <c r="G502" s="45" t="s">
        <v>0</v>
      </c>
      <c r="H502" s="45" t="s">
        <v>0</v>
      </c>
      <c r="I502" s="45" t="s">
        <v>0</v>
      </c>
      <c r="J502" s="45" t="s">
        <v>0</v>
      </c>
      <c r="K502" s="45" t="s">
        <v>0</v>
      </c>
      <c r="L502" s="45" t="s">
        <v>0</v>
      </c>
      <c r="M502" s="45" t="s">
        <v>0</v>
      </c>
      <c r="N502" s="45" t="s">
        <v>0</v>
      </c>
      <c r="O502" s="45" t="s">
        <v>0</v>
      </c>
      <c r="P502" s="79">
        <f t="shared" ref="P502:BM502" si="291">(P476/P$82)*100</f>
        <v>0.26441036488630354</v>
      </c>
      <c r="Q502" s="79">
        <f t="shared" si="291"/>
        <v>-0.26499638641291257</v>
      </c>
      <c r="R502" s="79">
        <f t="shared" si="291"/>
        <v>-0.1762114537444934</v>
      </c>
      <c r="S502" s="79">
        <f t="shared" si="291"/>
        <v>0.91657313879536106</v>
      </c>
      <c r="T502" s="79">
        <f t="shared" si="291"/>
        <v>1</v>
      </c>
      <c r="U502" s="79">
        <f t="shared" si="291"/>
        <v>2.3073753605273999</v>
      </c>
      <c r="V502" s="79">
        <f t="shared" si="291"/>
        <v>3.1856133590237636</v>
      </c>
      <c r="W502" s="79">
        <f t="shared" si="291"/>
        <v>4.1217117226330462</v>
      </c>
      <c r="X502" s="79">
        <f t="shared" si="291"/>
        <v>5.1126516464471399</v>
      </c>
      <c r="Y502" s="79">
        <f t="shared" si="291"/>
        <v>7.1903379833348939</v>
      </c>
      <c r="Z502" s="79">
        <f t="shared" si="291"/>
        <v>5.8688147295742237</v>
      </c>
      <c r="AA502" s="79">
        <f t="shared" si="291"/>
        <v>4.9997340566991113</v>
      </c>
      <c r="AB502" s="79">
        <f t="shared" si="291"/>
        <v>5.5382670426918219</v>
      </c>
      <c r="AC502" s="79">
        <f t="shared" si="291"/>
        <v>4.754744002864304</v>
      </c>
      <c r="AD502" s="79">
        <f t="shared" si="291"/>
        <v>4.2420139896206042</v>
      </c>
      <c r="AE502" s="79">
        <f t="shared" si="291"/>
        <v>5.3684178725718255</v>
      </c>
      <c r="AF502" s="79">
        <f t="shared" si="291"/>
        <v>6.1106228715807971</v>
      </c>
      <c r="AG502" s="79">
        <f t="shared" si="291"/>
        <v>4.7885586888978491</v>
      </c>
      <c r="AH502" s="79">
        <f t="shared" si="291"/>
        <v>3.2643678160919536</v>
      </c>
      <c r="AI502" s="79">
        <f t="shared" si="291"/>
        <v>3.0987162461266049</v>
      </c>
      <c r="AJ502" s="79">
        <f t="shared" si="291"/>
        <v>3.8655545298694451</v>
      </c>
      <c r="AK502" s="79">
        <f t="shared" si="291"/>
        <v>3.9480090889417876</v>
      </c>
      <c r="AL502" s="79">
        <f t="shared" si="291"/>
        <v>3.2658545523191895</v>
      </c>
      <c r="AM502" s="79">
        <f t="shared" si="291"/>
        <v>2.6214535561601244</v>
      </c>
      <c r="AN502" s="79">
        <f t="shared" si="291"/>
        <v>2.8391113818249494</v>
      </c>
      <c r="AO502" s="79">
        <f t="shared" si="291"/>
        <v>3.4244959163323867</v>
      </c>
      <c r="AP502" s="79">
        <f t="shared" si="291"/>
        <v>2.9458983320546697</v>
      </c>
      <c r="AQ502" s="79">
        <f t="shared" si="291"/>
        <v>3.3887904422584421</v>
      </c>
      <c r="AR502" s="79">
        <f t="shared" si="291"/>
        <v>3.1084762982290055</v>
      </c>
      <c r="AS502" s="79">
        <f t="shared" si="291"/>
        <v>2.9762127839555412</v>
      </c>
      <c r="AT502" s="79">
        <f t="shared" si="291"/>
        <v>4.1461491113333846</v>
      </c>
      <c r="AU502" s="79">
        <f t="shared" si="291"/>
        <v>4.9967209909531931</v>
      </c>
      <c r="AV502" s="79">
        <f t="shared" si="291"/>
        <v>7.9784608481041062</v>
      </c>
      <c r="AW502" s="79">
        <f t="shared" si="291"/>
        <v>9.0650614409346026</v>
      </c>
      <c r="AX502" s="79">
        <f t="shared" si="291"/>
        <v>9.2294438889316215</v>
      </c>
      <c r="AY502" s="79">
        <f t="shared" si="291"/>
        <v>9.708551706506455</v>
      </c>
      <c r="AZ502" s="79">
        <f t="shared" si="291"/>
        <v>10.519210851793382</v>
      </c>
      <c r="BA502" s="79">
        <f t="shared" si="291"/>
        <v>10.473778978167905</v>
      </c>
      <c r="BB502" s="79">
        <f t="shared" si="291"/>
        <v>10.554661017813887</v>
      </c>
      <c r="BC502" s="79">
        <f t="shared" si="291"/>
        <v>11.454758590891865</v>
      </c>
      <c r="BD502" s="79">
        <f t="shared" si="291"/>
        <v>12.096408840178842</v>
      </c>
      <c r="BE502" s="79">
        <f t="shared" si="291"/>
        <v>12.640448501567732</v>
      </c>
      <c r="BF502" s="79">
        <f t="shared" si="291"/>
        <v>14.146356983773464</v>
      </c>
      <c r="BG502" s="79">
        <f t="shared" si="291"/>
        <v>15.629321763892372</v>
      </c>
      <c r="BH502" s="79">
        <f t="shared" si="291"/>
        <v>14.050354114044353</v>
      </c>
      <c r="BI502" s="79">
        <f t="shared" si="291"/>
        <v>13.762910723804847</v>
      </c>
      <c r="BJ502" s="79">
        <f t="shared" si="291"/>
        <v>19.651015182919394</v>
      </c>
      <c r="BK502" s="79">
        <f t="shared" si="291"/>
        <v>18.112860768682033</v>
      </c>
      <c r="BL502" s="79">
        <f t="shared" si="291"/>
        <v>22.709544200267711</v>
      </c>
      <c r="BM502" s="79">
        <f t="shared" si="291"/>
        <v>41.75181068413454</v>
      </c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</row>
    <row r="503" spans="1:92" x14ac:dyDescent="0.25">
      <c r="A503" s="113"/>
      <c r="B503" s="14" t="s">
        <v>17</v>
      </c>
      <c r="C503" s="45" t="s">
        <v>0</v>
      </c>
      <c r="D503" s="45" t="s">
        <v>0</v>
      </c>
      <c r="E503" s="45" t="s">
        <v>0</v>
      </c>
      <c r="F503" s="45" t="s">
        <v>0</v>
      </c>
      <c r="G503" s="45" t="s">
        <v>0</v>
      </c>
      <c r="H503" s="45" t="s">
        <v>0</v>
      </c>
      <c r="I503" s="45" t="s">
        <v>0</v>
      </c>
      <c r="J503" s="45" t="s">
        <v>0</v>
      </c>
      <c r="K503" s="45" t="s">
        <v>0</v>
      </c>
      <c r="L503" s="45" t="s">
        <v>0</v>
      </c>
      <c r="M503" s="45" t="s">
        <v>0</v>
      </c>
      <c r="N503" s="45" t="s">
        <v>0</v>
      </c>
      <c r="O503" s="45" t="s">
        <v>0</v>
      </c>
      <c r="P503" s="79">
        <f t="shared" ref="P503:BM503" si="292">(P477/P$82)*100</f>
        <v>0.26441036488630354</v>
      </c>
      <c r="Q503" s="79">
        <f t="shared" si="292"/>
        <v>-0.26499638641291257</v>
      </c>
      <c r="R503" s="79">
        <f t="shared" si="292"/>
        <v>-0.48458149779735682</v>
      </c>
      <c r="S503" s="79">
        <f t="shared" si="292"/>
        <v>0.4863449307893753</v>
      </c>
      <c r="T503" s="79">
        <f t="shared" si="292"/>
        <v>0.61764705882352933</v>
      </c>
      <c r="U503" s="79">
        <f t="shared" si="292"/>
        <v>2.0464221947534682</v>
      </c>
      <c r="V503" s="79">
        <f t="shared" si="292"/>
        <v>2.8644829800899165</v>
      </c>
      <c r="W503" s="79">
        <f t="shared" si="292"/>
        <v>3.7337859134440534</v>
      </c>
      <c r="X503" s="79">
        <f t="shared" si="292"/>
        <v>4.9176776429809363</v>
      </c>
      <c r="Y503" s="79">
        <f t="shared" si="292"/>
        <v>5.5519146147364484</v>
      </c>
      <c r="Z503" s="79">
        <f t="shared" si="292"/>
        <v>4.0736478711162256</v>
      </c>
      <c r="AA503" s="79">
        <f t="shared" si="292"/>
        <v>3.2764214669432477</v>
      </c>
      <c r="AB503" s="79">
        <f t="shared" si="292"/>
        <v>3.3696392103471751</v>
      </c>
      <c r="AC503" s="79">
        <f t="shared" si="292"/>
        <v>3.494450411743645</v>
      </c>
      <c r="AD503" s="79">
        <f t="shared" si="292"/>
        <v>3.0880314605292845</v>
      </c>
      <c r="AE503" s="79">
        <f t="shared" si="292"/>
        <v>4.3019848342950358</v>
      </c>
      <c r="AF503" s="79">
        <f t="shared" si="292"/>
        <v>5.2455234538064373</v>
      </c>
      <c r="AG503" s="79">
        <f t="shared" si="292"/>
        <v>3.3702535398335032</v>
      </c>
      <c r="AH503" s="79">
        <f t="shared" si="292"/>
        <v>2.6354022988505745</v>
      </c>
      <c r="AI503" s="79">
        <f t="shared" si="292"/>
        <v>2.5232403718459495</v>
      </c>
      <c r="AJ503" s="79">
        <f t="shared" si="292"/>
        <v>2.9028748516418306</v>
      </c>
      <c r="AK503" s="79">
        <f t="shared" si="292"/>
        <v>3.1567842458342348</v>
      </c>
      <c r="AL503" s="79">
        <f t="shared" si="292"/>
        <v>2.0188111445482102</v>
      </c>
      <c r="AM503" s="79">
        <f t="shared" si="292"/>
        <v>1.2300816167897397</v>
      </c>
      <c r="AN503" s="79">
        <f t="shared" si="292"/>
        <v>1.3129621169822174</v>
      </c>
      <c r="AO503" s="79">
        <f t="shared" si="292"/>
        <v>1.8138639183418712</v>
      </c>
      <c r="AP503" s="79">
        <f t="shared" si="292"/>
        <v>1.0506350694740432</v>
      </c>
      <c r="AQ503" s="79">
        <f t="shared" si="292"/>
        <v>1.0726160435308041</v>
      </c>
      <c r="AR503" s="79">
        <f t="shared" si="292"/>
        <v>0.74580341268558503</v>
      </c>
      <c r="AS503" s="79">
        <f t="shared" si="292"/>
        <v>0.20505297648047713</v>
      </c>
      <c r="AT503" s="79">
        <f t="shared" si="292"/>
        <v>0.86943140724782642</v>
      </c>
      <c r="AU503" s="79">
        <f t="shared" si="292"/>
        <v>0.7995894110410956</v>
      </c>
      <c r="AV503" s="79">
        <f t="shared" si="292"/>
        <v>2.9747214120110685</v>
      </c>
      <c r="AW503" s="79">
        <f t="shared" si="292"/>
        <v>3.3960753172990215</v>
      </c>
      <c r="AX503" s="79">
        <f t="shared" si="292"/>
        <v>2.6711791400661489</v>
      </c>
      <c r="AY503" s="79">
        <f t="shared" si="292"/>
        <v>3.0567612780596791</v>
      </c>
      <c r="AZ503" s="79">
        <f t="shared" si="292"/>
        <v>4.1574073143018033</v>
      </c>
      <c r="BA503" s="79">
        <f t="shared" si="292"/>
        <v>3.858428989421562</v>
      </c>
      <c r="BB503" s="79">
        <f t="shared" si="292"/>
        <v>2.9746271002079547</v>
      </c>
      <c r="BC503" s="79">
        <f t="shared" si="292"/>
        <v>6.6540233670842133</v>
      </c>
      <c r="BD503" s="79">
        <f t="shared" si="292"/>
        <v>8.5708165253274391</v>
      </c>
      <c r="BE503" s="79">
        <f t="shared" si="292"/>
        <v>10.10640130620302</v>
      </c>
      <c r="BF503" s="79">
        <f t="shared" si="292"/>
        <v>11.218490068633244</v>
      </c>
      <c r="BG503" s="79">
        <f t="shared" si="292"/>
        <v>8.9399606701250516</v>
      </c>
      <c r="BH503" s="79">
        <f t="shared" si="292"/>
        <v>10.273065540163838</v>
      </c>
      <c r="BI503" s="79">
        <f t="shared" si="292"/>
        <v>11.062044204709681</v>
      </c>
      <c r="BJ503" s="79">
        <f t="shared" si="292"/>
        <v>14.979498136283114</v>
      </c>
      <c r="BK503" s="79">
        <f t="shared" si="292"/>
        <v>13.921059803861969</v>
      </c>
      <c r="BL503" s="79">
        <f t="shared" si="292"/>
        <v>14.919767705847828</v>
      </c>
      <c r="BM503" s="79">
        <f t="shared" si="292"/>
        <v>22.274440933573572</v>
      </c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</row>
    <row r="504" spans="1:92" x14ac:dyDescent="0.25">
      <c r="A504" s="113"/>
      <c r="B504" s="31" t="s">
        <v>18</v>
      </c>
      <c r="C504" s="45" t="s">
        <v>0</v>
      </c>
      <c r="D504" s="45" t="s">
        <v>0</v>
      </c>
      <c r="E504" s="45" t="s">
        <v>0</v>
      </c>
      <c r="F504" s="45" t="s">
        <v>0</v>
      </c>
      <c r="G504" s="45" t="s">
        <v>0</v>
      </c>
      <c r="H504" s="45" t="s">
        <v>0</v>
      </c>
      <c r="I504" s="45" t="s">
        <v>0</v>
      </c>
      <c r="J504" s="45" t="s">
        <v>0</v>
      </c>
      <c r="K504" s="45" t="s">
        <v>0</v>
      </c>
      <c r="L504" s="45" t="s">
        <v>0</v>
      </c>
      <c r="M504" s="45" t="s">
        <v>0</v>
      </c>
      <c r="N504" s="45" t="s">
        <v>0</v>
      </c>
      <c r="O504" s="45" t="s">
        <v>0</v>
      </c>
      <c r="P504" s="79">
        <f t="shared" ref="P504:BM504" si="293">(P478/P$82)*100</f>
        <v>0</v>
      </c>
      <c r="Q504" s="79">
        <f t="shared" si="293"/>
        <v>0</v>
      </c>
      <c r="R504" s="79">
        <f t="shared" si="293"/>
        <v>0.22026431718061676</v>
      </c>
      <c r="S504" s="79">
        <f t="shared" si="293"/>
        <v>0.35540591096146651</v>
      </c>
      <c r="T504" s="79">
        <f t="shared" si="293"/>
        <v>0.27941176470588236</v>
      </c>
      <c r="U504" s="79">
        <f t="shared" si="293"/>
        <v>0.10987501716797143</v>
      </c>
      <c r="V504" s="79">
        <f t="shared" si="293"/>
        <v>0.15414258188824664</v>
      </c>
      <c r="W504" s="79">
        <f t="shared" si="293"/>
        <v>0.10910413383440416</v>
      </c>
      <c r="X504" s="79">
        <f t="shared" si="293"/>
        <v>0.11915077989601386</v>
      </c>
      <c r="Y504" s="79">
        <f t="shared" si="293"/>
        <v>1.4418125643666324</v>
      </c>
      <c r="Z504" s="79">
        <f t="shared" si="293"/>
        <v>1.5266589950134253</v>
      </c>
      <c r="AA504" s="79">
        <f t="shared" si="293"/>
        <v>1.3350353704590181</v>
      </c>
      <c r="AB504" s="79">
        <f t="shared" si="293"/>
        <v>1.4246815131770885</v>
      </c>
      <c r="AC504" s="79">
        <f t="shared" si="293"/>
        <v>0.7662012173290369</v>
      </c>
      <c r="AD504" s="79">
        <f t="shared" si="293"/>
        <v>0.62534248783160884</v>
      </c>
      <c r="AE504" s="79">
        <f t="shared" si="293"/>
        <v>0.59816923960001211</v>
      </c>
      <c r="AF504" s="79">
        <f t="shared" si="293"/>
        <v>0.37899593540591014</v>
      </c>
      <c r="AG504" s="79">
        <f t="shared" si="293"/>
        <v>0.66646111519578777</v>
      </c>
      <c r="AH504" s="79">
        <f t="shared" si="293"/>
        <v>0.14160919540229885</v>
      </c>
      <c r="AI504" s="79">
        <f t="shared" si="293"/>
        <v>0.2278950043447609</v>
      </c>
      <c r="AJ504" s="79">
        <f t="shared" si="293"/>
        <v>0.4384808123433997</v>
      </c>
      <c r="AK504" s="79">
        <f t="shared" si="293"/>
        <v>0.36923826011685784</v>
      </c>
      <c r="AL504" s="79">
        <f t="shared" si="293"/>
        <v>0.50081618602378597</v>
      </c>
      <c r="AM504" s="79">
        <f t="shared" si="293"/>
        <v>0.53536727555382824</v>
      </c>
      <c r="AN504" s="79">
        <f t="shared" si="293"/>
        <v>0.58372671437998069</v>
      </c>
      <c r="AO504" s="79">
        <f t="shared" si="293"/>
        <v>0.42625421496913463</v>
      </c>
      <c r="AP504" s="79">
        <f t="shared" si="293"/>
        <v>0.24081493478816809</v>
      </c>
      <c r="AQ504" s="79">
        <f t="shared" si="293"/>
        <v>0.47713568311177623</v>
      </c>
      <c r="AR504" s="79">
        <f t="shared" si="293"/>
        <v>0.38386940358816873</v>
      </c>
      <c r="AS504" s="79">
        <f t="shared" si="293"/>
        <v>0.42991524833896377</v>
      </c>
      <c r="AT504" s="79">
        <f t="shared" si="293"/>
        <v>0.19283296145264292</v>
      </c>
      <c r="AU504" s="79">
        <f t="shared" si="293"/>
        <v>0.23543692286385798</v>
      </c>
      <c r="AV504" s="79">
        <f t="shared" si="293"/>
        <v>0.84473861341709666</v>
      </c>
      <c r="AW504" s="79">
        <f t="shared" si="293"/>
        <v>0.75640318173865062</v>
      </c>
      <c r="AX504" s="79">
        <f t="shared" si="293"/>
        <v>1.1417583262825937</v>
      </c>
      <c r="AY504" s="79">
        <f t="shared" si="293"/>
        <v>1.023737140761078</v>
      </c>
      <c r="AZ504" s="79">
        <f t="shared" si="293"/>
        <v>0.41026053555088537</v>
      </c>
      <c r="BA504" s="79">
        <f t="shared" si="293"/>
        <v>0.52419536349313534</v>
      </c>
      <c r="BB504" s="79">
        <f t="shared" si="293"/>
        <v>0.55917112064831198</v>
      </c>
      <c r="BC504" s="79">
        <f t="shared" si="293"/>
        <v>0.49191997535087811</v>
      </c>
      <c r="BD504" s="79">
        <f t="shared" si="293"/>
        <v>0.27442823831834545</v>
      </c>
      <c r="BE504" s="79">
        <f t="shared" si="293"/>
        <v>0.2372994763850898</v>
      </c>
      <c r="BF504" s="79">
        <f t="shared" si="293"/>
        <v>0.41698104631607652</v>
      </c>
      <c r="BG504" s="79">
        <f t="shared" si="293"/>
        <v>0.45135991503813366</v>
      </c>
      <c r="BH504" s="79">
        <f t="shared" si="293"/>
        <v>0.17634052052087776</v>
      </c>
      <c r="BI504" s="79">
        <f t="shared" si="293"/>
        <v>0.14982471962412905</v>
      </c>
      <c r="BJ504" s="79">
        <f t="shared" si="293"/>
        <v>3.1588974306982238</v>
      </c>
      <c r="BK504" s="79">
        <f t="shared" si="293"/>
        <v>2.7687289371109181</v>
      </c>
      <c r="BL504" s="79">
        <f t="shared" si="293"/>
        <v>5.49544777165395</v>
      </c>
      <c r="BM504" s="79">
        <f t="shared" si="293"/>
        <v>11.45194308126883</v>
      </c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</row>
    <row r="505" spans="1:92" x14ac:dyDescent="0.25">
      <c r="A505" s="113"/>
      <c r="B505" s="31" t="s">
        <v>19</v>
      </c>
      <c r="C505" s="45" t="s">
        <v>0</v>
      </c>
      <c r="D505" s="45" t="s">
        <v>0</v>
      </c>
      <c r="E505" s="45" t="s">
        <v>0</v>
      </c>
      <c r="F505" s="45" t="s">
        <v>0</v>
      </c>
      <c r="G505" s="45" t="s">
        <v>0</v>
      </c>
      <c r="H505" s="45" t="s">
        <v>0</v>
      </c>
      <c r="I505" s="45" t="s">
        <v>0</v>
      </c>
      <c r="J505" s="45" t="s">
        <v>0</v>
      </c>
      <c r="K505" s="45" t="s">
        <v>0</v>
      </c>
      <c r="L505" s="45" t="s">
        <v>0</v>
      </c>
      <c r="M505" s="45" t="s">
        <v>0</v>
      </c>
      <c r="N505" s="45" t="s">
        <v>0</v>
      </c>
      <c r="O505" s="45" t="s">
        <v>0</v>
      </c>
      <c r="P505" s="79">
        <f t="shared" ref="P505:BM505" si="294">(P479/P$82)*100</f>
        <v>0</v>
      </c>
      <c r="Q505" s="79">
        <f t="shared" si="294"/>
        <v>0</v>
      </c>
      <c r="R505" s="79">
        <f t="shared" si="294"/>
        <v>8.8105726872246701E-2</v>
      </c>
      <c r="S505" s="79">
        <f t="shared" si="294"/>
        <v>7.4822297044519259E-2</v>
      </c>
      <c r="T505" s="79">
        <f t="shared" si="294"/>
        <v>0.10294117647058824</v>
      </c>
      <c r="U505" s="79">
        <f t="shared" si="294"/>
        <v>0.15107814860596072</v>
      </c>
      <c r="V505" s="79">
        <f t="shared" si="294"/>
        <v>0.16698779704560052</v>
      </c>
      <c r="W505" s="79">
        <f t="shared" si="294"/>
        <v>0.27882167535458841</v>
      </c>
      <c r="X505" s="79">
        <f t="shared" si="294"/>
        <v>7.582322357019064E-2</v>
      </c>
      <c r="Y505" s="79">
        <f t="shared" si="294"/>
        <v>0.19661080423181349</v>
      </c>
      <c r="Z505" s="79">
        <f t="shared" si="294"/>
        <v>0.26850786344457228</v>
      </c>
      <c r="AA505" s="79">
        <f t="shared" si="294"/>
        <v>0.38827721929684589</v>
      </c>
      <c r="AB505" s="79">
        <f t="shared" si="294"/>
        <v>0.74394631916755816</v>
      </c>
      <c r="AC505" s="79">
        <f t="shared" si="294"/>
        <v>0.49409237379162191</v>
      </c>
      <c r="AD505" s="79">
        <f t="shared" si="294"/>
        <v>0.52864004125971054</v>
      </c>
      <c r="AE505" s="79">
        <f t="shared" si="294"/>
        <v>0.46826379867677714</v>
      </c>
      <c r="AF505" s="79">
        <f t="shared" si="294"/>
        <v>0.48610348236844991</v>
      </c>
      <c r="AG505" s="79">
        <f t="shared" si="294"/>
        <v>0.75184403386855769</v>
      </c>
      <c r="AH505" s="79">
        <f t="shared" si="294"/>
        <v>0.48735632183908045</v>
      </c>
      <c r="AI505" s="79">
        <f t="shared" si="294"/>
        <v>0.34758086993589427</v>
      </c>
      <c r="AJ505" s="79">
        <f t="shared" si="294"/>
        <v>0.52419886588421472</v>
      </c>
      <c r="AK505" s="79">
        <f t="shared" si="294"/>
        <v>0.42198658299069469</v>
      </c>
      <c r="AL505" s="79">
        <f t="shared" si="294"/>
        <v>0.74622722174719336</v>
      </c>
      <c r="AM505" s="79">
        <f t="shared" si="294"/>
        <v>0.8560046638165566</v>
      </c>
      <c r="AN505" s="79">
        <f t="shared" si="294"/>
        <v>0.94242255046275147</v>
      </c>
      <c r="AO505" s="79">
        <f t="shared" si="294"/>
        <v>1.1843777830213813</v>
      </c>
      <c r="AP505" s="79">
        <f t="shared" si="294"/>
        <v>1.6544483277924589</v>
      </c>
      <c r="AQ505" s="79">
        <f t="shared" si="294"/>
        <v>1.8390387156158619</v>
      </c>
      <c r="AR505" s="79">
        <f t="shared" si="294"/>
        <v>1.9788034819552518</v>
      </c>
      <c r="AS505" s="79">
        <f t="shared" si="294"/>
        <v>2.3412445591361006</v>
      </c>
      <c r="AT505" s="79">
        <f t="shared" si="294"/>
        <v>3.083884742632915</v>
      </c>
      <c r="AU505" s="79">
        <f t="shared" si="294"/>
        <v>3.9616946570482403</v>
      </c>
      <c r="AV505" s="79">
        <f t="shared" si="294"/>
        <v>4.1590008226759405</v>
      </c>
      <c r="AW505" s="79">
        <f t="shared" si="294"/>
        <v>4.9125829418969298</v>
      </c>
      <c r="AX505" s="79">
        <f t="shared" si="294"/>
        <v>5.416506422582879</v>
      </c>
      <c r="AY505" s="79">
        <f t="shared" si="294"/>
        <v>5.6280532876856988</v>
      </c>
      <c r="AZ505" s="79">
        <f t="shared" si="294"/>
        <v>5.9515430019406939</v>
      </c>
      <c r="BA505" s="79">
        <f t="shared" si="294"/>
        <v>6.0911546252532078</v>
      </c>
      <c r="BB505" s="79">
        <f t="shared" si="294"/>
        <v>7.0208627969576192</v>
      </c>
      <c r="BC505" s="79">
        <f t="shared" si="294"/>
        <v>4.3088152484567734</v>
      </c>
      <c r="BD505" s="79">
        <f t="shared" si="294"/>
        <v>3.2511640765330565</v>
      </c>
      <c r="BE505" s="79">
        <f t="shared" si="294"/>
        <v>2.2967477189796233</v>
      </c>
      <c r="BF505" s="79">
        <f t="shared" si="294"/>
        <v>2.5108858688241442</v>
      </c>
      <c r="BG505" s="79">
        <f t="shared" si="294"/>
        <v>6.2380011787291894</v>
      </c>
      <c r="BH505" s="79">
        <f t="shared" si="294"/>
        <v>3.6009480533596356</v>
      </c>
      <c r="BI505" s="79">
        <f t="shared" si="294"/>
        <v>2.5510417994710357</v>
      </c>
      <c r="BJ505" s="79">
        <f t="shared" si="294"/>
        <v>1.5126196159380556</v>
      </c>
      <c r="BK505" s="79">
        <f t="shared" si="294"/>
        <v>1.4230720277091478</v>
      </c>
      <c r="BL505" s="79">
        <f t="shared" si="294"/>
        <v>2.2943287227659326</v>
      </c>
      <c r="BM505" s="79">
        <f t="shared" si="294"/>
        <v>8.0254266692921341</v>
      </c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</row>
    <row r="506" spans="1:92" x14ac:dyDescent="0.25">
      <c r="A506" s="11"/>
      <c r="B506" s="167" t="s">
        <v>117</v>
      </c>
      <c r="C506" s="45" t="s">
        <v>0</v>
      </c>
      <c r="D506" s="45" t="s">
        <v>0</v>
      </c>
      <c r="E506" s="45" t="s">
        <v>0</v>
      </c>
      <c r="F506" s="45" t="s">
        <v>0</v>
      </c>
      <c r="G506" s="45" t="s">
        <v>0</v>
      </c>
      <c r="H506" s="45" t="s">
        <v>0</v>
      </c>
      <c r="I506" s="45" t="s">
        <v>0</v>
      </c>
      <c r="J506" s="45" t="s">
        <v>0</v>
      </c>
      <c r="K506" s="45" t="s">
        <v>0</v>
      </c>
      <c r="L506" s="45" t="s">
        <v>0</v>
      </c>
      <c r="M506" s="45" t="s">
        <v>0</v>
      </c>
      <c r="N506" s="45" t="s">
        <v>0</v>
      </c>
      <c r="O506" s="45" t="s">
        <v>0</v>
      </c>
      <c r="P506" s="79">
        <f t="shared" ref="P506:BM506" si="295">(P480/P$82)*100</f>
        <v>8.5668958223162353</v>
      </c>
      <c r="Q506" s="79">
        <f t="shared" si="295"/>
        <v>8.4798843652132021</v>
      </c>
      <c r="R506" s="79">
        <f t="shared" si="295"/>
        <v>8.4140969162995596</v>
      </c>
      <c r="S506" s="79">
        <f t="shared" si="295"/>
        <v>9.3153759820426494</v>
      </c>
      <c r="T506" s="79">
        <f t="shared" si="295"/>
        <v>9.264705882352942</v>
      </c>
      <c r="U506" s="79">
        <f t="shared" si="295"/>
        <v>8.2955637961818436</v>
      </c>
      <c r="V506" s="79">
        <f t="shared" si="295"/>
        <v>9.9293513166345537</v>
      </c>
      <c r="W506" s="79">
        <f t="shared" si="295"/>
        <v>9.2859740574615106</v>
      </c>
      <c r="X506" s="79">
        <f t="shared" si="295"/>
        <v>11.340987868284229</v>
      </c>
      <c r="Y506" s="79">
        <f t="shared" si="295"/>
        <v>11.768560996161408</v>
      </c>
      <c r="Z506" s="79">
        <f t="shared" si="295"/>
        <v>12.742616033755274</v>
      </c>
      <c r="AA506" s="79">
        <f t="shared" si="295"/>
        <v>12.297218233072709</v>
      </c>
      <c r="AB506" s="79">
        <f t="shared" si="295"/>
        <v>14.285714285714285</v>
      </c>
      <c r="AC506" s="79">
        <f t="shared" si="295"/>
        <v>12.817758682420335</v>
      </c>
      <c r="AD506" s="79">
        <f t="shared" si="295"/>
        <v>14.279727943783643</v>
      </c>
      <c r="AE506" s="79">
        <f t="shared" si="295"/>
        <v>15.899821757650825</v>
      </c>
      <c r="AF506" s="79">
        <f t="shared" si="295"/>
        <v>16.269361748873997</v>
      </c>
      <c r="AG506" s="79">
        <f t="shared" si="295"/>
        <v>16.37928989872637</v>
      </c>
      <c r="AH506" s="79">
        <f t="shared" si="295"/>
        <v>16.457931034482758</v>
      </c>
      <c r="AI506" s="79">
        <f t="shared" si="295"/>
        <v>16.246126604692343</v>
      </c>
      <c r="AJ506" s="79">
        <f t="shared" si="295"/>
        <v>18.346960305947512</v>
      </c>
      <c r="AK506" s="79">
        <f t="shared" si="295"/>
        <v>18.725654620212076</v>
      </c>
      <c r="AL506" s="79">
        <f t="shared" si="295"/>
        <v>16.094966297624733</v>
      </c>
      <c r="AM506" s="79">
        <f t="shared" si="295"/>
        <v>16.195102992615624</v>
      </c>
      <c r="AN506" s="79">
        <f t="shared" si="295"/>
        <v>15.939969206300864</v>
      </c>
      <c r="AO506" s="79">
        <f t="shared" si="295"/>
        <v>16.748745975322926</v>
      </c>
      <c r="AP506" s="79">
        <f t="shared" si="295"/>
        <v>19.181371295428068</v>
      </c>
      <c r="AQ506" s="79">
        <f t="shared" si="295"/>
        <v>21.372172094450324</v>
      </c>
      <c r="AR506" s="79">
        <f t="shared" si="295"/>
        <v>23.430464799464314</v>
      </c>
      <c r="AS506" s="79">
        <f t="shared" si="295"/>
        <v>25.625197423720831</v>
      </c>
      <c r="AT506" s="79">
        <f t="shared" si="295"/>
        <v>25.162056628452724</v>
      </c>
      <c r="AU506" s="79">
        <f t="shared" si="295"/>
        <v>25.552238076423311</v>
      </c>
      <c r="AV506" s="79">
        <f t="shared" si="295"/>
        <v>25.01645351880936</v>
      </c>
      <c r="AW506" s="79">
        <f t="shared" si="295"/>
        <v>25.991265023755368</v>
      </c>
      <c r="AX506" s="79">
        <f t="shared" si="295"/>
        <v>28.009845396507959</v>
      </c>
      <c r="AY506" s="79">
        <f t="shared" si="295"/>
        <v>28.785798842876915</v>
      </c>
      <c r="AZ506" s="79">
        <f t="shared" si="295"/>
        <v>31.401773773491943</v>
      </c>
      <c r="BA506" s="79">
        <f t="shared" si="295"/>
        <v>33.170605446770203</v>
      </c>
      <c r="BB506" s="79">
        <f t="shared" si="295"/>
        <v>34.52289846554465</v>
      </c>
      <c r="BC506" s="79">
        <f t="shared" si="295"/>
        <v>33.822951307359681</v>
      </c>
      <c r="BD506" s="79">
        <f t="shared" si="295"/>
        <v>31.707172332538708</v>
      </c>
      <c r="BE506" s="79">
        <f t="shared" si="295"/>
        <v>28.915413573530046</v>
      </c>
      <c r="BF506" s="79">
        <f t="shared" si="295"/>
        <v>29.258670060451799</v>
      </c>
      <c r="BG506" s="79">
        <f t="shared" si="295"/>
        <v>32.400756253975295</v>
      </c>
      <c r="BH506" s="79">
        <f t="shared" si="295"/>
        <v>31.306742199460004</v>
      </c>
      <c r="BI506" s="79">
        <f t="shared" si="295"/>
        <v>29.541823857126598</v>
      </c>
      <c r="BJ506" s="79">
        <f t="shared" si="295"/>
        <v>27.364071241775946</v>
      </c>
      <c r="BK506" s="79">
        <f t="shared" si="295"/>
        <v>26.434985986725128</v>
      </c>
      <c r="BL506" s="79">
        <f t="shared" si="295"/>
        <v>26.883763653970473</v>
      </c>
      <c r="BM506" s="79">
        <f t="shared" si="295"/>
        <v>28.4052791487983</v>
      </c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  <c r="CK506" s="12"/>
      <c r="CL506" s="12"/>
      <c r="CM506" s="12"/>
      <c r="CN506" s="12"/>
    </row>
    <row r="507" spans="1:92" x14ac:dyDescent="0.25">
      <c r="A507" s="11"/>
      <c r="B507" s="14" t="s">
        <v>17</v>
      </c>
      <c r="C507" s="45" t="s">
        <v>0</v>
      </c>
      <c r="D507" s="45" t="s">
        <v>0</v>
      </c>
      <c r="E507" s="45" t="s">
        <v>0</v>
      </c>
      <c r="F507" s="45" t="s">
        <v>0</v>
      </c>
      <c r="G507" s="45" t="s">
        <v>0</v>
      </c>
      <c r="H507" s="45" t="s">
        <v>0</v>
      </c>
      <c r="I507" s="45" t="s">
        <v>0</v>
      </c>
      <c r="J507" s="45" t="s">
        <v>0</v>
      </c>
      <c r="K507" s="45" t="s">
        <v>0</v>
      </c>
      <c r="L507" s="45" t="s">
        <v>0</v>
      </c>
      <c r="M507" s="45" t="s">
        <v>0</v>
      </c>
      <c r="N507" s="45" t="s">
        <v>0</v>
      </c>
      <c r="O507" s="45" t="s">
        <v>0</v>
      </c>
      <c r="P507" s="79">
        <f t="shared" ref="P507:BM507" si="296">(P481/P$82)*100</f>
        <v>0.79323109465891073</v>
      </c>
      <c r="Q507" s="79">
        <f t="shared" si="296"/>
        <v>1.0118043844856661</v>
      </c>
      <c r="R507" s="79">
        <f t="shared" si="296"/>
        <v>1.0352422907488987</v>
      </c>
      <c r="S507" s="79">
        <f t="shared" si="296"/>
        <v>1.1410400299289187</v>
      </c>
      <c r="T507" s="79">
        <f t="shared" si="296"/>
        <v>0.77941176470588236</v>
      </c>
      <c r="U507" s="79">
        <f t="shared" si="296"/>
        <v>1.0300782859497322</v>
      </c>
      <c r="V507" s="79">
        <f t="shared" si="296"/>
        <v>1.2074502247912653</v>
      </c>
      <c r="W507" s="79">
        <f t="shared" si="296"/>
        <v>1.0304279306582615</v>
      </c>
      <c r="X507" s="79">
        <f t="shared" si="296"/>
        <v>0.97487001733102241</v>
      </c>
      <c r="Y507" s="79">
        <f t="shared" si="296"/>
        <v>1.2452017601348186</v>
      </c>
      <c r="Z507" s="79">
        <f t="shared" si="296"/>
        <v>1.5496739547372458</v>
      </c>
      <c r="AA507" s="79">
        <f t="shared" si="296"/>
        <v>2.3190255837455456</v>
      </c>
      <c r="AB507" s="79">
        <f t="shared" si="296"/>
        <v>2.3047748711465523</v>
      </c>
      <c r="AC507" s="79">
        <f t="shared" si="296"/>
        <v>2.1732903687790905</v>
      </c>
      <c r="AD507" s="79">
        <f t="shared" si="296"/>
        <v>2.6947748444702317</v>
      </c>
      <c r="AE507" s="79">
        <f t="shared" si="296"/>
        <v>2.5135192290263135</v>
      </c>
      <c r="AF507" s="79">
        <f t="shared" si="296"/>
        <v>1.249588047896298</v>
      </c>
      <c r="AG507" s="79">
        <f t="shared" si="296"/>
        <v>1.0317102672959704</v>
      </c>
      <c r="AH507" s="79">
        <f t="shared" si="296"/>
        <v>1.2119540229885057</v>
      </c>
      <c r="AI507" s="79">
        <f t="shared" si="296"/>
        <v>1.2853934058006655</v>
      </c>
      <c r="AJ507" s="79">
        <f t="shared" si="296"/>
        <v>1.6962284056442043</v>
      </c>
      <c r="AK507" s="79">
        <f t="shared" si="296"/>
        <v>1.4079744644016445</v>
      </c>
      <c r="AL507" s="79">
        <f t="shared" si="296"/>
        <v>0.47416521381852911</v>
      </c>
      <c r="AM507" s="79">
        <f t="shared" si="296"/>
        <v>1.0114652157015158</v>
      </c>
      <c r="AN507" s="79">
        <f t="shared" si="296"/>
        <v>0.86036241815136294</v>
      </c>
      <c r="AO507" s="79">
        <f t="shared" si="296"/>
        <v>1.4842780699818081</v>
      </c>
      <c r="AP507" s="79">
        <f t="shared" si="296"/>
        <v>2.0231295996362912</v>
      </c>
      <c r="AQ507" s="79">
        <f t="shared" si="296"/>
        <v>2.0682141224648252</v>
      </c>
      <c r="AR507" s="79">
        <f t="shared" si="296"/>
        <v>3.1367614121776075</v>
      </c>
      <c r="AS507" s="79">
        <f t="shared" si="296"/>
        <v>4.0930287341860252</v>
      </c>
      <c r="AT507" s="79">
        <f t="shared" si="296"/>
        <v>3.010310071554974</v>
      </c>
      <c r="AU507" s="79">
        <f t="shared" si="296"/>
        <v>2.4659777353249068</v>
      </c>
      <c r="AV507" s="79">
        <f t="shared" si="296"/>
        <v>0.85670480891481571</v>
      </c>
      <c r="AW507" s="79">
        <f t="shared" si="296"/>
        <v>0.9815071535283113</v>
      </c>
      <c r="AX507" s="79">
        <f t="shared" si="296"/>
        <v>1.1399123144373511</v>
      </c>
      <c r="AY507" s="79">
        <f t="shared" si="296"/>
        <v>0.62802549894680681</v>
      </c>
      <c r="AZ507" s="79">
        <f t="shared" si="296"/>
        <v>0.45299600800410261</v>
      </c>
      <c r="BA507" s="79">
        <f t="shared" si="296"/>
        <v>0.49538600045014625</v>
      </c>
      <c r="BB507" s="79">
        <f t="shared" si="296"/>
        <v>0.6469242527208573</v>
      </c>
      <c r="BC507" s="79">
        <f t="shared" si="296"/>
        <v>0.41188116006700598</v>
      </c>
      <c r="BD507" s="79">
        <f t="shared" si="296"/>
        <v>0.45694617530116904</v>
      </c>
      <c r="BE507" s="79">
        <f t="shared" si="296"/>
        <v>0.56184957991879581</v>
      </c>
      <c r="BF507" s="79">
        <f t="shared" si="296"/>
        <v>0.45961547202399888</v>
      </c>
      <c r="BG507" s="79">
        <f t="shared" si="296"/>
        <v>0.84604454662690876</v>
      </c>
      <c r="BH507" s="79">
        <f t="shared" si="296"/>
        <v>1.0322490635458559</v>
      </c>
      <c r="BI507" s="79">
        <f t="shared" si="296"/>
        <v>0.90784710177727546</v>
      </c>
      <c r="BJ507" s="79">
        <f t="shared" si="296"/>
        <v>9.4538725996128475E-2</v>
      </c>
      <c r="BK507" s="79">
        <f t="shared" si="296"/>
        <v>7.9692033551712282E-2</v>
      </c>
      <c r="BL507" s="79">
        <f t="shared" si="296"/>
        <v>7.791434246387198E-2</v>
      </c>
      <c r="BM507" s="79">
        <f t="shared" si="296"/>
        <v>2.084255725046652E-2</v>
      </c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</row>
    <row r="508" spans="1:92" x14ac:dyDescent="0.25">
      <c r="A508" s="11"/>
      <c r="B508" s="31" t="s">
        <v>18</v>
      </c>
      <c r="C508" s="45" t="s">
        <v>0</v>
      </c>
      <c r="D508" s="45" t="s">
        <v>0</v>
      </c>
      <c r="E508" s="45" t="s">
        <v>0</v>
      </c>
      <c r="F508" s="45" t="s">
        <v>0</v>
      </c>
      <c r="G508" s="45" t="s">
        <v>0</v>
      </c>
      <c r="H508" s="45" t="s">
        <v>0</v>
      </c>
      <c r="I508" s="45" t="s">
        <v>0</v>
      </c>
      <c r="J508" s="45" t="s">
        <v>0</v>
      </c>
      <c r="K508" s="45" t="s">
        <v>0</v>
      </c>
      <c r="L508" s="45" t="s">
        <v>0</v>
      </c>
      <c r="M508" s="45" t="s">
        <v>0</v>
      </c>
      <c r="N508" s="45" t="s">
        <v>0</v>
      </c>
      <c r="O508" s="45" t="s">
        <v>0</v>
      </c>
      <c r="P508" s="79">
        <f t="shared" ref="P508:BM508" si="297">(P482/P$82)*100</f>
        <v>0.79323109465891073</v>
      </c>
      <c r="Q508" s="79">
        <f t="shared" si="297"/>
        <v>1.3008913514815708</v>
      </c>
      <c r="R508" s="79">
        <f t="shared" si="297"/>
        <v>1.2334801762114538</v>
      </c>
      <c r="S508" s="79">
        <f t="shared" si="297"/>
        <v>2.0763187429854097</v>
      </c>
      <c r="T508" s="79">
        <f t="shared" si="297"/>
        <v>3.3382352941176467</v>
      </c>
      <c r="U508" s="79">
        <f t="shared" si="297"/>
        <v>3.1589067435791791</v>
      </c>
      <c r="V508" s="79">
        <f t="shared" si="297"/>
        <v>3.6095054592164417</v>
      </c>
      <c r="W508" s="79">
        <f t="shared" si="297"/>
        <v>3.3216147411807491</v>
      </c>
      <c r="X508" s="79">
        <f t="shared" si="297"/>
        <v>3.9319757365684578</v>
      </c>
      <c r="Y508" s="79">
        <f t="shared" si="297"/>
        <v>3.098960771463346</v>
      </c>
      <c r="Z508" s="79">
        <f t="shared" si="297"/>
        <v>3.5596471039509012</v>
      </c>
      <c r="AA508" s="79">
        <f t="shared" si="297"/>
        <v>2.7338971331312165</v>
      </c>
      <c r="AB508" s="79">
        <f t="shared" si="297"/>
        <v>3.7294563843236408</v>
      </c>
      <c r="AC508" s="79">
        <f t="shared" si="297"/>
        <v>3.6913712853562477</v>
      </c>
      <c r="AD508" s="79">
        <f t="shared" si="297"/>
        <v>4.0808432453341075</v>
      </c>
      <c r="AE508" s="79">
        <f t="shared" si="297"/>
        <v>5.2626808857738441</v>
      </c>
      <c r="AF508" s="79">
        <f t="shared" si="297"/>
        <v>7.0224101944413935</v>
      </c>
      <c r="AG508" s="79">
        <f t="shared" si="297"/>
        <v>7.143704195621754</v>
      </c>
      <c r="AH508" s="79">
        <f t="shared" si="297"/>
        <v>7.4243678160919533</v>
      </c>
      <c r="AI508" s="79">
        <f t="shared" si="297"/>
        <v>7.1647566114144245</v>
      </c>
      <c r="AJ508" s="79">
        <f t="shared" si="297"/>
        <v>8.6064222603191354</v>
      </c>
      <c r="AK508" s="79">
        <f t="shared" si="297"/>
        <v>9.2607119671066869</v>
      </c>
      <c r="AL508" s="79">
        <f t="shared" si="297"/>
        <v>7.7032414244944638</v>
      </c>
      <c r="AM508" s="79">
        <f t="shared" si="297"/>
        <v>6.9986397201710071</v>
      </c>
      <c r="AN508" s="79">
        <f t="shared" si="297"/>
        <v>6.9387340744124675</v>
      </c>
      <c r="AO508" s="79">
        <f t="shared" si="297"/>
        <v>7.4472700701035954</v>
      </c>
      <c r="AP508" s="79">
        <f t="shared" si="297"/>
        <v>8.3368851760293232</v>
      </c>
      <c r="AQ508" s="79">
        <f t="shared" si="297"/>
        <v>9.9904197165989359</v>
      </c>
      <c r="AR508" s="79">
        <f t="shared" si="297"/>
        <v>10.635780091897757</v>
      </c>
      <c r="AS508" s="79">
        <f t="shared" si="297"/>
        <v>11.195464206744797</v>
      </c>
      <c r="AT508" s="79">
        <f t="shared" si="297"/>
        <v>11.132857582519042</v>
      </c>
      <c r="AU508" s="79">
        <f t="shared" si="297"/>
        <v>11.442315917246773</v>
      </c>
      <c r="AV508" s="79">
        <f t="shared" si="297"/>
        <v>11.398923042405205</v>
      </c>
      <c r="AW508" s="79">
        <f t="shared" si="297"/>
        <v>11.144497234148508</v>
      </c>
      <c r="AX508" s="79">
        <f t="shared" si="297"/>
        <v>11.693254365048842</v>
      </c>
      <c r="AY508" s="79">
        <f t="shared" si="297"/>
        <v>11.907752502375937</v>
      </c>
      <c r="AZ508" s="79">
        <f t="shared" si="297"/>
        <v>12.642158292189967</v>
      </c>
      <c r="BA508" s="79">
        <f t="shared" si="297"/>
        <v>12.3995048390727</v>
      </c>
      <c r="BB508" s="79">
        <f t="shared" si="297"/>
        <v>13.337659766821561</v>
      </c>
      <c r="BC508" s="79">
        <f t="shared" si="297"/>
        <v>12.984881163608547</v>
      </c>
      <c r="BD508" s="79">
        <f t="shared" si="297"/>
        <v>12.974694995303166</v>
      </c>
      <c r="BE508" s="79">
        <f t="shared" si="297"/>
        <v>12.682462179353946</v>
      </c>
      <c r="BF508" s="79">
        <f t="shared" si="297"/>
        <v>13.633834825689743</v>
      </c>
      <c r="BG508" s="79">
        <f t="shared" si="297"/>
        <v>17.336363795507992</v>
      </c>
      <c r="BH508" s="79">
        <f t="shared" si="297"/>
        <v>17.188577287276065</v>
      </c>
      <c r="BI508" s="79">
        <f t="shared" si="297"/>
        <v>14.96848204713104</v>
      </c>
      <c r="BJ508" s="79">
        <f t="shared" si="297"/>
        <v>11.380506636292569</v>
      </c>
      <c r="BK508" s="79">
        <f t="shared" si="297"/>
        <v>10.519348428826019</v>
      </c>
      <c r="BL508" s="79">
        <f t="shared" si="297"/>
        <v>9.9730358353756134</v>
      </c>
      <c r="BM508" s="79">
        <f t="shared" si="297"/>
        <v>15.316153195505322</v>
      </c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</row>
    <row r="509" spans="1:92" x14ac:dyDescent="0.25">
      <c r="A509" s="11"/>
      <c r="B509" s="31" t="s">
        <v>19</v>
      </c>
      <c r="C509" s="45" t="s">
        <v>0</v>
      </c>
      <c r="D509" s="45" t="s">
        <v>0</v>
      </c>
      <c r="E509" s="45" t="s">
        <v>0</v>
      </c>
      <c r="F509" s="45" t="s">
        <v>0</v>
      </c>
      <c r="G509" s="45" t="s">
        <v>0</v>
      </c>
      <c r="H509" s="45" t="s">
        <v>0</v>
      </c>
      <c r="I509" s="45" t="s">
        <v>0</v>
      </c>
      <c r="J509" s="45" t="s">
        <v>0</v>
      </c>
      <c r="K509" s="45" t="s">
        <v>0</v>
      </c>
      <c r="L509" s="45" t="s">
        <v>0</v>
      </c>
      <c r="M509" s="45" t="s">
        <v>0</v>
      </c>
      <c r="N509" s="45" t="s">
        <v>0</v>
      </c>
      <c r="O509" s="45" t="s">
        <v>0</v>
      </c>
      <c r="P509" s="79">
        <f t="shared" ref="P509:BM509" si="298">(P483/P$82)*100</f>
        <v>6.9804336329984134</v>
      </c>
      <c r="Q509" s="79">
        <f t="shared" si="298"/>
        <v>6.167188629245965</v>
      </c>
      <c r="R509" s="79">
        <f t="shared" si="298"/>
        <v>6.1453744493392071</v>
      </c>
      <c r="S509" s="79">
        <f t="shared" si="298"/>
        <v>6.0980172091283205</v>
      </c>
      <c r="T509" s="79">
        <f t="shared" si="298"/>
        <v>5.1470588235294112</v>
      </c>
      <c r="U509" s="79">
        <f t="shared" si="298"/>
        <v>4.1065787666529321</v>
      </c>
      <c r="V509" s="79">
        <f t="shared" si="298"/>
        <v>5.1123956326268463</v>
      </c>
      <c r="W509" s="79">
        <f t="shared" si="298"/>
        <v>4.9339313856224996</v>
      </c>
      <c r="X509" s="79">
        <f t="shared" si="298"/>
        <v>6.4341421143847484</v>
      </c>
      <c r="Y509" s="79">
        <f t="shared" si="298"/>
        <v>7.4243984645632439</v>
      </c>
      <c r="Z509" s="79">
        <f t="shared" si="298"/>
        <v>7.6332949750671268</v>
      </c>
      <c r="AA509" s="79">
        <f t="shared" si="298"/>
        <v>7.2442955161959475</v>
      </c>
      <c r="AB509" s="79">
        <f t="shared" si="298"/>
        <v>8.251483030244092</v>
      </c>
      <c r="AC509" s="79">
        <f t="shared" si="298"/>
        <v>6.953097028284998</v>
      </c>
      <c r="AD509" s="79">
        <f t="shared" si="298"/>
        <v>7.5041098539793056</v>
      </c>
      <c r="AE509" s="79">
        <f t="shared" si="298"/>
        <v>8.1236216428506687</v>
      </c>
      <c r="AF509" s="79">
        <f t="shared" si="298"/>
        <v>7.9973635065363062</v>
      </c>
      <c r="AG509" s="79">
        <f t="shared" si="298"/>
        <v>8.2038754358086461</v>
      </c>
      <c r="AH509" s="79">
        <f t="shared" si="298"/>
        <v>7.8216091954022984</v>
      </c>
      <c r="AI509" s="79">
        <f t="shared" si="298"/>
        <v>7.7959765874772522</v>
      </c>
      <c r="AJ509" s="79">
        <f t="shared" si="298"/>
        <v>8.0443096399841743</v>
      </c>
      <c r="AK509" s="79">
        <f t="shared" si="298"/>
        <v>8.0569681887037436</v>
      </c>
      <c r="AL509" s="79">
        <f t="shared" si="298"/>
        <v>7.9175596593117392</v>
      </c>
      <c r="AM509" s="79">
        <f t="shared" si="298"/>
        <v>8.1849980567431011</v>
      </c>
      <c r="AN509" s="79">
        <f t="shared" si="298"/>
        <v>8.1408727137370356</v>
      </c>
      <c r="AO509" s="79">
        <f t="shared" si="298"/>
        <v>7.8171978352375229</v>
      </c>
      <c r="AP509" s="79">
        <f t="shared" si="298"/>
        <v>8.8213565197624515</v>
      </c>
      <c r="AQ509" s="79">
        <f t="shared" si="298"/>
        <v>9.3135382553865611</v>
      </c>
      <c r="AR509" s="79">
        <f t="shared" si="298"/>
        <v>9.6579232953889491</v>
      </c>
      <c r="AS509" s="79">
        <f t="shared" si="298"/>
        <v>10.336704482790006</v>
      </c>
      <c r="AT509" s="79">
        <f t="shared" si="298"/>
        <v>11.018888974378703</v>
      </c>
      <c r="AU509" s="79">
        <f t="shared" si="298"/>
        <v>11.643944423851634</v>
      </c>
      <c r="AV509" s="79">
        <f t="shared" si="298"/>
        <v>12.760825667489343</v>
      </c>
      <c r="AW509" s="79">
        <f t="shared" si="298"/>
        <v>13.865260636078547</v>
      </c>
      <c r="AX509" s="79">
        <f t="shared" si="298"/>
        <v>15.176678717021769</v>
      </c>
      <c r="AY509" s="79">
        <f t="shared" si="298"/>
        <v>16.250020841554168</v>
      </c>
      <c r="AZ509" s="79">
        <f t="shared" si="298"/>
        <v>18.306619473297872</v>
      </c>
      <c r="BA509" s="79">
        <f t="shared" si="298"/>
        <v>20.275714607247355</v>
      </c>
      <c r="BB509" s="79">
        <f t="shared" si="298"/>
        <v>20.538314446002232</v>
      </c>
      <c r="BC509" s="79">
        <f t="shared" si="298"/>
        <v>20.426188983684124</v>
      </c>
      <c r="BD509" s="79">
        <f t="shared" si="298"/>
        <v>18.275531161934371</v>
      </c>
      <c r="BE509" s="79">
        <f t="shared" si="298"/>
        <v>15.671101814257307</v>
      </c>
      <c r="BF509" s="79">
        <f t="shared" si="298"/>
        <v>15.165219762738058</v>
      </c>
      <c r="BG509" s="79">
        <f t="shared" si="298"/>
        <v>14.218347911840393</v>
      </c>
      <c r="BH509" s="79">
        <f t="shared" si="298"/>
        <v>13.085915848638081</v>
      </c>
      <c r="BI509" s="79">
        <f t="shared" si="298"/>
        <v>13.665494708218285</v>
      </c>
      <c r="BJ509" s="79">
        <f t="shared" si="298"/>
        <v>15.889025879487248</v>
      </c>
      <c r="BK509" s="79">
        <f t="shared" si="298"/>
        <v>15.835945524347398</v>
      </c>
      <c r="BL509" s="79">
        <f t="shared" si="298"/>
        <v>16.832813476130983</v>
      </c>
      <c r="BM509" s="79">
        <f t="shared" si="298"/>
        <v>13.06828339604251</v>
      </c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</row>
    <row r="510" spans="1:92" x14ac:dyDescent="0.25">
      <c r="B510" s="167" t="s">
        <v>85</v>
      </c>
      <c r="C510" s="45" t="s">
        <v>0</v>
      </c>
      <c r="D510" s="45" t="s">
        <v>0</v>
      </c>
      <c r="E510" s="45" t="s">
        <v>0</v>
      </c>
      <c r="F510" s="45" t="s">
        <v>0</v>
      </c>
      <c r="G510" s="45" t="s">
        <v>0</v>
      </c>
      <c r="H510" s="45" t="s">
        <v>0</v>
      </c>
      <c r="I510" s="45" t="s">
        <v>0</v>
      </c>
      <c r="J510" s="45" t="s">
        <v>0</v>
      </c>
      <c r="K510" s="45" t="s">
        <v>0</v>
      </c>
      <c r="L510" s="45" t="s">
        <v>0</v>
      </c>
      <c r="M510" s="45" t="s">
        <v>0</v>
      </c>
      <c r="N510" s="45" t="s">
        <v>0</v>
      </c>
      <c r="O510" s="45" t="s">
        <v>0</v>
      </c>
      <c r="P510" s="79">
        <f t="shared" ref="P510:BM510" si="299">(P484/P$82)*100</f>
        <v>0.31729243786356426</v>
      </c>
      <c r="Q510" s="79">
        <f t="shared" si="299"/>
        <v>0.84317032040472173</v>
      </c>
      <c r="R510" s="79">
        <f t="shared" si="299"/>
        <v>1.277533039647577</v>
      </c>
      <c r="S510" s="79">
        <f t="shared" si="299"/>
        <v>0.84175084175084169</v>
      </c>
      <c r="T510" s="79">
        <f t="shared" si="299"/>
        <v>2.1764705882352939</v>
      </c>
      <c r="U510" s="79">
        <f t="shared" si="299"/>
        <v>0.98887515451174279</v>
      </c>
      <c r="V510" s="79">
        <f t="shared" si="299"/>
        <v>0.93770070648683357</v>
      </c>
      <c r="W510" s="79">
        <f t="shared" si="299"/>
        <v>0.58188871378348894</v>
      </c>
      <c r="X510" s="79">
        <f t="shared" si="299"/>
        <v>0.57409012131715775</v>
      </c>
      <c r="Y510" s="79">
        <f t="shared" si="299"/>
        <v>1.9286583653215992</v>
      </c>
      <c r="Z510" s="79">
        <f t="shared" si="299"/>
        <v>2.094361334867664</v>
      </c>
      <c r="AA510" s="79">
        <f t="shared" si="299"/>
        <v>2.4254029041008458</v>
      </c>
      <c r="AB510" s="79">
        <f t="shared" si="299"/>
        <v>3.1654186521443162</v>
      </c>
      <c r="AC510" s="79">
        <f t="shared" si="299"/>
        <v>2.9215896885069816</v>
      </c>
      <c r="AD510" s="79">
        <f t="shared" si="299"/>
        <v>3.2782129387873513</v>
      </c>
      <c r="AE510" s="79">
        <f t="shared" si="299"/>
        <v>3.2295096824869343</v>
      </c>
      <c r="AF510" s="79">
        <f t="shared" si="299"/>
        <v>2.4744589695704713</v>
      </c>
      <c r="AG510" s="79">
        <f t="shared" si="299"/>
        <v>2.801034082015037</v>
      </c>
      <c r="AH510" s="79">
        <f t="shared" si="299"/>
        <v>3.0105747126436784</v>
      </c>
      <c r="AI510" s="79">
        <f t="shared" si="299"/>
        <v>3.3216926532552917</v>
      </c>
      <c r="AJ510" s="79">
        <f t="shared" si="299"/>
        <v>3.8226955030990371</v>
      </c>
      <c r="AK510" s="79">
        <f t="shared" si="299"/>
        <v>2.9457909543388876</v>
      </c>
      <c r="AL510" s="79">
        <f t="shared" si="299"/>
        <v>2.4285698422040354</v>
      </c>
      <c r="AM510" s="79">
        <f t="shared" si="299"/>
        <v>2.4980567431014378</v>
      </c>
      <c r="AN510" s="79">
        <f t="shared" si="299"/>
        <v>2.7189821159670404</v>
      </c>
      <c r="AO510" s="79">
        <f t="shared" si="299"/>
        <v>2.934303569117882</v>
      </c>
      <c r="AP510" s="79">
        <f t="shared" si="299"/>
        <v>3.1107038331486376</v>
      </c>
      <c r="AQ510" s="79">
        <f t="shared" si="299"/>
        <v>3.4313694795965008</v>
      </c>
      <c r="AR510" s="79">
        <f t="shared" si="299"/>
        <v>3.5258260407767437</v>
      </c>
      <c r="AS510" s="79">
        <f t="shared" si="299"/>
        <v>3.5640670089570134</v>
      </c>
      <c r="AT510" s="79">
        <f t="shared" si="299"/>
        <v>3.977841040240055</v>
      </c>
      <c r="AU510" s="79">
        <f t="shared" si="299"/>
        <v>4.1124068741064193</v>
      </c>
      <c r="AV510" s="79">
        <f t="shared" si="299"/>
        <v>3.837409318674744</v>
      </c>
      <c r="AW510" s="79">
        <f t="shared" si="299"/>
        <v>3.7248146004656859</v>
      </c>
      <c r="AX510" s="79">
        <f t="shared" si="299"/>
        <v>3.8372432889777706</v>
      </c>
      <c r="AY510" s="79">
        <f t="shared" si="299"/>
        <v>4.0196410806484772</v>
      </c>
      <c r="AZ510" s="79">
        <f t="shared" si="299"/>
        <v>4.2290520769439617</v>
      </c>
      <c r="BA510" s="79">
        <f t="shared" si="299"/>
        <v>3.928651811838848</v>
      </c>
      <c r="BB510" s="79">
        <f t="shared" si="299"/>
        <v>4.2748019942409456</v>
      </c>
      <c r="BC510" s="79">
        <f t="shared" si="299"/>
        <v>4.3583968154467829</v>
      </c>
      <c r="BD510" s="79">
        <f t="shared" si="299"/>
        <v>4.475235601563778</v>
      </c>
      <c r="BE510" s="79">
        <f t="shared" si="299"/>
        <v>4.2877292274040331</v>
      </c>
      <c r="BF510" s="79">
        <f t="shared" si="299"/>
        <v>4.4881596291077681</v>
      </c>
      <c r="BG510" s="79">
        <f t="shared" si="299"/>
        <v>6.0442694504904564</v>
      </c>
      <c r="BH510" s="79">
        <f t="shared" si="299"/>
        <v>3.4351522741762528</v>
      </c>
      <c r="BI510" s="79">
        <f t="shared" si="299"/>
        <v>2.5367096232648443</v>
      </c>
      <c r="BJ510" s="79">
        <f t="shared" si="299"/>
        <v>1.7701561453757848</v>
      </c>
      <c r="BK510" s="79">
        <f t="shared" si="299"/>
        <v>1.9558701948834527</v>
      </c>
      <c r="BL510" s="79">
        <f t="shared" si="299"/>
        <v>2.0721899591455317</v>
      </c>
      <c r="BM510" s="79">
        <f t="shared" si="299"/>
        <v>4.3550523374849801</v>
      </c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  <c r="CE510" s="12"/>
      <c r="CF510" s="12"/>
      <c r="CG510" s="12"/>
      <c r="CH510" s="12"/>
      <c r="CI510" s="12"/>
      <c r="CJ510" s="12"/>
      <c r="CK510" s="12"/>
      <c r="CL510" s="12"/>
      <c r="CM510" s="12"/>
      <c r="CN510" s="12"/>
    </row>
    <row r="511" spans="1:92" x14ac:dyDescent="0.25">
      <c r="A511" s="11"/>
      <c r="B511" s="14" t="s">
        <v>17</v>
      </c>
      <c r="C511" s="45" t="s">
        <v>0</v>
      </c>
      <c r="D511" s="45" t="s">
        <v>0</v>
      </c>
      <c r="E511" s="45" t="s">
        <v>0</v>
      </c>
      <c r="F511" s="45" t="s">
        <v>0</v>
      </c>
      <c r="G511" s="45" t="s">
        <v>0</v>
      </c>
      <c r="H511" s="45" t="s">
        <v>0</v>
      </c>
      <c r="I511" s="45" t="s">
        <v>0</v>
      </c>
      <c r="J511" s="45" t="s">
        <v>0</v>
      </c>
      <c r="K511" s="45" t="s">
        <v>0</v>
      </c>
      <c r="L511" s="45" t="s">
        <v>0</v>
      </c>
      <c r="M511" s="45" t="s">
        <v>0</v>
      </c>
      <c r="N511" s="45" t="s">
        <v>0</v>
      </c>
      <c r="O511" s="45" t="s">
        <v>0</v>
      </c>
      <c r="P511" s="79">
        <f t="shared" ref="P511:BM511" si="300">(P485/P$82)*100</f>
        <v>0.23796932839767318</v>
      </c>
      <c r="Q511" s="79">
        <f t="shared" si="300"/>
        <v>0.67453625632377734</v>
      </c>
      <c r="R511" s="79">
        <f t="shared" si="300"/>
        <v>0.61674008810572689</v>
      </c>
      <c r="S511" s="79">
        <f t="shared" si="300"/>
        <v>0.52375607931163481</v>
      </c>
      <c r="T511" s="79">
        <f t="shared" si="300"/>
        <v>1.8676470588235294</v>
      </c>
      <c r="U511" s="79">
        <f t="shared" si="300"/>
        <v>0.53564070869386071</v>
      </c>
      <c r="V511" s="79">
        <f t="shared" si="300"/>
        <v>0.4238921001926782</v>
      </c>
      <c r="W511" s="79">
        <f t="shared" si="300"/>
        <v>0.23033094920596434</v>
      </c>
      <c r="X511" s="79">
        <f t="shared" si="300"/>
        <v>0.27079722703639514</v>
      </c>
      <c r="Y511" s="79">
        <f t="shared" si="300"/>
        <v>0.8894298286677278</v>
      </c>
      <c r="Z511" s="79">
        <f t="shared" si="300"/>
        <v>1.1123897199846566</v>
      </c>
      <c r="AA511" s="79">
        <f t="shared" si="300"/>
        <v>1.0424977394819424</v>
      </c>
      <c r="AB511" s="79">
        <f t="shared" si="300"/>
        <v>1.6580764368374987</v>
      </c>
      <c r="AC511" s="79">
        <f t="shared" si="300"/>
        <v>1.288936627282492</v>
      </c>
      <c r="AD511" s="79">
        <f t="shared" si="300"/>
        <v>1.5569093898075621</v>
      </c>
      <c r="AE511" s="79">
        <f t="shared" si="300"/>
        <v>1.0966436059333555</v>
      </c>
      <c r="AF511" s="79">
        <f t="shared" si="300"/>
        <v>0.74975282873777871</v>
      </c>
      <c r="AG511" s="79">
        <f t="shared" si="300"/>
        <v>1.1431824111187534</v>
      </c>
      <c r="AH511" s="79">
        <f t="shared" si="300"/>
        <v>1.1586206896551723</v>
      </c>
      <c r="AI511" s="79">
        <f t="shared" si="300"/>
        <v>1.2853934058006655</v>
      </c>
      <c r="AJ511" s="79">
        <f t="shared" si="300"/>
        <v>1.4357773968086509</v>
      </c>
      <c r="AK511" s="79">
        <f t="shared" si="300"/>
        <v>1.1063622592512443</v>
      </c>
      <c r="AL511" s="79">
        <f t="shared" si="300"/>
        <v>0.45528744183980541</v>
      </c>
      <c r="AM511" s="79">
        <f t="shared" si="300"/>
        <v>0.43237465993004276</v>
      </c>
      <c r="AN511" s="79">
        <f t="shared" si="300"/>
        <v>0.53550581188772151</v>
      </c>
      <c r="AO511" s="79">
        <f t="shared" si="300"/>
        <v>0.57011501252121755</v>
      </c>
      <c r="AP511" s="79">
        <f t="shared" si="300"/>
        <v>0.81337197738186573</v>
      </c>
      <c r="AQ511" s="79">
        <f t="shared" si="300"/>
        <v>0.71382503772627948</v>
      </c>
      <c r="AR511" s="79">
        <f t="shared" si="300"/>
        <v>0.6851924542242952</v>
      </c>
      <c r="AS511" s="79">
        <f t="shared" si="300"/>
        <v>0.5974911795096931</v>
      </c>
      <c r="AT511" s="79">
        <f t="shared" si="300"/>
        <v>0.67275140417019319</v>
      </c>
      <c r="AU511" s="79">
        <f t="shared" si="300"/>
        <v>0.74867312149441345</v>
      </c>
      <c r="AV511" s="79">
        <f t="shared" si="300"/>
        <v>0.61102385760227362</v>
      </c>
      <c r="AW511" s="79">
        <f t="shared" si="300"/>
        <v>0.34051602309586937</v>
      </c>
      <c r="AX511" s="79">
        <f t="shared" si="300"/>
        <v>0.42889008537804785</v>
      </c>
      <c r="AY511" s="79">
        <f t="shared" si="300"/>
        <v>0.37125755158979379</v>
      </c>
      <c r="AZ511" s="79">
        <f t="shared" si="300"/>
        <v>0.25716699011553662</v>
      </c>
      <c r="BA511" s="79">
        <f t="shared" si="300"/>
        <v>0.22237227098807111</v>
      </c>
      <c r="BB511" s="79">
        <f t="shared" si="300"/>
        <v>0.26754501429559746</v>
      </c>
      <c r="BC511" s="79">
        <f t="shared" si="300"/>
        <v>8.6590665207551987E-2</v>
      </c>
      <c r="BD511" s="79">
        <f t="shared" si="300"/>
        <v>9.6976223456377339E-2</v>
      </c>
      <c r="BE511" s="79">
        <f t="shared" si="300"/>
        <v>5.3239554655015467E-2</v>
      </c>
      <c r="BF511" s="79">
        <f t="shared" si="300"/>
        <v>7.417844643425299E-2</v>
      </c>
      <c r="BG511" s="79">
        <f t="shared" si="300"/>
        <v>1.4923761896703642</v>
      </c>
      <c r="BH511" s="79">
        <f t="shared" si="300"/>
        <v>0.50311935079001735</v>
      </c>
      <c r="BI511" s="79">
        <f t="shared" si="300"/>
        <v>0.34440005510400884</v>
      </c>
      <c r="BJ511" s="79">
        <f t="shared" si="300"/>
        <v>0.63243147735341121</v>
      </c>
      <c r="BK511" s="79">
        <f t="shared" si="300"/>
        <v>0.99273504652990141</v>
      </c>
      <c r="BL511" s="79">
        <f t="shared" si="300"/>
        <v>0.77085466480213782</v>
      </c>
      <c r="BM511" s="79">
        <f t="shared" si="300"/>
        <v>3.1878691314588545</v>
      </c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  <c r="CE511" s="12"/>
      <c r="CF511" s="12"/>
      <c r="CG511" s="12"/>
      <c r="CH511" s="12"/>
      <c r="CI511" s="12"/>
      <c r="CJ511" s="12"/>
      <c r="CK511" s="12"/>
      <c r="CL511" s="12"/>
      <c r="CM511" s="12"/>
      <c r="CN511" s="12"/>
    </row>
    <row r="512" spans="1:92" x14ac:dyDescent="0.25">
      <c r="A512" s="11"/>
      <c r="B512" s="31" t="s">
        <v>86</v>
      </c>
      <c r="C512" s="45" t="s">
        <v>0</v>
      </c>
      <c r="D512" s="45" t="s">
        <v>0</v>
      </c>
      <c r="E512" s="45" t="s">
        <v>0</v>
      </c>
      <c r="F512" s="45" t="s">
        <v>0</v>
      </c>
      <c r="G512" s="45" t="s">
        <v>0</v>
      </c>
      <c r="H512" s="45" t="s">
        <v>0</v>
      </c>
      <c r="I512" s="45" t="s">
        <v>0</v>
      </c>
      <c r="J512" s="45" t="s">
        <v>0</v>
      </c>
      <c r="K512" s="45" t="s">
        <v>0</v>
      </c>
      <c r="L512" s="45" t="s">
        <v>0</v>
      </c>
      <c r="M512" s="45" t="s">
        <v>0</v>
      </c>
      <c r="N512" s="45" t="s">
        <v>0</v>
      </c>
      <c r="O512" s="45" t="s">
        <v>0</v>
      </c>
      <c r="P512" s="79">
        <f t="shared" ref="P512:BM512" si="301">(P486/P$82)*100</f>
        <v>7.9323109465891065E-2</v>
      </c>
      <c r="Q512" s="79">
        <f t="shared" si="301"/>
        <v>0.16863406408094433</v>
      </c>
      <c r="R512" s="79">
        <f t="shared" si="301"/>
        <v>0.48458149779735682</v>
      </c>
      <c r="S512" s="79">
        <f t="shared" si="301"/>
        <v>0.11223344556677892</v>
      </c>
      <c r="T512" s="79">
        <f t="shared" si="301"/>
        <v>0.1176470588235294</v>
      </c>
      <c r="U512" s="79">
        <f t="shared" si="301"/>
        <v>0.3296250515039143</v>
      </c>
      <c r="V512" s="79">
        <f t="shared" si="301"/>
        <v>0.38535645472061658</v>
      </c>
      <c r="W512" s="79">
        <f t="shared" si="301"/>
        <v>0.20608558613165232</v>
      </c>
      <c r="X512" s="79">
        <f t="shared" si="301"/>
        <v>0.10831889081455806</v>
      </c>
      <c r="Y512" s="79">
        <f t="shared" si="301"/>
        <v>0.29959741597228723</v>
      </c>
      <c r="Z512" s="79">
        <f t="shared" si="301"/>
        <v>0.64441887226697359</v>
      </c>
      <c r="AA512" s="79">
        <f t="shared" si="301"/>
        <v>0.51593000372320619</v>
      </c>
      <c r="AB512" s="79">
        <f t="shared" si="301"/>
        <v>0.58348730915102598</v>
      </c>
      <c r="AC512" s="79">
        <f t="shared" si="301"/>
        <v>0.63014679556032938</v>
      </c>
      <c r="AD512" s="79">
        <f t="shared" si="301"/>
        <v>0.8316410405183251</v>
      </c>
      <c r="AE512" s="79">
        <f t="shared" si="301"/>
        <v>0.86704329174345174</v>
      </c>
      <c r="AF512" s="79">
        <f t="shared" si="301"/>
        <v>0.45864000878831157</v>
      </c>
      <c r="AG512" s="79">
        <f t="shared" si="301"/>
        <v>0.32255769276379764</v>
      </c>
      <c r="AH512" s="79">
        <f t="shared" si="301"/>
        <v>0.53333333333333333</v>
      </c>
      <c r="AI512" s="79">
        <f t="shared" si="301"/>
        <v>0.56072008263243323</v>
      </c>
      <c r="AJ512" s="79">
        <f t="shared" si="301"/>
        <v>0.69398654885929045</v>
      </c>
      <c r="AK512" s="79">
        <f t="shared" si="301"/>
        <v>0.36923826011685784</v>
      </c>
      <c r="AL512" s="79">
        <f t="shared" si="301"/>
        <v>0.38977046850188224</v>
      </c>
      <c r="AM512" s="79">
        <f t="shared" si="301"/>
        <v>0.5217644772638943</v>
      </c>
      <c r="AN512" s="79">
        <f t="shared" si="301"/>
        <v>0.24110451246129638</v>
      </c>
      <c r="AO512" s="79">
        <f t="shared" si="301"/>
        <v>0.36688309216986231</v>
      </c>
      <c r="AP512" s="79">
        <f t="shared" si="301"/>
        <v>0.32321768533515188</v>
      </c>
      <c r="AQ512" s="79">
        <f t="shared" si="301"/>
        <v>0.32810905242857058</v>
      </c>
      <c r="AR512" s="79">
        <f t="shared" si="301"/>
        <v>0.39079637026945901</v>
      </c>
      <c r="AS512" s="79">
        <f t="shared" si="301"/>
        <v>0.3394349532340013</v>
      </c>
      <c r="AT512" s="79">
        <f t="shared" si="301"/>
        <v>0.84586827729476033</v>
      </c>
      <c r="AU512" s="79">
        <f t="shared" si="301"/>
        <v>0.93767438829169736</v>
      </c>
      <c r="AV512" s="79">
        <f t="shared" si="301"/>
        <v>1.0171266173061102</v>
      </c>
      <c r="AW512" s="79">
        <f t="shared" si="301"/>
        <v>1.0834600734868571</v>
      </c>
      <c r="AX512" s="79">
        <f t="shared" si="301"/>
        <v>1.2675948003999693</v>
      </c>
      <c r="AY512" s="79">
        <f t="shared" si="301"/>
        <v>1.5758993825342218</v>
      </c>
      <c r="AZ512" s="79">
        <f t="shared" si="301"/>
        <v>1.7825719715633139</v>
      </c>
      <c r="BA512" s="79">
        <f t="shared" si="301"/>
        <v>1.607922574836822</v>
      </c>
      <c r="BB512" s="79">
        <f t="shared" si="301"/>
        <v>1.9679150059896615</v>
      </c>
      <c r="BC512" s="79">
        <f t="shared" si="301"/>
        <v>2.3553015090504066</v>
      </c>
      <c r="BD512" s="79">
        <f t="shared" si="301"/>
        <v>2.5019865651745352</v>
      </c>
      <c r="BE512" s="79">
        <f t="shared" si="301"/>
        <v>2.5258222954806397</v>
      </c>
      <c r="BF512" s="79">
        <f t="shared" si="301"/>
        <v>2.8376891959456385</v>
      </c>
      <c r="BG512" s="79">
        <f t="shared" si="301"/>
        <v>2.9676112060967141</v>
      </c>
      <c r="BH512" s="79">
        <f t="shared" si="301"/>
        <v>2.0375684799836478</v>
      </c>
      <c r="BI512" s="79">
        <f t="shared" si="301"/>
        <v>1.534826332528735</v>
      </c>
      <c r="BJ512" s="79">
        <f t="shared" si="301"/>
        <v>0.42705424501699418</v>
      </c>
      <c r="BK512" s="79">
        <f t="shared" si="301"/>
        <v>0.3369834561615262</v>
      </c>
      <c r="BL512" s="79">
        <f t="shared" si="301"/>
        <v>0.63326125151487445</v>
      </c>
      <c r="BM512" s="79">
        <f t="shared" si="301"/>
        <v>0.42727242363456369</v>
      </c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/>
      <c r="CF512" s="12"/>
      <c r="CG512" s="12"/>
      <c r="CH512" s="12"/>
      <c r="CI512" s="12"/>
      <c r="CJ512" s="12"/>
      <c r="CK512" s="12"/>
      <c r="CL512" s="12"/>
      <c r="CM512" s="12"/>
      <c r="CN512" s="12"/>
    </row>
    <row r="513" spans="1:92" x14ac:dyDescent="0.25">
      <c r="A513" s="12"/>
      <c r="B513" s="31" t="s">
        <v>87</v>
      </c>
      <c r="C513" s="45" t="s">
        <v>0</v>
      </c>
      <c r="D513" s="45" t="s">
        <v>0</v>
      </c>
      <c r="E513" s="45" t="s">
        <v>0</v>
      </c>
      <c r="F513" s="45" t="s">
        <v>0</v>
      </c>
      <c r="G513" s="45" t="s">
        <v>0</v>
      </c>
      <c r="H513" s="45" t="s">
        <v>0</v>
      </c>
      <c r="I513" s="45" t="s">
        <v>0</v>
      </c>
      <c r="J513" s="45" t="s">
        <v>0</v>
      </c>
      <c r="K513" s="45" t="s">
        <v>0</v>
      </c>
      <c r="L513" s="45" t="s">
        <v>0</v>
      </c>
      <c r="M513" s="45" t="s">
        <v>0</v>
      </c>
      <c r="N513" s="45" t="s">
        <v>0</v>
      </c>
      <c r="O513" s="45" t="s">
        <v>0</v>
      </c>
      <c r="P513" s="79">
        <f t="shared" ref="P513:BM513" si="302">(P487/P$82)*100</f>
        <v>0</v>
      </c>
      <c r="Q513" s="79">
        <f t="shared" si="302"/>
        <v>0</v>
      </c>
      <c r="R513" s="79">
        <f t="shared" si="302"/>
        <v>0.1762114537444934</v>
      </c>
      <c r="S513" s="79">
        <f t="shared" si="302"/>
        <v>0.20576131687242799</v>
      </c>
      <c r="T513" s="79">
        <f t="shared" si="302"/>
        <v>0.19117647058823531</v>
      </c>
      <c r="U513" s="79">
        <f t="shared" si="302"/>
        <v>0.12360939431396785</v>
      </c>
      <c r="V513" s="79">
        <f t="shared" si="302"/>
        <v>0.12845215157353884</v>
      </c>
      <c r="W513" s="79">
        <f t="shared" si="302"/>
        <v>0.14547217844587224</v>
      </c>
      <c r="X513" s="79">
        <f t="shared" si="302"/>
        <v>0.1949740034662045</v>
      </c>
      <c r="Y513" s="79">
        <f t="shared" si="302"/>
        <v>0.7396311206815841</v>
      </c>
      <c r="Z513" s="79">
        <f t="shared" si="302"/>
        <v>0.33755274261603374</v>
      </c>
      <c r="AA513" s="79">
        <f t="shared" si="302"/>
        <v>0.86697516089569693</v>
      </c>
      <c r="AB513" s="79">
        <f t="shared" si="302"/>
        <v>0.92385490615579124</v>
      </c>
      <c r="AC513" s="79">
        <f t="shared" si="302"/>
        <v>1.0025062656641603</v>
      </c>
      <c r="AD513" s="79">
        <f t="shared" si="302"/>
        <v>0.889662508461464</v>
      </c>
      <c r="AE513" s="79">
        <f t="shared" si="302"/>
        <v>1.2658227848101267</v>
      </c>
      <c r="AF513" s="79">
        <f t="shared" si="302"/>
        <v>1.2660661320443811</v>
      </c>
      <c r="AG513" s="79">
        <f t="shared" si="302"/>
        <v>1.3352939781324857</v>
      </c>
      <c r="AH513" s="79">
        <f t="shared" si="302"/>
        <v>1.3186206896551724</v>
      </c>
      <c r="AI513" s="79">
        <f t="shared" si="302"/>
        <v>1.4755791648221928</v>
      </c>
      <c r="AJ513" s="79">
        <f t="shared" si="302"/>
        <v>1.6929315574310961</v>
      </c>
      <c r="AK513" s="79">
        <f t="shared" si="302"/>
        <v>1.4701904349707855</v>
      </c>
      <c r="AL513" s="79">
        <f t="shared" si="302"/>
        <v>1.5835119318623476</v>
      </c>
      <c r="AM513" s="79">
        <f t="shared" si="302"/>
        <v>1.543917605907501</v>
      </c>
      <c r="AN513" s="79">
        <f t="shared" si="302"/>
        <v>1.942371791618023</v>
      </c>
      <c r="AO513" s="79">
        <f t="shared" si="302"/>
        <v>1.9973054644268022</v>
      </c>
      <c r="AP513" s="79">
        <f t="shared" si="302"/>
        <v>1.9741141704316199</v>
      </c>
      <c r="AQ513" s="79">
        <f t="shared" si="302"/>
        <v>2.3894353894416511</v>
      </c>
      <c r="AR513" s="79">
        <f t="shared" si="302"/>
        <v>2.4498372162829898</v>
      </c>
      <c r="AS513" s="79">
        <f t="shared" si="302"/>
        <v>2.6271408762133195</v>
      </c>
      <c r="AT513" s="79">
        <f t="shared" si="302"/>
        <v>2.459221358775102</v>
      </c>
      <c r="AU513" s="79">
        <f t="shared" si="302"/>
        <v>2.4260593643203081</v>
      </c>
      <c r="AV513" s="79">
        <f t="shared" si="302"/>
        <v>2.2092588437663601</v>
      </c>
      <c r="AW513" s="79">
        <f t="shared" si="302"/>
        <v>2.3008385038829595</v>
      </c>
      <c r="AX513" s="79">
        <f t="shared" si="302"/>
        <v>2.140758403199754</v>
      </c>
      <c r="AY513" s="79">
        <f t="shared" si="302"/>
        <v>2.0724841465244626</v>
      </c>
      <c r="AZ513" s="79">
        <f t="shared" si="302"/>
        <v>2.1893131152651106</v>
      </c>
      <c r="BA513" s="79">
        <f t="shared" si="302"/>
        <v>2.0983569660139545</v>
      </c>
      <c r="BB513" s="79">
        <f t="shared" si="302"/>
        <v>2.0393419739556866</v>
      </c>
      <c r="BC513" s="79">
        <f t="shared" si="302"/>
        <v>1.9165046411888245</v>
      </c>
      <c r="BD513" s="79">
        <f t="shared" si="302"/>
        <v>1.8762728129328647</v>
      </c>
      <c r="BE513" s="79">
        <f t="shared" si="302"/>
        <v>1.7086673772683776</v>
      </c>
      <c r="BF513" s="79">
        <f t="shared" si="302"/>
        <v>1.576291986727876</v>
      </c>
      <c r="BG513" s="79">
        <f t="shared" si="302"/>
        <v>1.584282054723378</v>
      </c>
      <c r="BH513" s="79">
        <f t="shared" si="302"/>
        <v>0.89446444340258791</v>
      </c>
      <c r="BI513" s="79">
        <f t="shared" si="302"/>
        <v>0.65748323563210032</v>
      </c>
      <c r="BJ513" s="79">
        <f t="shared" si="302"/>
        <v>0.71067042300537953</v>
      </c>
      <c r="BK513" s="79">
        <f t="shared" si="302"/>
        <v>0.62615169219202504</v>
      </c>
      <c r="BL513" s="79">
        <f t="shared" si="302"/>
        <v>0.66807404282851934</v>
      </c>
      <c r="BM513" s="79">
        <f t="shared" si="302"/>
        <v>0.73991078239156149</v>
      </c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/>
      <c r="CG513" s="12"/>
      <c r="CH513" s="12"/>
      <c r="CI513" s="12"/>
      <c r="CJ513" s="12"/>
      <c r="CK513" s="12"/>
      <c r="CL513" s="12"/>
      <c r="CM513" s="12"/>
      <c r="CN513" s="12"/>
    </row>
    <row r="514" spans="1:92" x14ac:dyDescent="0.25">
      <c r="A514" s="11"/>
      <c r="B514" s="167" t="s">
        <v>118</v>
      </c>
      <c r="C514" s="45" t="s">
        <v>0</v>
      </c>
      <c r="D514" s="45" t="s">
        <v>0</v>
      </c>
      <c r="E514" s="45" t="s">
        <v>0</v>
      </c>
      <c r="F514" s="45" t="s">
        <v>0</v>
      </c>
      <c r="G514" s="45" t="s">
        <v>0</v>
      </c>
      <c r="H514" s="45" t="s">
        <v>0</v>
      </c>
      <c r="I514" s="45" t="s">
        <v>0</v>
      </c>
      <c r="J514" s="45" t="s">
        <v>0</v>
      </c>
      <c r="K514" s="45" t="s">
        <v>0</v>
      </c>
      <c r="L514" s="45" t="s">
        <v>0</v>
      </c>
      <c r="M514" s="45" t="s">
        <v>0</v>
      </c>
      <c r="N514" s="45" t="s">
        <v>0</v>
      </c>
      <c r="O514" s="45" t="s">
        <v>0</v>
      </c>
      <c r="P514" s="79">
        <f t="shared" ref="P514:BM514" si="303">(P488/P$82)*100</f>
        <v>9.1485986250661018</v>
      </c>
      <c r="Q514" s="79">
        <f t="shared" si="303"/>
        <v>9.05805829920501</v>
      </c>
      <c r="R514" s="79">
        <f t="shared" si="303"/>
        <v>9.5154185022026443</v>
      </c>
      <c r="S514" s="79">
        <f t="shared" si="303"/>
        <v>11.073699962588851</v>
      </c>
      <c r="T514" s="79">
        <f t="shared" si="303"/>
        <v>12.441176470588236</v>
      </c>
      <c r="U514" s="79">
        <f t="shared" si="303"/>
        <v>11.591814311220986</v>
      </c>
      <c r="V514" s="79">
        <f t="shared" si="303"/>
        <v>14.052665382145152</v>
      </c>
      <c r="W514" s="79">
        <f t="shared" si="303"/>
        <v>13.989574493878045</v>
      </c>
      <c r="X514" s="79">
        <f t="shared" si="303"/>
        <v>17.027729636048527</v>
      </c>
      <c r="Y514" s="79">
        <f t="shared" si="303"/>
        <v>20.8875573448179</v>
      </c>
      <c r="Z514" s="79">
        <f t="shared" si="303"/>
        <v>20.705792098197161</v>
      </c>
      <c r="AA514" s="79">
        <f t="shared" si="303"/>
        <v>19.722355193872669</v>
      </c>
      <c r="AB514" s="79">
        <f t="shared" si="303"/>
        <v>22.989399980550424</v>
      </c>
      <c r="AC514" s="79">
        <f t="shared" si="303"/>
        <v>20.494092373791624</v>
      </c>
      <c r="AD514" s="79">
        <f t="shared" si="303"/>
        <v>21.799954872191599</v>
      </c>
      <c r="AE514" s="79">
        <f t="shared" si="303"/>
        <v>24.497749312709587</v>
      </c>
      <c r="AF514" s="79">
        <f t="shared" si="303"/>
        <v>24.854443590025266</v>
      </c>
      <c r="AG514" s="79">
        <f t="shared" si="303"/>
        <v>23.968882669639257</v>
      </c>
      <c r="AH514" s="79">
        <f t="shared" si="303"/>
        <v>22.732873563218391</v>
      </c>
      <c r="AI514" s="79">
        <f t="shared" si="303"/>
        <v>22.666535504074236</v>
      </c>
      <c r="AJ514" s="79">
        <f t="shared" si="303"/>
        <v>26.035210338915999</v>
      </c>
      <c r="AK514" s="79">
        <f t="shared" si="303"/>
        <v>25.619454663492753</v>
      </c>
      <c r="AL514" s="79">
        <f t="shared" si="303"/>
        <v>21.789390692147958</v>
      </c>
      <c r="AM514" s="79">
        <f t="shared" si="303"/>
        <v>21.314613291877187</v>
      </c>
      <c r="AN514" s="79">
        <f t="shared" si="303"/>
        <v>21.498062704092856</v>
      </c>
      <c r="AO514" s="79">
        <f t="shared" si="303"/>
        <v>23.107545460773192</v>
      </c>
      <c r="AP514" s="79">
        <f t="shared" si="303"/>
        <v>25.237973460631373</v>
      </c>
      <c r="AQ514" s="79">
        <f t="shared" si="303"/>
        <v>28.192332016305265</v>
      </c>
      <c r="AR514" s="79">
        <f t="shared" si="303"/>
        <v>30.064767138470067</v>
      </c>
      <c r="AS514" s="79">
        <f t="shared" si="303"/>
        <v>32.165477216633384</v>
      </c>
      <c r="AT514" s="79">
        <f t="shared" si="303"/>
        <v>33.286046780026155</v>
      </c>
      <c r="AU514" s="79">
        <f t="shared" si="303"/>
        <v>34.661365941482927</v>
      </c>
      <c r="AV514" s="79">
        <f t="shared" si="303"/>
        <v>36.832323685588214</v>
      </c>
      <c r="AW514" s="79">
        <f t="shared" si="303"/>
        <v>38.781141065155659</v>
      </c>
      <c r="AX514" s="79">
        <f t="shared" si="303"/>
        <v>41.07653257441735</v>
      </c>
      <c r="AY514" s="79">
        <f t="shared" si="303"/>
        <v>42.513991630031846</v>
      </c>
      <c r="AZ514" s="79">
        <f t="shared" si="303"/>
        <v>46.150036702229286</v>
      </c>
      <c r="BA514" s="79">
        <f t="shared" si="303"/>
        <v>47.57303623677695</v>
      </c>
      <c r="BB514" s="79">
        <f t="shared" si="303"/>
        <v>49.35236147759948</v>
      </c>
      <c r="BC514" s="79">
        <f t="shared" si="303"/>
        <v>49.636106713698325</v>
      </c>
      <c r="BD514" s="79">
        <f t="shared" si="303"/>
        <v>48.278816774281324</v>
      </c>
      <c r="BE514" s="79">
        <f t="shared" si="303"/>
        <v>45.843591302501814</v>
      </c>
      <c r="BF514" s="79">
        <f t="shared" si="303"/>
        <v>47.893186673333034</v>
      </c>
      <c r="BG514" s="79">
        <f t="shared" si="303"/>
        <v>54.07434746835812</v>
      </c>
      <c r="BH514" s="79">
        <f t="shared" si="303"/>
        <v>48.792248587680604</v>
      </c>
      <c r="BI514" s="79">
        <f t="shared" si="303"/>
        <v>45.841444204196293</v>
      </c>
      <c r="BJ514" s="79">
        <f t="shared" si="303"/>
        <v>48.785242570071127</v>
      </c>
      <c r="BK514" s="79">
        <f t="shared" si="303"/>
        <v>46.503716950290617</v>
      </c>
      <c r="BL514" s="79">
        <f t="shared" si="303"/>
        <v>51.665497813383709</v>
      </c>
      <c r="BM514" s="79">
        <f t="shared" si="303"/>
        <v>74.512142170417818</v>
      </c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</row>
    <row r="515" spans="1:92" x14ac:dyDescent="0.25">
      <c r="A515" s="11"/>
      <c r="B515" s="14" t="s">
        <v>17</v>
      </c>
      <c r="C515" s="45" t="s">
        <v>0</v>
      </c>
      <c r="D515" s="45" t="s">
        <v>0</v>
      </c>
      <c r="E515" s="45" t="s">
        <v>0</v>
      </c>
      <c r="F515" s="45" t="s">
        <v>0</v>
      </c>
      <c r="G515" s="45" t="s">
        <v>0</v>
      </c>
      <c r="H515" s="45" t="s">
        <v>0</v>
      </c>
      <c r="I515" s="45" t="s">
        <v>0</v>
      </c>
      <c r="J515" s="45" t="s">
        <v>0</v>
      </c>
      <c r="K515" s="45" t="s">
        <v>0</v>
      </c>
      <c r="L515" s="45" t="s">
        <v>0</v>
      </c>
      <c r="M515" s="45" t="s">
        <v>0</v>
      </c>
      <c r="N515" s="45" t="s">
        <v>0</v>
      </c>
      <c r="O515" s="45" t="s">
        <v>0</v>
      </c>
      <c r="P515" s="79">
        <f t="shared" ref="P515:BM515" si="304">(P489/P$82)*100</f>
        <v>1.2956107879428873</v>
      </c>
      <c r="Q515" s="79">
        <f t="shared" si="304"/>
        <v>1.4213442543965309</v>
      </c>
      <c r="R515" s="79">
        <f t="shared" si="304"/>
        <v>1.1674008810572687</v>
      </c>
      <c r="S515" s="79">
        <f t="shared" si="304"/>
        <v>2.1511410400299287</v>
      </c>
      <c r="T515" s="79">
        <f t="shared" si="304"/>
        <v>3.2647058823529411</v>
      </c>
      <c r="U515" s="79">
        <f t="shared" si="304"/>
        <v>3.6121411893970605</v>
      </c>
      <c r="V515" s="79">
        <f t="shared" si="304"/>
        <v>4.4958253050738595</v>
      </c>
      <c r="W515" s="79">
        <f t="shared" si="304"/>
        <v>4.9945447933082798</v>
      </c>
      <c r="X515" s="79">
        <f t="shared" si="304"/>
        <v>6.1633448873483534</v>
      </c>
      <c r="Y515" s="79">
        <f t="shared" si="304"/>
        <v>7.6865462035389953</v>
      </c>
      <c r="Z515" s="79">
        <f t="shared" si="304"/>
        <v>6.7357115458381287</v>
      </c>
      <c r="AA515" s="79">
        <f t="shared" si="304"/>
        <v>6.6379447901707351</v>
      </c>
      <c r="AB515" s="79">
        <f t="shared" si="304"/>
        <v>7.3324905183312268</v>
      </c>
      <c r="AC515" s="79">
        <f t="shared" si="304"/>
        <v>6.9566774078052269</v>
      </c>
      <c r="AD515" s="79">
        <f t="shared" si="304"/>
        <v>7.3397156948070776</v>
      </c>
      <c r="AE515" s="79">
        <f t="shared" si="304"/>
        <v>7.9121476692547059</v>
      </c>
      <c r="AF515" s="79">
        <f t="shared" si="304"/>
        <v>7.2448643304405147</v>
      </c>
      <c r="AG515" s="79">
        <f t="shared" si="304"/>
        <v>5.5451462182482274</v>
      </c>
      <c r="AH515" s="79">
        <f t="shared" si="304"/>
        <v>5.0059770114942532</v>
      </c>
      <c r="AI515" s="79">
        <f t="shared" si="304"/>
        <v>5.094027183447281</v>
      </c>
      <c r="AJ515" s="79">
        <f t="shared" si="304"/>
        <v>6.0348806540946853</v>
      </c>
      <c r="AK515" s="79">
        <f t="shared" si="304"/>
        <v>5.6711209694871245</v>
      </c>
      <c r="AL515" s="79">
        <f t="shared" si="304"/>
        <v>2.9482638002065449</v>
      </c>
      <c r="AM515" s="79">
        <f t="shared" si="304"/>
        <v>2.673921492421298</v>
      </c>
      <c r="AN515" s="79">
        <f t="shared" si="304"/>
        <v>2.7088303470213018</v>
      </c>
      <c r="AO515" s="79">
        <f t="shared" si="304"/>
        <v>3.8682570008448969</v>
      </c>
      <c r="AP515" s="79">
        <f t="shared" si="304"/>
        <v>3.8871366464922001</v>
      </c>
      <c r="AQ515" s="79">
        <f t="shared" si="304"/>
        <v>3.8546552037219088</v>
      </c>
      <c r="AR515" s="79">
        <f t="shared" si="304"/>
        <v>4.5677572790874876</v>
      </c>
      <c r="AS515" s="79">
        <f t="shared" si="304"/>
        <v>4.8955728901761955</v>
      </c>
      <c r="AT515" s="79">
        <f t="shared" si="304"/>
        <v>4.5524928829729934</v>
      </c>
      <c r="AU515" s="79">
        <f t="shared" si="304"/>
        <v>4.0142402678604157</v>
      </c>
      <c r="AV515" s="79">
        <f t="shared" si="304"/>
        <v>4.4424500785281582</v>
      </c>
      <c r="AW515" s="79">
        <f t="shared" si="304"/>
        <v>4.7180984939232022</v>
      </c>
      <c r="AX515" s="79">
        <f t="shared" si="304"/>
        <v>4.2399815398815477</v>
      </c>
      <c r="AY515" s="79">
        <f t="shared" si="304"/>
        <v>4.0560443285962799</v>
      </c>
      <c r="AZ515" s="79">
        <f t="shared" si="304"/>
        <v>4.8675703124214422</v>
      </c>
      <c r="BA515" s="79">
        <f t="shared" si="304"/>
        <v>4.5761872608597791</v>
      </c>
      <c r="BB515" s="79">
        <f t="shared" si="304"/>
        <v>3.8890963672244094</v>
      </c>
      <c r="BC515" s="79">
        <f t="shared" si="304"/>
        <v>7.1524951923587725</v>
      </c>
      <c r="BD515" s="79">
        <f t="shared" si="304"/>
        <v>9.124738924084987</v>
      </c>
      <c r="BE515" s="79">
        <f t="shared" si="304"/>
        <v>10.721490440776831</v>
      </c>
      <c r="BF515" s="79">
        <f t="shared" si="304"/>
        <v>11.752283987091495</v>
      </c>
      <c r="BG515" s="79">
        <f t="shared" si="304"/>
        <v>11.278381406422323</v>
      </c>
      <c r="BH515" s="79">
        <f t="shared" si="304"/>
        <v>11.808433954499712</v>
      </c>
      <c r="BI515" s="79">
        <f t="shared" si="304"/>
        <v>12.314291361590966</v>
      </c>
      <c r="BJ515" s="79">
        <f t="shared" si="304"/>
        <v>15.706468339632654</v>
      </c>
      <c r="BK515" s="79">
        <f t="shared" si="304"/>
        <v>14.99348688394358</v>
      </c>
      <c r="BL515" s="79">
        <f t="shared" si="304"/>
        <v>15.768536713113837</v>
      </c>
      <c r="BM515" s="79">
        <f t="shared" si="304"/>
        <v>25.483152622282894</v>
      </c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</row>
    <row r="516" spans="1:92" x14ac:dyDescent="0.25">
      <c r="A516" s="11"/>
      <c r="B516" s="31" t="s">
        <v>18</v>
      </c>
      <c r="C516" s="45" t="s">
        <v>0</v>
      </c>
      <c r="D516" s="45" t="s">
        <v>0</v>
      </c>
      <c r="E516" s="45" t="s">
        <v>0</v>
      </c>
      <c r="F516" s="45" t="s">
        <v>0</v>
      </c>
      <c r="G516" s="45" t="s">
        <v>0</v>
      </c>
      <c r="H516" s="45" t="s">
        <v>0</v>
      </c>
      <c r="I516" s="45" t="s">
        <v>0</v>
      </c>
      <c r="J516" s="45" t="s">
        <v>0</v>
      </c>
      <c r="K516" s="45" t="s">
        <v>0</v>
      </c>
      <c r="L516" s="45" t="s">
        <v>0</v>
      </c>
      <c r="M516" s="45" t="s">
        <v>0</v>
      </c>
      <c r="N516" s="45" t="s">
        <v>0</v>
      </c>
      <c r="O516" s="45" t="s">
        <v>0</v>
      </c>
      <c r="P516" s="79">
        <f t="shared" ref="P516:BM516" si="305">(P490/P$82)*100</f>
        <v>0.87255420412480167</v>
      </c>
      <c r="Q516" s="79">
        <f t="shared" si="305"/>
        <v>1.469525415562515</v>
      </c>
      <c r="R516" s="79">
        <f t="shared" si="305"/>
        <v>1.9383259911894273</v>
      </c>
      <c r="S516" s="79">
        <f t="shared" si="305"/>
        <v>2.543958099513655</v>
      </c>
      <c r="T516" s="79">
        <f t="shared" si="305"/>
        <v>3.7352941176470589</v>
      </c>
      <c r="U516" s="79">
        <f t="shared" si="305"/>
        <v>3.598406812251064</v>
      </c>
      <c r="V516" s="79">
        <f t="shared" si="305"/>
        <v>4.149004495825305</v>
      </c>
      <c r="W516" s="79">
        <f t="shared" si="305"/>
        <v>3.6368044611468058</v>
      </c>
      <c r="X516" s="79">
        <f t="shared" si="305"/>
        <v>4.1594454072790299</v>
      </c>
      <c r="Y516" s="79">
        <f t="shared" si="305"/>
        <v>4.8403707518022658</v>
      </c>
      <c r="Z516" s="79">
        <f t="shared" si="305"/>
        <v>5.7307249712313002</v>
      </c>
      <c r="AA516" s="79">
        <f t="shared" si="305"/>
        <v>4.5848625073134404</v>
      </c>
      <c r="AB516" s="79">
        <f t="shared" si="305"/>
        <v>5.7376252066517548</v>
      </c>
      <c r="AC516" s="79">
        <f t="shared" si="305"/>
        <v>5.0877192982456139</v>
      </c>
      <c r="AD516" s="79">
        <f t="shared" si="305"/>
        <v>5.5378267736840412</v>
      </c>
      <c r="AE516" s="79">
        <f t="shared" si="305"/>
        <v>6.7278934171173077</v>
      </c>
      <c r="AF516" s="79">
        <f t="shared" si="305"/>
        <v>7.8600461386356155</v>
      </c>
      <c r="AG516" s="79">
        <f t="shared" si="305"/>
        <v>8.13272300358134</v>
      </c>
      <c r="AH516" s="79">
        <f t="shared" si="305"/>
        <v>8.0993103448275861</v>
      </c>
      <c r="AI516" s="79">
        <f t="shared" si="305"/>
        <v>7.9533716983916189</v>
      </c>
      <c r="AJ516" s="79">
        <f t="shared" si="305"/>
        <v>9.7388896215218246</v>
      </c>
      <c r="AK516" s="79">
        <f t="shared" si="305"/>
        <v>9.9991884873404011</v>
      </c>
      <c r="AL516" s="79">
        <f t="shared" si="305"/>
        <v>8.5938280790201329</v>
      </c>
      <c r="AM516" s="79">
        <f t="shared" si="305"/>
        <v>8.0557714729887291</v>
      </c>
      <c r="AN516" s="79">
        <f t="shared" si="305"/>
        <v>7.7635653012537427</v>
      </c>
      <c r="AO516" s="79">
        <f t="shared" si="305"/>
        <v>8.2404073772425921</v>
      </c>
      <c r="AP516" s="79">
        <f t="shared" si="305"/>
        <v>8.900917796152644</v>
      </c>
      <c r="AQ516" s="79">
        <f t="shared" si="305"/>
        <v>10.795664452139283</v>
      </c>
      <c r="AR516" s="79">
        <f t="shared" si="305"/>
        <v>11.410445865755385</v>
      </c>
      <c r="AS516" s="79">
        <f t="shared" si="305"/>
        <v>11.964814408317762</v>
      </c>
      <c r="AT516" s="79">
        <f t="shared" si="305"/>
        <v>12.171558821266446</v>
      </c>
      <c r="AU516" s="79">
        <f t="shared" si="305"/>
        <v>12.615427228402329</v>
      </c>
      <c r="AV516" s="79">
        <f t="shared" si="305"/>
        <v>13.260788273128412</v>
      </c>
      <c r="AW516" s="79">
        <f t="shared" si="305"/>
        <v>12.984360489374017</v>
      </c>
      <c r="AX516" s="79">
        <f t="shared" si="305"/>
        <v>14.102607491731407</v>
      </c>
      <c r="AY516" s="79">
        <f t="shared" si="305"/>
        <v>14.507389025671236</v>
      </c>
      <c r="AZ516" s="79">
        <f t="shared" si="305"/>
        <v>14.834990799304165</v>
      </c>
      <c r="BA516" s="79">
        <f t="shared" si="305"/>
        <v>14.531622777402657</v>
      </c>
      <c r="BB516" s="79">
        <f t="shared" si="305"/>
        <v>15.864745893459533</v>
      </c>
      <c r="BC516" s="79">
        <f t="shared" si="305"/>
        <v>15.832102648009833</v>
      </c>
      <c r="BD516" s="79">
        <f t="shared" si="305"/>
        <v>15.751109798796048</v>
      </c>
      <c r="BE516" s="79">
        <f t="shared" si="305"/>
        <v>15.445583951219675</v>
      </c>
      <c r="BF516" s="79">
        <f t="shared" si="305"/>
        <v>16.888505067951456</v>
      </c>
      <c r="BG516" s="79">
        <f t="shared" si="305"/>
        <v>20.755334916642841</v>
      </c>
      <c r="BH516" s="79">
        <f t="shared" si="305"/>
        <v>19.40248628778059</v>
      </c>
      <c r="BI516" s="79">
        <f t="shared" si="305"/>
        <v>16.653133099283902</v>
      </c>
      <c r="BJ516" s="79">
        <f t="shared" si="305"/>
        <v>14.966458312007788</v>
      </c>
      <c r="BK516" s="79">
        <f t="shared" si="305"/>
        <v>13.625060822098463</v>
      </c>
      <c r="BL516" s="79">
        <f t="shared" si="305"/>
        <v>16.101744858544439</v>
      </c>
      <c r="BM516" s="79">
        <f t="shared" si="305"/>
        <v>27.195368700408718</v>
      </c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2"/>
      <c r="CH516" s="12"/>
      <c r="CI516" s="12"/>
      <c r="CJ516" s="12"/>
      <c r="CK516" s="12"/>
      <c r="CL516" s="12"/>
      <c r="CM516" s="12"/>
      <c r="CN516" s="12"/>
    </row>
    <row r="517" spans="1:92" x14ac:dyDescent="0.25">
      <c r="A517" s="12"/>
      <c r="B517" s="50" t="s">
        <v>19</v>
      </c>
      <c r="C517" s="90" t="s">
        <v>0</v>
      </c>
      <c r="D517" s="90" t="s">
        <v>0</v>
      </c>
      <c r="E517" s="90" t="s">
        <v>0</v>
      </c>
      <c r="F517" s="90" t="s">
        <v>0</v>
      </c>
      <c r="G517" s="90" t="s">
        <v>0</v>
      </c>
      <c r="H517" s="90" t="s">
        <v>0</v>
      </c>
      <c r="I517" s="90" t="s">
        <v>0</v>
      </c>
      <c r="J517" s="90" t="s">
        <v>0</v>
      </c>
      <c r="K517" s="90" t="s">
        <v>0</v>
      </c>
      <c r="L517" s="90" t="s">
        <v>0</v>
      </c>
      <c r="M517" s="90" t="s">
        <v>0</v>
      </c>
      <c r="N517" s="90" t="s">
        <v>0</v>
      </c>
      <c r="O517" s="90" t="s">
        <v>0</v>
      </c>
      <c r="P517" s="151">
        <f t="shared" ref="P517:BM517" si="306">(P491/P$82)*100</f>
        <v>6.9804336329984134</v>
      </c>
      <c r="Q517" s="151">
        <f t="shared" si="306"/>
        <v>6.167188629245965</v>
      </c>
      <c r="R517" s="151">
        <f t="shared" si="306"/>
        <v>6.4096916299559474</v>
      </c>
      <c r="S517" s="151">
        <f t="shared" si="306"/>
        <v>6.378600823045268</v>
      </c>
      <c r="T517" s="151">
        <f t="shared" si="306"/>
        <v>5.4411764705882355</v>
      </c>
      <c r="U517" s="151">
        <f t="shared" si="306"/>
        <v>4.3812663095728608</v>
      </c>
      <c r="V517" s="151">
        <f t="shared" si="306"/>
        <v>5.407835581245986</v>
      </c>
      <c r="W517" s="151">
        <f t="shared" si="306"/>
        <v>5.3582252394229606</v>
      </c>
      <c r="X517" s="151">
        <f t="shared" si="306"/>
        <v>6.7049393414211442</v>
      </c>
      <c r="Y517" s="151">
        <f t="shared" si="306"/>
        <v>8.3606403894766412</v>
      </c>
      <c r="Z517" s="151">
        <f t="shared" si="306"/>
        <v>8.2393555811277324</v>
      </c>
      <c r="AA517" s="151">
        <f t="shared" si="306"/>
        <v>8.4995478963884903</v>
      </c>
      <c r="AB517" s="151">
        <f t="shared" si="306"/>
        <v>9.9192842555674421</v>
      </c>
      <c r="AC517" s="151">
        <f t="shared" si="306"/>
        <v>8.4496956677407802</v>
      </c>
      <c r="AD517" s="151">
        <f t="shared" si="306"/>
        <v>8.9224124037004806</v>
      </c>
      <c r="AE517" s="151">
        <f t="shared" si="306"/>
        <v>9.8577082263375733</v>
      </c>
      <c r="AF517" s="151">
        <f t="shared" si="306"/>
        <v>9.7495331209491365</v>
      </c>
      <c r="AG517" s="151">
        <f t="shared" si="306"/>
        <v>10.291013447809691</v>
      </c>
      <c r="AH517" s="151">
        <f t="shared" si="306"/>
        <v>9.6275862068965523</v>
      </c>
      <c r="AI517" s="151">
        <f t="shared" si="306"/>
        <v>9.6191366222353381</v>
      </c>
      <c r="AJ517" s="151">
        <f t="shared" si="306"/>
        <v>10.261440063299485</v>
      </c>
      <c r="AK517" s="151">
        <f t="shared" si="306"/>
        <v>9.9491452066652233</v>
      </c>
      <c r="AL517" s="151">
        <f t="shared" si="306"/>
        <v>10.247298812921279</v>
      </c>
      <c r="AM517" s="151">
        <f t="shared" si="306"/>
        <v>10.584920326467159</v>
      </c>
      <c r="AN517" s="151">
        <f t="shared" si="306"/>
        <v>11.025667055817809</v>
      </c>
      <c r="AO517" s="151">
        <f t="shared" si="306"/>
        <v>10.998881082685706</v>
      </c>
      <c r="AP517" s="151">
        <f t="shared" si="306"/>
        <v>12.449919017986531</v>
      </c>
      <c r="AQ517" s="151">
        <f t="shared" si="306"/>
        <v>13.542012360444074</v>
      </c>
      <c r="AR517" s="151">
        <f t="shared" si="306"/>
        <v>14.086563993627191</v>
      </c>
      <c r="AS517" s="151">
        <f t="shared" si="306"/>
        <v>15.305089918139425</v>
      </c>
      <c r="AT517" s="151">
        <f t="shared" si="306"/>
        <v>16.561995075786719</v>
      </c>
      <c r="AU517" s="151">
        <f t="shared" si="306"/>
        <v>18.031698445220183</v>
      </c>
      <c r="AV517" s="151">
        <f t="shared" si="306"/>
        <v>19.129085333931641</v>
      </c>
      <c r="AW517" s="151">
        <f t="shared" si="306"/>
        <v>21.078682081858439</v>
      </c>
      <c r="AX517" s="151">
        <f t="shared" si="306"/>
        <v>22.733943542804401</v>
      </c>
      <c r="AY517" s="151">
        <f t="shared" si="306"/>
        <v>23.95055827576433</v>
      </c>
      <c r="AZ517" s="151">
        <f t="shared" si="306"/>
        <v>26.447475590503679</v>
      </c>
      <c r="BA517" s="151">
        <f t="shared" si="306"/>
        <v>28.465226198514515</v>
      </c>
      <c r="BB517" s="151">
        <f t="shared" si="306"/>
        <v>29.598519216915538</v>
      </c>
      <c r="BC517" s="151">
        <f t="shared" si="306"/>
        <v>26.651508873329721</v>
      </c>
      <c r="BD517" s="151">
        <f t="shared" si="306"/>
        <v>23.402968051400293</v>
      </c>
      <c r="BE517" s="151">
        <f t="shared" si="306"/>
        <v>19.67651691050531</v>
      </c>
      <c r="BF517" s="151">
        <f t="shared" si="306"/>
        <v>19.252397618290075</v>
      </c>
      <c r="BG517" s="151">
        <f t="shared" si="306"/>
        <v>22.040631145292959</v>
      </c>
      <c r="BH517" s="151">
        <f t="shared" si="306"/>
        <v>17.581328345400301</v>
      </c>
      <c r="BI517" s="151">
        <f t="shared" si="306"/>
        <v>16.874019743321419</v>
      </c>
      <c r="BJ517" s="151">
        <f t="shared" si="306"/>
        <v>18.112315918430681</v>
      </c>
      <c r="BK517" s="151">
        <f t="shared" si="306"/>
        <v>17.885169244248569</v>
      </c>
      <c r="BL517" s="151">
        <f t="shared" si="306"/>
        <v>19.795216241725434</v>
      </c>
      <c r="BM517" s="151">
        <f t="shared" si="306"/>
        <v>21.833620847726205</v>
      </c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2"/>
      <c r="CH517" s="12"/>
      <c r="CI517" s="12"/>
      <c r="CJ517" s="12"/>
      <c r="CK517" s="12"/>
      <c r="CL517" s="12"/>
      <c r="CM517" s="12"/>
      <c r="CN517" s="12"/>
    </row>
    <row r="518" spans="1:92" x14ac:dyDescent="0.25">
      <c r="A518" s="11"/>
      <c r="B518" s="233" t="s">
        <v>89</v>
      </c>
      <c r="C518" s="233"/>
      <c r="D518" s="233"/>
      <c r="E518" s="233"/>
      <c r="F518" s="233"/>
      <c r="G518" s="233"/>
      <c r="H518" s="233"/>
      <c r="I518" s="233"/>
      <c r="J518" s="233"/>
      <c r="K518" s="233"/>
      <c r="L518" s="233"/>
      <c r="M518" s="45"/>
      <c r="N518" s="45"/>
      <c r="O518" s="45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/>
      <c r="CH518" s="12"/>
      <c r="CI518" s="12"/>
      <c r="CJ518" s="12"/>
      <c r="CK518" s="12"/>
      <c r="CL518" s="12"/>
      <c r="CM518" s="12"/>
      <c r="CN518" s="12"/>
    </row>
    <row r="519" spans="1:92" x14ac:dyDescent="0.25">
      <c r="A519" s="12"/>
      <c r="B519" s="233"/>
      <c r="C519" s="233"/>
      <c r="D519" s="233"/>
      <c r="E519" s="233"/>
      <c r="F519" s="233"/>
      <c r="G519" s="233"/>
      <c r="H519" s="233"/>
      <c r="I519" s="233"/>
      <c r="J519" s="233"/>
      <c r="K519" s="233"/>
      <c r="L519" s="233"/>
      <c r="M519" s="32"/>
      <c r="N519" s="32"/>
      <c r="O519" s="32"/>
      <c r="P519" s="146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  <c r="AB519" s="143"/>
      <c r="AC519" s="143"/>
      <c r="AD519" s="143"/>
      <c r="AE519" s="143"/>
      <c r="AF519" s="143"/>
      <c r="AG519" s="143"/>
      <c r="AH519" s="143"/>
      <c r="AI519" s="143"/>
      <c r="AJ519" s="143"/>
      <c r="AK519" s="143"/>
      <c r="AL519" s="143"/>
      <c r="AM519" s="143"/>
      <c r="AN519" s="143"/>
      <c r="AO519" s="143"/>
      <c r="AP519" s="143"/>
      <c r="AQ519" s="143"/>
      <c r="AR519" s="143"/>
      <c r="AS519" s="143"/>
      <c r="AT519" s="143"/>
      <c r="AU519" s="143"/>
      <c r="AV519" s="143"/>
      <c r="AW519" s="143"/>
      <c r="AX519" s="143"/>
      <c r="AY519" s="143"/>
      <c r="AZ519" s="143"/>
      <c r="BA519" s="143"/>
      <c r="BB519" s="143"/>
      <c r="BC519" s="143"/>
      <c r="BD519" s="143"/>
      <c r="BE519" s="143"/>
      <c r="BF519" s="143"/>
      <c r="BG519" s="143"/>
      <c r="BH519" s="143"/>
      <c r="BI519" s="143"/>
      <c r="BJ519" s="143"/>
      <c r="BK519" s="143"/>
      <c r="BL519" s="143"/>
      <c r="BM519" s="143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  <c r="CE519" s="12"/>
      <c r="CF519" s="12"/>
      <c r="CG519" s="12"/>
      <c r="CH519" s="12"/>
      <c r="CI519" s="12"/>
      <c r="CJ519" s="12"/>
      <c r="CK519" s="12"/>
      <c r="CL519" s="12"/>
      <c r="CM519" s="12"/>
      <c r="CN519" s="12"/>
    </row>
    <row r="520" spans="1:92" x14ac:dyDescent="0.25">
      <c r="A520" s="12"/>
      <c r="B520" s="31"/>
      <c r="C520" s="39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</row>
    <row r="521" spans="1:92" x14ac:dyDescent="0.25">
      <c r="A521" s="12"/>
      <c r="B521" s="31"/>
      <c r="C521" s="39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</row>
    <row r="522" spans="1:92" x14ac:dyDescent="0.25">
      <c r="A522" s="177"/>
      <c r="B522" s="43" t="s">
        <v>266</v>
      </c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</row>
    <row r="523" spans="1:92" x14ac:dyDescent="0.25">
      <c r="A523" s="12"/>
      <c r="B523" s="9"/>
      <c r="C523" s="10">
        <v>1920</v>
      </c>
      <c r="D523" s="10">
        <v>1921</v>
      </c>
      <c r="E523" s="10">
        <v>1922</v>
      </c>
      <c r="F523" s="10">
        <v>1923</v>
      </c>
      <c r="G523" s="10">
        <v>1924</v>
      </c>
      <c r="H523" s="10">
        <v>1925</v>
      </c>
      <c r="I523" s="10">
        <v>1926</v>
      </c>
      <c r="J523" s="10">
        <v>1927</v>
      </c>
      <c r="K523" s="10">
        <v>1928</v>
      </c>
      <c r="L523" s="10">
        <v>1929</v>
      </c>
      <c r="M523" s="10">
        <v>1930</v>
      </c>
      <c r="N523" s="10">
        <v>1931</v>
      </c>
      <c r="O523" s="10">
        <v>1932</v>
      </c>
      <c r="P523" s="10">
        <v>1933</v>
      </c>
      <c r="Q523" s="10">
        <v>1934</v>
      </c>
      <c r="R523" s="10">
        <v>1935</v>
      </c>
      <c r="S523" s="10">
        <v>1936</v>
      </c>
      <c r="T523" s="10">
        <v>1937</v>
      </c>
      <c r="U523" s="10">
        <v>1938</v>
      </c>
      <c r="V523" s="10">
        <v>1939</v>
      </c>
      <c r="W523" s="10">
        <v>1940</v>
      </c>
      <c r="X523" s="10">
        <v>1941</v>
      </c>
      <c r="Y523" s="10">
        <v>1942</v>
      </c>
      <c r="Z523" s="10">
        <v>1943</v>
      </c>
      <c r="AA523" s="10">
        <v>1944</v>
      </c>
      <c r="AB523" s="10">
        <v>1945</v>
      </c>
      <c r="AC523" s="10">
        <v>1946</v>
      </c>
      <c r="AD523" s="10">
        <v>1947</v>
      </c>
      <c r="AE523" s="10">
        <v>1948</v>
      </c>
      <c r="AF523" s="10">
        <v>1949</v>
      </c>
      <c r="AG523" s="10">
        <v>1950</v>
      </c>
      <c r="AH523" s="10">
        <v>1951</v>
      </c>
      <c r="AI523" s="10">
        <v>1952</v>
      </c>
      <c r="AJ523" s="10">
        <v>1953</v>
      </c>
      <c r="AK523" s="10">
        <v>1954</v>
      </c>
      <c r="AL523" s="10">
        <v>1955</v>
      </c>
      <c r="AM523" s="10">
        <v>1956</v>
      </c>
      <c r="AN523" s="10">
        <v>1957</v>
      </c>
      <c r="AO523" s="10">
        <v>1958</v>
      </c>
      <c r="AP523" s="10">
        <v>1959</v>
      </c>
      <c r="AQ523" s="10">
        <v>1960</v>
      </c>
      <c r="AR523" s="10">
        <v>1961</v>
      </c>
      <c r="AS523" s="10">
        <v>1962</v>
      </c>
      <c r="AT523" s="10">
        <v>1963</v>
      </c>
      <c r="AU523" s="10">
        <v>1964</v>
      </c>
      <c r="AV523" s="10">
        <v>1965</v>
      </c>
      <c r="AW523" s="10">
        <v>1966</v>
      </c>
      <c r="AX523" s="10">
        <v>1967</v>
      </c>
      <c r="AY523" s="10">
        <v>1968</v>
      </c>
      <c r="AZ523" s="10">
        <v>1969</v>
      </c>
      <c r="BA523" s="10">
        <v>1970</v>
      </c>
      <c r="BB523" s="10">
        <v>1971</v>
      </c>
      <c r="BC523" s="10">
        <v>1972</v>
      </c>
      <c r="BD523" s="10">
        <v>1973</v>
      </c>
      <c r="BE523" s="10">
        <v>1974</v>
      </c>
      <c r="BF523" s="10">
        <v>1975</v>
      </c>
      <c r="BG523" s="10">
        <v>1976</v>
      </c>
      <c r="BH523" s="10">
        <v>1977</v>
      </c>
      <c r="BI523" s="10">
        <v>1978</v>
      </c>
      <c r="BJ523" s="10">
        <v>1979</v>
      </c>
      <c r="BK523" s="10">
        <v>1980</v>
      </c>
      <c r="BL523" s="10">
        <v>1981</v>
      </c>
      <c r="BM523" s="10">
        <v>1982</v>
      </c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</row>
    <row r="524" spans="1:92" x14ac:dyDescent="0.25">
      <c r="A524" s="12"/>
      <c r="B524" s="36" t="s">
        <v>116</v>
      </c>
      <c r="C524" s="45" t="s">
        <v>0</v>
      </c>
      <c r="D524" s="45" t="s">
        <v>0</v>
      </c>
      <c r="E524" s="45" t="s">
        <v>0</v>
      </c>
      <c r="F524" s="45" t="s">
        <v>0</v>
      </c>
      <c r="G524" s="45" t="s">
        <v>0</v>
      </c>
      <c r="H524" s="45" t="s">
        <v>0</v>
      </c>
      <c r="I524" s="45" t="s">
        <v>0</v>
      </c>
      <c r="J524" s="45" t="s">
        <v>0</v>
      </c>
      <c r="K524" s="45" t="s">
        <v>0</v>
      </c>
      <c r="L524" s="45" t="s">
        <v>0</v>
      </c>
      <c r="M524" s="45" t="s">
        <v>0</v>
      </c>
      <c r="N524" s="45" t="s">
        <v>0</v>
      </c>
      <c r="O524" s="45" t="s">
        <v>0</v>
      </c>
      <c r="P524" s="45" t="s">
        <v>0</v>
      </c>
      <c r="Q524" s="79">
        <f>((Q472/P472)-1)*100</f>
        <v>2.0958083832335328</v>
      </c>
      <c r="R524" s="79">
        <f t="shared" ref="R524:BM524" si="307">((R472/Q472)-1)*100</f>
        <v>9.6774193548387011</v>
      </c>
      <c r="S524" s="79">
        <f t="shared" si="307"/>
        <v>46.256684491978618</v>
      </c>
      <c r="T524" s="79">
        <f t="shared" si="307"/>
        <v>27.605118829981713</v>
      </c>
      <c r="U524" s="79">
        <f t="shared" si="307"/>
        <v>10.601719197707737</v>
      </c>
      <c r="V524" s="79">
        <f t="shared" si="307"/>
        <v>32.253886010362699</v>
      </c>
      <c r="W524" s="79">
        <f t="shared" si="307"/>
        <v>8.32517140058766</v>
      </c>
      <c r="X524" s="79">
        <f t="shared" si="307"/>
        <v>37.341772151898731</v>
      </c>
      <c r="Y524" s="79">
        <f t="shared" si="307"/>
        <v>33.311389071757723</v>
      </c>
      <c r="Z524" s="79">
        <f t="shared" si="307"/>
        <v>19.802469135802458</v>
      </c>
      <c r="AA524" s="79">
        <f t="shared" si="307"/>
        <v>34.047815333882923</v>
      </c>
      <c r="AB524" s="79">
        <f t="shared" si="307"/>
        <v>25.369003690036894</v>
      </c>
      <c r="AC524" s="79">
        <f t="shared" si="307"/>
        <v>20.382634289919068</v>
      </c>
      <c r="AD524" s="79">
        <f t="shared" si="307"/>
        <v>17.074164629176856</v>
      </c>
      <c r="AE524" s="79">
        <f t="shared" si="307"/>
        <v>22.520013922728864</v>
      </c>
      <c r="AF524" s="79">
        <f t="shared" si="307"/>
        <v>15.752840909090903</v>
      </c>
      <c r="AG524" s="79">
        <f t="shared" si="307"/>
        <v>9.5226408148239017</v>
      </c>
      <c r="AH524" s="79">
        <f t="shared" si="307"/>
        <v>20.156862745098046</v>
      </c>
      <c r="AI524" s="79">
        <f t="shared" si="307"/>
        <v>10.024244684819106</v>
      </c>
      <c r="AJ524" s="79">
        <f t="shared" si="307"/>
        <v>14.204593609627935</v>
      </c>
      <c r="AK524" s="79">
        <f t="shared" si="307"/>
        <v>24.408163265306126</v>
      </c>
      <c r="AL524" s="79">
        <f t="shared" si="307"/>
        <v>4.0026246719160108</v>
      </c>
      <c r="AM524" s="79">
        <f t="shared" si="307"/>
        <v>11.075422999713226</v>
      </c>
      <c r="AN524" s="79">
        <f t="shared" si="307"/>
        <v>14.623567076319333</v>
      </c>
      <c r="AO524" s="79">
        <f t="shared" si="307"/>
        <v>19.39363906658258</v>
      </c>
      <c r="AP524" s="79">
        <f t="shared" si="307"/>
        <v>17.530090933101917</v>
      </c>
      <c r="AQ524" s="79">
        <f t="shared" si="307"/>
        <v>26.951105974509627</v>
      </c>
      <c r="AR524" s="79">
        <f t="shared" si="307"/>
        <v>16.262897026097512</v>
      </c>
      <c r="AS524" s="79">
        <f t="shared" si="307"/>
        <v>16.197933659597609</v>
      </c>
      <c r="AT524" s="79">
        <f t="shared" si="307"/>
        <v>14.085957096327363</v>
      </c>
      <c r="AU524" s="79">
        <f t="shared" si="307"/>
        <v>23.054457151295395</v>
      </c>
      <c r="AV524" s="79">
        <f t="shared" si="307"/>
        <v>17.649803994773183</v>
      </c>
      <c r="AW524" s="79">
        <f t="shared" si="307"/>
        <v>18.077860259534194</v>
      </c>
      <c r="AX524" s="79">
        <f t="shared" si="307"/>
        <v>16.173958113374166</v>
      </c>
      <c r="AY524" s="79">
        <f t="shared" si="307"/>
        <v>14.448474433437708</v>
      </c>
      <c r="AZ524" s="79">
        <f t="shared" si="307"/>
        <v>20.382602418336049</v>
      </c>
      <c r="BA524" s="79">
        <f t="shared" si="307"/>
        <v>16.28208203406092</v>
      </c>
      <c r="BB524" s="79">
        <f t="shared" si="307"/>
        <v>13.909917900903501</v>
      </c>
      <c r="BC524" s="79">
        <f t="shared" si="307"/>
        <v>15.759331778980012</v>
      </c>
      <c r="BD524" s="79">
        <f t="shared" si="307"/>
        <v>18.357809108508192</v>
      </c>
      <c r="BE524" s="79">
        <f t="shared" si="307"/>
        <v>23.541890396021614</v>
      </c>
      <c r="BF524" s="79">
        <f t="shared" si="307"/>
        <v>27.708281512031906</v>
      </c>
      <c r="BG524" s="79">
        <f t="shared" si="307"/>
        <v>37.907585077396398</v>
      </c>
      <c r="BH524" s="79">
        <f t="shared" si="307"/>
        <v>27.38060706752097</v>
      </c>
      <c r="BI524" s="79">
        <f t="shared" si="307"/>
        <v>20.676894316929982</v>
      </c>
      <c r="BJ524" s="79">
        <f t="shared" si="307"/>
        <v>42.481159924284029</v>
      </c>
      <c r="BK524" s="79">
        <f t="shared" si="307"/>
        <v>35.660796006101791</v>
      </c>
      <c r="BL524" s="79">
        <f t="shared" si="307"/>
        <v>52.905698952210578</v>
      </c>
      <c r="BM524" s="79">
        <f t="shared" si="307"/>
        <v>125.03342692873377</v>
      </c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</row>
    <row r="525" spans="1:92" x14ac:dyDescent="0.25">
      <c r="A525" s="12"/>
      <c r="B525" s="14" t="s">
        <v>17</v>
      </c>
      <c r="C525" s="45" t="s">
        <v>0</v>
      </c>
      <c r="D525" s="45" t="s">
        <v>0</v>
      </c>
      <c r="E525" s="45" t="s">
        <v>0</v>
      </c>
      <c r="F525" s="45" t="s">
        <v>0</v>
      </c>
      <c r="G525" s="45" t="s">
        <v>0</v>
      </c>
      <c r="H525" s="45" t="s">
        <v>0</v>
      </c>
      <c r="I525" s="45" t="s">
        <v>0</v>
      </c>
      <c r="J525" s="45" t="s">
        <v>0</v>
      </c>
      <c r="K525" s="45" t="s">
        <v>0</v>
      </c>
      <c r="L525" s="45" t="s">
        <v>0</v>
      </c>
      <c r="M525" s="45" t="s">
        <v>0</v>
      </c>
      <c r="N525" s="45" t="s">
        <v>0</v>
      </c>
      <c r="O525" s="45" t="s">
        <v>0</v>
      </c>
      <c r="P525" s="45" t="s">
        <v>0</v>
      </c>
      <c r="Q525" s="79">
        <f t="shared" ref="Q525:BM525" si="308">((Q473/P473)-1)*100</f>
        <v>-22.499999999999996</v>
      </c>
      <c r="R525" s="79">
        <f t="shared" si="308"/>
        <v>-19.354838709677423</v>
      </c>
      <c r="S525" s="79">
        <f t="shared" si="308"/>
        <v>248</v>
      </c>
      <c r="T525" s="79">
        <f t="shared" si="308"/>
        <v>9.1954022988505848</v>
      </c>
      <c r="U525" s="79">
        <f t="shared" si="308"/>
        <v>135.78947368421049</v>
      </c>
      <c r="V525" s="79">
        <f t="shared" si="308"/>
        <v>41.517857142857139</v>
      </c>
      <c r="W525" s="79">
        <f t="shared" si="308"/>
        <v>23.97476340694007</v>
      </c>
      <c r="X525" s="79">
        <f t="shared" si="308"/>
        <v>38.422391857506355</v>
      </c>
      <c r="Y525" s="79">
        <f t="shared" si="308"/>
        <v>33.455882352941167</v>
      </c>
      <c r="Z525" s="79">
        <f t="shared" si="308"/>
        <v>0.96418732782368455</v>
      </c>
      <c r="AA525" s="79">
        <f t="shared" si="308"/>
        <v>43.519781718963159</v>
      </c>
      <c r="AB525" s="79">
        <f t="shared" si="308"/>
        <v>10.931558935361219</v>
      </c>
      <c r="AC525" s="79">
        <f t="shared" si="308"/>
        <v>35.646958011996574</v>
      </c>
      <c r="AD525" s="79">
        <f t="shared" si="308"/>
        <v>13.329121920404297</v>
      </c>
      <c r="AE525" s="79">
        <f t="shared" si="308"/>
        <v>25.752508361204018</v>
      </c>
      <c r="AF525" s="79">
        <f t="shared" si="308"/>
        <v>4.8315602836879412</v>
      </c>
      <c r="AG525" s="79">
        <f t="shared" si="308"/>
        <v>-21.522198731501053</v>
      </c>
      <c r="AH525" s="79">
        <f t="shared" si="308"/>
        <v>12.715517241379315</v>
      </c>
      <c r="AI525" s="79">
        <f t="shared" si="308"/>
        <v>11.04206500956022</v>
      </c>
      <c r="AJ525" s="79">
        <f t="shared" si="308"/>
        <v>20.103314679294026</v>
      </c>
      <c r="AK525" s="79">
        <f t="shared" si="308"/>
        <v>20.967741935483875</v>
      </c>
      <c r="AL525" s="79">
        <f t="shared" si="308"/>
        <v>-33.481481481481481</v>
      </c>
      <c r="AM525" s="79">
        <f t="shared" si="308"/>
        <v>2.76169265033408</v>
      </c>
      <c r="AN525" s="79">
        <f t="shared" si="308"/>
        <v>11.356740355439964</v>
      </c>
      <c r="AO525" s="79">
        <f t="shared" si="308"/>
        <v>68.664850136239778</v>
      </c>
      <c r="AP525" s="79">
        <f t="shared" si="308"/>
        <v>-0.13847219016847045</v>
      </c>
      <c r="AQ525" s="79">
        <f t="shared" si="308"/>
        <v>15.923272475155992</v>
      </c>
      <c r="AR525" s="79">
        <f t="shared" si="308"/>
        <v>34.090909090909079</v>
      </c>
      <c r="AS525" s="79">
        <f t="shared" si="308"/>
        <v>19.357716324710083</v>
      </c>
      <c r="AT525" s="79">
        <f t="shared" si="308"/>
        <v>0.49825610363727346</v>
      </c>
      <c r="AU525" s="79">
        <f t="shared" si="308"/>
        <v>-0.63212692117005087</v>
      </c>
      <c r="AV525" s="79">
        <f t="shared" si="308"/>
        <v>27.803417737308212</v>
      </c>
      <c r="AW525" s="79">
        <f t="shared" si="308"/>
        <v>26.976381026742136</v>
      </c>
      <c r="AX525" s="79">
        <f t="shared" si="308"/>
        <v>-4.7886241352805499</v>
      </c>
      <c r="AY525" s="79">
        <f t="shared" si="308"/>
        <v>7.0477113102446198</v>
      </c>
      <c r="AZ525" s="79">
        <f t="shared" si="308"/>
        <v>38.310708898944192</v>
      </c>
      <c r="BA525" s="79">
        <f t="shared" si="308"/>
        <v>5.4743729552889864</v>
      </c>
      <c r="BB525" s="79">
        <f t="shared" si="308"/>
        <v>-8.2609594706368856</v>
      </c>
      <c r="BC525" s="79">
        <f t="shared" si="308"/>
        <v>124.85630564634285</v>
      </c>
      <c r="BD525" s="79">
        <f t="shared" si="308"/>
        <v>56.309049444903891</v>
      </c>
      <c r="BE525" s="79">
        <f t="shared" si="308"/>
        <v>53.887962547296866</v>
      </c>
      <c r="BF525" s="79">
        <f t="shared" si="308"/>
        <v>33.841409416250798</v>
      </c>
      <c r="BG525" s="79">
        <f t="shared" si="308"/>
        <v>4.435449344179343</v>
      </c>
      <c r="BH525" s="79">
        <f t="shared" si="308"/>
        <v>55.829103404068192</v>
      </c>
      <c r="BI525" s="79">
        <f t="shared" si="308"/>
        <v>33.826321957286012</v>
      </c>
      <c r="BJ525" s="79">
        <f t="shared" si="308"/>
        <v>65.270351413947907</v>
      </c>
      <c r="BK525" s="79">
        <f t="shared" si="308"/>
        <v>32.980103806228378</v>
      </c>
      <c r="BL525" s="79">
        <f t="shared" si="308"/>
        <v>47.129614571475045</v>
      </c>
      <c r="BM525" s="79">
        <f t="shared" si="308"/>
        <v>136.47617994915441</v>
      </c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</row>
    <row r="526" spans="1:92" x14ac:dyDescent="0.25">
      <c r="A526" s="12"/>
      <c r="B526" s="31" t="s">
        <v>18</v>
      </c>
      <c r="C526" s="45" t="s">
        <v>0</v>
      </c>
      <c r="D526" s="45" t="s">
        <v>0</v>
      </c>
      <c r="E526" s="45" t="s">
        <v>0</v>
      </c>
      <c r="F526" s="45" t="s">
        <v>0</v>
      </c>
      <c r="G526" s="45" t="s">
        <v>0</v>
      </c>
      <c r="H526" s="45" t="s">
        <v>0</v>
      </c>
      <c r="I526" s="45" t="s">
        <v>0</v>
      </c>
      <c r="J526" s="45" t="s">
        <v>0</v>
      </c>
      <c r="K526" s="45" t="s">
        <v>0</v>
      </c>
      <c r="L526" s="45" t="s">
        <v>0</v>
      </c>
      <c r="M526" s="45" t="s">
        <v>0</v>
      </c>
      <c r="N526" s="45" t="s">
        <v>0</v>
      </c>
      <c r="O526" s="45" t="s">
        <v>0</v>
      </c>
      <c r="P526" s="45" t="s">
        <v>0</v>
      </c>
      <c r="Q526" s="79">
        <f t="shared" ref="Q526:BM526" si="309">((Q474/P474)-1)*100</f>
        <v>80</v>
      </c>
      <c r="R526" s="79">
        <f t="shared" si="309"/>
        <v>22.222222222222232</v>
      </c>
      <c r="S526" s="79">
        <f t="shared" si="309"/>
        <v>96.969696969696969</v>
      </c>
      <c r="T526" s="79">
        <f t="shared" si="309"/>
        <v>89.230769230769226</v>
      </c>
      <c r="U526" s="79">
        <f t="shared" si="309"/>
        <v>-3.2520325203251987</v>
      </c>
      <c r="V526" s="79">
        <f t="shared" si="309"/>
        <v>23.109243697478998</v>
      </c>
      <c r="W526" s="79">
        <f t="shared" si="309"/>
        <v>-3.4129692832764458</v>
      </c>
      <c r="X526" s="79">
        <f t="shared" si="309"/>
        <v>32.155477031802128</v>
      </c>
      <c r="Y526" s="79">
        <f t="shared" si="309"/>
        <v>29.679144385026746</v>
      </c>
      <c r="Z526" s="79">
        <f t="shared" si="309"/>
        <v>36.701030927835056</v>
      </c>
      <c r="AA526" s="79">
        <f t="shared" si="309"/>
        <v>15.384615384615374</v>
      </c>
      <c r="AB526" s="79">
        <f t="shared" si="309"/>
        <v>38.562091503267972</v>
      </c>
      <c r="AC526" s="79">
        <f t="shared" si="309"/>
        <v>17.452830188679247</v>
      </c>
      <c r="AD526" s="79">
        <f t="shared" si="309"/>
        <v>17.269076305220878</v>
      </c>
      <c r="AE526" s="79">
        <f t="shared" si="309"/>
        <v>32.87671232876712</v>
      </c>
      <c r="AF526" s="79">
        <f t="shared" si="309"/>
        <v>38.917525773195869</v>
      </c>
      <c r="AG526" s="79">
        <f t="shared" si="309"/>
        <v>22.189239332096466</v>
      </c>
      <c r="AH526" s="79">
        <f t="shared" si="309"/>
        <v>24.931673246279985</v>
      </c>
      <c r="AI526" s="79">
        <f t="shared" si="309"/>
        <v>9.6013612056392805</v>
      </c>
      <c r="AJ526" s="79">
        <f t="shared" si="309"/>
        <v>21.689953426480368</v>
      </c>
      <c r="AK526" s="79">
        <f t="shared" si="309"/>
        <v>29.761253872790228</v>
      </c>
      <c r="AL526" s="79">
        <f t="shared" si="309"/>
        <v>3.7640449438202328</v>
      </c>
      <c r="AM526" s="79">
        <f t="shared" si="309"/>
        <v>4.9539794260963665</v>
      </c>
      <c r="AN526" s="79">
        <f t="shared" si="309"/>
        <v>14.676296105235998</v>
      </c>
      <c r="AO526" s="79">
        <f t="shared" si="309"/>
        <v>16.329284750337393</v>
      </c>
      <c r="AP526" s="79">
        <f t="shared" si="309"/>
        <v>16.734338747099777</v>
      </c>
      <c r="AQ526" s="79">
        <f t="shared" si="309"/>
        <v>38.443064182194611</v>
      </c>
      <c r="AR526" s="79">
        <f t="shared" si="309"/>
        <v>14.195130705270076</v>
      </c>
      <c r="AS526" s="79">
        <f t="shared" si="309"/>
        <v>13.745416448402302</v>
      </c>
      <c r="AT526" s="79">
        <f t="shared" si="309"/>
        <v>8.4645850603297426</v>
      </c>
      <c r="AU526" s="79">
        <f t="shared" si="309"/>
        <v>21.72639266304348</v>
      </c>
      <c r="AV526" s="79">
        <f t="shared" si="309"/>
        <v>14.206983152534104</v>
      </c>
      <c r="AW526" s="79">
        <f t="shared" si="309"/>
        <v>8.0233339441695648</v>
      </c>
      <c r="AX526" s="79">
        <f t="shared" si="309"/>
        <v>17.947920495349035</v>
      </c>
      <c r="AY526" s="79">
        <f t="shared" si="309"/>
        <v>11.549248507802567</v>
      </c>
      <c r="AZ526" s="79">
        <f t="shared" si="309"/>
        <v>11.576232942946163</v>
      </c>
      <c r="BA526" s="79">
        <f t="shared" si="309"/>
        <v>10.588960363622357</v>
      </c>
      <c r="BB526" s="79">
        <f t="shared" si="309"/>
        <v>18.592824799721352</v>
      </c>
      <c r="BC526" s="79">
        <f t="shared" si="309"/>
        <v>11.764273966165417</v>
      </c>
      <c r="BD526" s="79">
        <f t="shared" si="309"/>
        <v>20.274087797443062</v>
      </c>
      <c r="BE526" s="79">
        <f t="shared" si="309"/>
        <v>26.986901471536108</v>
      </c>
      <c r="BF526" s="79">
        <f t="shared" si="309"/>
        <v>32.971438403303502</v>
      </c>
      <c r="BG526" s="79">
        <f t="shared" si="309"/>
        <v>57.773378362641203</v>
      </c>
      <c r="BH526" s="79">
        <f t="shared" si="309"/>
        <v>31.681182954433631</v>
      </c>
      <c r="BI526" s="79">
        <f t="shared" si="309"/>
        <v>10.043503579625245</v>
      </c>
      <c r="BJ526" s="79">
        <f t="shared" si="309"/>
        <v>26.211531659002475</v>
      </c>
      <c r="BK526" s="79">
        <f t="shared" si="309"/>
        <v>30.852017937219721</v>
      </c>
      <c r="BL526" s="79">
        <f t="shared" si="309"/>
        <v>59.88690884167238</v>
      </c>
      <c r="BM526" s="79">
        <f t="shared" si="309"/>
        <v>175.27596184760475</v>
      </c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/>
      <c r="CH526" s="12"/>
      <c r="CI526" s="12"/>
      <c r="CJ526" s="12"/>
      <c r="CK526" s="12"/>
      <c r="CL526" s="12"/>
      <c r="CM526" s="12"/>
      <c r="CN526" s="12"/>
    </row>
    <row r="527" spans="1:92" x14ac:dyDescent="0.25">
      <c r="A527" s="12"/>
      <c r="B527" s="31" t="s">
        <v>19</v>
      </c>
      <c r="C527" s="45" t="s">
        <v>0</v>
      </c>
      <c r="D527" s="45" t="s">
        <v>0</v>
      </c>
      <c r="E527" s="45" t="s">
        <v>0</v>
      </c>
      <c r="F527" s="45" t="s">
        <v>0</v>
      </c>
      <c r="G527" s="45" t="s">
        <v>0</v>
      </c>
      <c r="H527" s="45" t="s">
        <v>0</v>
      </c>
      <c r="I527" s="45" t="s">
        <v>0</v>
      </c>
      <c r="J527" s="45" t="s">
        <v>0</v>
      </c>
      <c r="K527" s="45" t="s">
        <v>0</v>
      </c>
      <c r="L527" s="45" t="s">
        <v>0</v>
      </c>
      <c r="M527" s="45" t="s">
        <v>0</v>
      </c>
      <c r="N527" s="45" t="s">
        <v>0</v>
      </c>
      <c r="O527" s="45" t="s">
        <v>0</v>
      </c>
      <c r="P527" s="45" t="s">
        <v>0</v>
      </c>
      <c r="Q527" s="79">
        <f t="shared" ref="Q527:BM527" si="310">((Q475/P475)-1)*100</f>
        <v>-3.0303030303030276</v>
      </c>
      <c r="R527" s="79">
        <f t="shared" si="310"/>
        <v>10.546875</v>
      </c>
      <c r="S527" s="79">
        <f t="shared" si="310"/>
        <v>16.607773851590114</v>
      </c>
      <c r="T527" s="79">
        <f t="shared" si="310"/>
        <v>8.1818181818181799</v>
      </c>
      <c r="U527" s="79">
        <f t="shared" si="310"/>
        <v>-13.165266106442575</v>
      </c>
      <c r="V527" s="79">
        <f t="shared" si="310"/>
        <v>32.580645161290334</v>
      </c>
      <c r="W527" s="79">
        <f t="shared" si="310"/>
        <v>4.6228710462287159</v>
      </c>
      <c r="X527" s="79">
        <f t="shared" si="310"/>
        <v>39.767441860465127</v>
      </c>
      <c r="Y527" s="79">
        <f t="shared" si="310"/>
        <v>35.44093178036605</v>
      </c>
      <c r="Z527" s="79">
        <f t="shared" si="310"/>
        <v>26.535626535626534</v>
      </c>
      <c r="AA527" s="79">
        <f t="shared" si="310"/>
        <v>39.320388349514566</v>
      </c>
      <c r="AB527" s="79">
        <f t="shared" si="310"/>
        <v>28.919860627177705</v>
      </c>
      <c r="AC527" s="79">
        <f t="shared" si="310"/>
        <v>12.432432432432439</v>
      </c>
      <c r="AD527" s="79">
        <f t="shared" si="310"/>
        <v>19.807692307692303</v>
      </c>
      <c r="AE527" s="79">
        <f t="shared" si="310"/>
        <v>14.12520064205458</v>
      </c>
      <c r="AF527" s="79">
        <f t="shared" si="310"/>
        <v>8.6146272855133645</v>
      </c>
      <c r="AG527" s="79">
        <f t="shared" si="310"/>
        <v>22.240207186791849</v>
      </c>
      <c r="AH527" s="79">
        <f t="shared" si="310"/>
        <v>19.650423728813561</v>
      </c>
      <c r="AI527" s="79">
        <f t="shared" si="310"/>
        <v>9.9380256750774656</v>
      </c>
      <c r="AJ527" s="79">
        <f t="shared" si="310"/>
        <v>4.6506945842560876</v>
      </c>
      <c r="AK527" s="79">
        <f t="shared" si="310"/>
        <v>20.604078491727584</v>
      </c>
      <c r="AL527" s="79">
        <f t="shared" si="310"/>
        <v>24.453660870952309</v>
      </c>
      <c r="AM527" s="79">
        <f t="shared" si="310"/>
        <v>19.264291207382733</v>
      </c>
      <c r="AN527" s="79">
        <f t="shared" si="310"/>
        <v>15.389575497044605</v>
      </c>
      <c r="AO527" s="79">
        <f t="shared" si="310"/>
        <v>10.142497904442571</v>
      </c>
      <c r="AP527" s="79">
        <f t="shared" si="310"/>
        <v>24.699813969220365</v>
      </c>
      <c r="AQ527" s="79">
        <f t="shared" si="310"/>
        <v>20.777107208245749</v>
      </c>
      <c r="AR527" s="79">
        <f t="shared" si="310"/>
        <v>13.182864521924653</v>
      </c>
      <c r="AS527" s="79">
        <f t="shared" si="310"/>
        <v>17.466144153975893</v>
      </c>
      <c r="AT527" s="79">
        <f t="shared" si="310"/>
        <v>23.847128378378368</v>
      </c>
      <c r="AU527" s="79">
        <f t="shared" si="310"/>
        <v>30.637296689057859</v>
      </c>
      <c r="AV527" s="79">
        <f t="shared" si="310"/>
        <v>18.101378158279392</v>
      </c>
      <c r="AW527" s="79">
        <f t="shared" si="310"/>
        <v>23.338563882688355</v>
      </c>
      <c r="AX527" s="79">
        <f t="shared" si="310"/>
        <v>19.93656709731755</v>
      </c>
      <c r="AY527" s="79">
        <f t="shared" si="310"/>
        <v>17.625087774341509</v>
      </c>
      <c r="AZ527" s="79">
        <f t="shared" si="310"/>
        <v>22.568271306998611</v>
      </c>
      <c r="BA527" s="79">
        <f t="shared" si="310"/>
        <v>21.399407241600855</v>
      </c>
      <c r="BB527" s="79">
        <f t="shared" si="310"/>
        <v>15.275548878341926</v>
      </c>
      <c r="BC527" s="79">
        <f t="shared" si="310"/>
        <v>3.4374236354346444</v>
      </c>
      <c r="BD527" s="79">
        <f t="shared" si="310"/>
        <v>6.472420088055264</v>
      </c>
      <c r="BE527" s="79">
        <f t="shared" si="310"/>
        <v>8.6951844331186301</v>
      </c>
      <c r="BF527" s="79">
        <f t="shared" si="310"/>
        <v>20.282324413267517</v>
      </c>
      <c r="BG527" s="79">
        <f t="shared" si="310"/>
        <v>44.230274729230736</v>
      </c>
      <c r="BH527" s="79">
        <f t="shared" si="310"/>
        <v>10.031734712069884</v>
      </c>
      <c r="BI527" s="79">
        <f t="shared" si="310"/>
        <v>22.833653073393311</v>
      </c>
      <c r="BJ527" s="79">
        <f t="shared" si="310"/>
        <v>40.827606220897252</v>
      </c>
      <c r="BK527" s="79">
        <f t="shared" si="310"/>
        <v>42.000749344323715</v>
      </c>
      <c r="BL527" s="79">
        <f t="shared" si="310"/>
        <v>52.216358839050137</v>
      </c>
      <c r="BM527" s="79">
        <f t="shared" si="310"/>
        <v>75.429017160686413</v>
      </c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  <c r="CG527" s="12"/>
      <c r="CH527" s="12"/>
      <c r="CI527" s="12"/>
      <c r="CJ527" s="12"/>
      <c r="CK527" s="12"/>
      <c r="CL527" s="12"/>
      <c r="CM527" s="12"/>
      <c r="CN527" s="12"/>
    </row>
    <row r="528" spans="1:92" x14ac:dyDescent="0.25">
      <c r="A528" s="12"/>
      <c r="B528" s="167" t="s">
        <v>82</v>
      </c>
      <c r="C528" s="45" t="s">
        <v>0</v>
      </c>
      <c r="D528" s="45" t="s">
        <v>0</v>
      </c>
      <c r="E528" s="45" t="s">
        <v>0</v>
      </c>
      <c r="F528" s="45" t="s">
        <v>0</v>
      </c>
      <c r="G528" s="45" t="s">
        <v>0</v>
      </c>
      <c r="H528" s="45" t="s">
        <v>0</v>
      </c>
      <c r="I528" s="45" t="s">
        <v>0</v>
      </c>
      <c r="J528" s="45" t="s">
        <v>0</v>
      </c>
      <c r="K528" s="45" t="s">
        <v>0</v>
      </c>
      <c r="L528" s="45" t="s">
        <v>0</v>
      </c>
      <c r="M528" s="45" t="s">
        <v>0</v>
      </c>
      <c r="N528" s="45" t="s">
        <v>0</v>
      </c>
      <c r="O528" s="45" t="s">
        <v>0</v>
      </c>
      <c r="P528" s="45" t="s">
        <v>0</v>
      </c>
      <c r="Q528" s="79">
        <f t="shared" ref="Q528:BM528" si="311">((Q476/P476)-1)*100</f>
        <v>-210</v>
      </c>
      <c r="R528" s="79">
        <f t="shared" si="311"/>
        <v>-27.27272727272727</v>
      </c>
      <c r="S528" s="79">
        <f t="shared" si="311"/>
        <v>-712.5</v>
      </c>
      <c r="T528" s="79">
        <f t="shared" si="311"/>
        <v>38.775510204081634</v>
      </c>
      <c r="U528" s="79">
        <f t="shared" si="311"/>
        <v>147.05882352941177</v>
      </c>
      <c r="V528" s="79">
        <f t="shared" si="311"/>
        <v>47.619047619047628</v>
      </c>
      <c r="W528" s="79">
        <f t="shared" si="311"/>
        <v>37.096774193548377</v>
      </c>
      <c r="X528" s="79">
        <f t="shared" si="311"/>
        <v>38.823529411764703</v>
      </c>
      <c r="Y528" s="79">
        <f t="shared" si="311"/>
        <v>62.711864406779668</v>
      </c>
      <c r="Z528" s="79">
        <f t="shared" si="311"/>
        <v>-0.390625</v>
      </c>
      <c r="AA528" s="79">
        <f t="shared" si="311"/>
        <v>22.87581699346406</v>
      </c>
      <c r="AB528" s="79">
        <f t="shared" si="311"/>
        <v>21.170212765957451</v>
      </c>
      <c r="AC528" s="79">
        <f t="shared" si="311"/>
        <v>16.593503072870931</v>
      </c>
      <c r="AD528" s="79">
        <f t="shared" si="311"/>
        <v>-0.90361445783132543</v>
      </c>
      <c r="AE528" s="79">
        <f t="shared" si="311"/>
        <v>35.030395136778125</v>
      </c>
      <c r="AF528" s="79">
        <f t="shared" si="311"/>
        <v>25.211029825548682</v>
      </c>
      <c r="AG528" s="79">
        <f t="shared" si="311"/>
        <v>-9.2584269662921326</v>
      </c>
      <c r="AH528" s="79">
        <f t="shared" si="311"/>
        <v>-12.085190688459635</v>
      </c>
      <c r="AI528" s="79">
        <f t="shared" si="311"/>
        <v>6.4788732394366111</v>
      </c>
      <c r="AJ528" s="79">
        <f t="shared" si="311"/>
        <v>24.074074074074069</v>
      </c>
      <c r="AK528" s="79">
        <f t="shared" si="311"/>
        <v>24.477611940298516</v>
      </c>
      <c r="AL528" s="79">
        <f t="shared" si="311"/>
        <v>0.75368276807126211</v>
      </c>
      <c r="AM528" s="79">
        <f t="shared" si="311"/>
        <v>-8.2624957497449802</v>
      </c>
      <c r="AN528" s="79">
        <f t="shared" si="311"/>
        <v>24.388435878428471</v>
      </c>
      <c r="AO528" s="79">
        <f t="shared" si="311"/>
        <v>34.058402860548263</v>
      </c>
      <c r="AP528" s="79">
        <f t="shared" si="311"/>
        <v>-7.8239608801956013</v>
      </c>
      <c r="AQ528" s="79">
        <f t="shared" si="311"/>
        <v>30.503978779840857</v>
      </c>
      <c r="AR528" s="79">
        <f t="shared" si="311"/>
        <v>-0.49889135254989059</v>
      </c>
      <c r="AS528" s="79">
        <f t="shared" si="311"/>
        <v>3.2311977715877349</v>
      </c>
      <c r="AT528" s="79">
        <f t="shared" si="311"/>
        <v>55.099838100377774</v>
      </c>
      <c r="AU528" s="79">
        <f t="shared" si="311"/>
        <v>42.275574112734859</v>
      </c>
      <c r="AV528" s="79">
        <f t="shared" si="311"/>
        <v>73.930056248471516</v>
      </c>
      <c r="AW528" s="79">
        <f t="shared" si="311"/>
        <v>26.270153730783651</v>
      </c>
      <c r="AX528" s="79">
        <f t="shared" si="311"/>
        <v>11.347017556883564</v>
      </c>
      <c r="AY528" s="79">
        <f t="shared" si="311"/>
        <v>16.464430962064135</v>
      </c>
      <c r="AZ528" s="79">
        <f t="shared" si="311"/>
        <v>19.772733777943152</v>
      </c>
      <c r="BA528" s="79">
        <f t="shared" si="311"/>
        <v>11.208029633170025</v>
      </c>
      <c r="BB528" s="79">
        <f t="shared" si="311"/>
        <v>11.140002148920169</v>
      </c>
      <c r="BC528" s="79">
        <f t="shared" si="311"/>
        <v>25.075890871826601</v>
      </c>
      <c r="BD528" s="79">
        <f t="shared" si="311"/>
        <v>29.193977244620338</v>
      </c>
      <c r="BE528" s="79">
        <f t="shared" si="311"/>
        <v>36.0810309549735</v>
      </c>
      <c r="BF528" s="79">
        <f t="shared" si="311"/>
        <v>36.833821344095938</v>
      </c>
      <c r="BG528" s="79">
        <f t="shared" si="311"/>
        <v>37.692540018121413</v>
      </c>
      <c r="BH528" s="79">
        <f t="shared" si="311"/>
        <v>21.260261442178894</v>
      </c>
      <c r="BI528" s="79">
        <f t="shared" si="311"/>
        <v>23.810366858075337</v>
      </c>
      <c r="BJ528" s="79">
        <f t="shared" si="311"/>
        <v>87.383041026565621</v>
      </c>
      <c r="BK528" s="79">
        <f t="shared" si="311"/>
        <v>31.967485069674861</v>
      </c>
      <c r="BL528" s="79">
        <f t="shared" si="311"/>
        <v>72.206159648020105</v>
      </c>
      <c r="BM528" s="79">
        <f t="shared" si="311"/>
        <v>192.45930359880282</v>
      </c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</row>
    <row r="529" spans="1:92" x14ac:dyDescent="0.25">
      <c r="A529" s="12"/>
      <c r="B529" s="14" t="s">
        <v>17</v>
      </c>
      <c r="C529" s="45" t="s">
        <v>0</v>
      </c>
      <c r="D529" s="45" t="s">
        <v>0</v>
      </c>
      <c r="E529" s="45" t="s">
        <v>0</v>
      </c>
      <c r="F529" s="45" t="s">
        <v>0</v>
      </c>
      <c r="G529" s="45" t="s">
        <v>0</v>
      </c>
      <c r="H529" s="45" t="s">
        <v>0</v>
      </c>
      <c r="I529" s="45" t="s">
        <v>0</v>
      </c>
      <c r="J529" s="45" t="s">
        <v>0</v>
      </c>
      <c r="K529" s="45" t="s">
        <v>0</v>
      </c>
      <c r="L529" s="45" t="s">
        <v>0</v>
      </c>
      <c r="M529" s="45" t="s">
        <v>0</v>
      </c>
      <c r="N529" s="45" t="s">
        <v>0</v>
      </c>
      <c r="O529" s="45" t="s">
        <v>0</v>
      </c>
      <c r="P529" s="45" t="s">
        <v>0</v>
      </c>
      <c r="Q529" s="79">
        <f t="shared" ref="Q529:BM529" si="312">((Q477/P477)-1)*100</f>
        <v>-210</v>
      </c>
      <c r="R529" s="79">
        <f t="shared" si="312"/>
        <v>100</v>
      </c>
      <c r="S529" s="79">
        <f t="shared" si="312"/>
        <v>-218.18181818181816</v>
      </c>
      <c r="T529" s="79">
        <f t="shared" si="312"/>
        <v>61.53846153846154</v>
      </c>
      <c r="U529" s="79">
        <f t="shared" si="312"/>
        <v>254.76190476190476</v>
      </c>
      <c r="V529" s="79">
        <f t="shared" si="312"/>
        <v>49.664429530201339</v>
      </c>
      <c r="W529" s="79">
        <f t="shared" si="312"/>
        <v>38.116591928251118</v>
      </c>
      <c r="X529" s="79">
        <f t="shared" si="312"/>
        <v>47.402597402597401</v>
      </c>
      <c r="Y529" s="79">
        <f t="shared" si="312"/>
        <v>30.616740088105733</v>
      </c>
      <c r="Z529" s="79">
        <f t="shared" si="312"/>
        <v>-10.455311973018555</v>
      </c>
      <c r="AA529" s="79">
        <f t="shared" si="312"/>
        <v>16.007532956685488</v>
      </c>
      <c r="AB529" s="79">
        <f t="shared" si="312"/>
        <v>12.5</v>
      </c>
      <c r="AC529" s="79">
        <f t="shared" si="312"/>
        <v>40.836940836940826</v>
      </c>
      <c r="AD529" s="79">
        <f t="shared" si="312"/>
        <v>-1.8442622950819665</v>
      </c>
      <c r="AE529" s="79">
        <f t="shared" si="312"/>
        <v>48.643006263048029</v>
      </c>
      <c r="AF529" s="79">
        <f t="shared" si="312"/>
        <v>34.12921348314606</v>
      </c>
      <c r="AG529" s="79">
        <f t="shared" si="312"/>
        <v>-25.60209424083769</v>
      </c>
      <c r="AH529" s="79">
        <f t="shared" si="312"/>
        <v>0.84447572132300142</v>
      </c>
      <c r="AI529" s="79">
        <f t="shared" si="312"/>
        <v>7.3970690858339072</v>
      </c>
      <c r="AJ529" s="79">
        <f t="shared" si="312"/>
        <v>14.424951267056541</v>
      </c>
      <c r="AK529" s="79">
        <f t="shared" si="312"/>
        <v>32.538330494037467</v>
      </c>
      <c r="AL529" s="79">
        <f t="shared" si="312"/>
        <v>-22.107969151670947</v>
      </c>
      <c r="AM529" s="79">
        <f t="shared" si="312"/>
        <v>-30.363036303630363</v>
      </c>
      <c r="AN529" s="79">
        <f t="shared" si="312"/>
        <v>22.59083728278042</v>
      </c>
      <c r="AO529" s="79">
        <f t="shared" si="312"/>
        <v>53.543814432989699</v>
      </c>
      <c r="AP529" s="79">
        <f t="shared" si="312"/>
        <v>-37.935375577003768</v>
      </c>
      <c r="AQ529" s="79">
        <f t="shared" si="312"/>
        <v>15.821501014198791</v>
      </c>
      <c r="AR529" s="79">
        <f t="shared" si="312"/>
        <v>-24.576765907764152</v>
      </c>
      <c r="AS529" s="79">
        <f t="shared" si="312"/>
        <v>-70.356037151702793</v>
      </c>
      <c r="AT529" s="79">
        <f t="shared" si="312"/>
        <v>372.06266318537854</v>
      </c>
      <c r="AU529" s="79">
        <f t="shared" si="312"/>
        <v>8.5730088495575174</v>
      </c>
      <c r="AV529" s="79">
        <f t="shared" si="312"/>
        <v>305.24707080998468</v>
      </c>
      <c r="AW529" s="79">
        <f t="shared" si="312"/>
        <v>26.87617850408548</v>
      </c>
      <c r="AX529" s="79">
        <f t="shared" si="312"/>
        <v>-13.979986129000299</v>
      </c>
      <c r="AY529" s="79">
        <f t="shared" si="312"/>
        <v>26.698917300161252</v>
      </c>
      <c r="AZ529" s="79">
        <f t="shared" si="312"/>
        <v>50.345454545454537</v>
      </c>
      <c r="BA529" s="79">
        <f t="shared" si="312"/>
        <v>3.6582416253476913</v>
      </c>
      <c r="BB529" s="79">
        <f t="shared" si="312"/>
        <v>-14.974041882984313</v>
      </c>
      <c r="BC529" s="79">
        <f t="shared" si="312"/>
        <v>157.80049396267839</v>
      </c>
      <c r="BD529" s="79">
        <f t="shared" si="312"/>
        <v>57.583096042792128</v>
      </c>
      <c r="BE529" s="79">
        <f t="shared" si="312"/>
        <v>53.555686903656174</v>
      </c>
      <c r="BF529" s="79">
        <f t="shared" si="312"/>
        <v>35.72166989266232</v>
      </c>
      <c r="BG529" s="79">
        <f t="shared" si="312"/>
        <v>-0.68471505319709358</v>
      </c>
      <c r="BH529" s="79">
        <f t="shared" si="312"/>
        <v>55.001468620475833</v>
      </c>
      <c r="BI529" s="79">
        <f t="shared" si="312"/>
        <v>36.103507811513033</v>
      </c>
      <c r="BJ529" s="79">
        <f t="shared" si="312"/>
        <v>77.712287866833748</v>
      </c>
      <c r="BK529" s="79">
        <f t="shared" si="312"/>
        <v>33.057671381936892</v>
      </c>
      <c r="BL529" s="79">
        <f t="shared" si="312"/>
        <v>47.203140333660443</v>
      </c>
      <c r="BM529" s="79">
        <f t="shared" si="312"/>
        <v>137.48888888888891</v>
      </c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/>
      <c r="CH529" s="12"/>
      <c r="CI529" s="12"/>
      <c r="CJ529" s="12"/>
      <c r="CK529" s="12"/>
      <c r="CL529" s="12"/>
      <c r="CM529" s="12"/>
      <c r="CN529" s="12"/>
    </row>
    <row r="530" spans="1:92" x14ac:dyDescent="0.25">
      <c r="A530" s="12"/>
      <c r="B530" s="31" t="s">
        <v>18</v>
      </c>
      <c r="C530" s="45" t="s">
        <v>0</v>
      </c>
      <c r="D530" s="45" t="s">
        <v>0</v>
      </c>
      <c r="E530" s="45" t="s">
        <v>0</v>
      </c>
      <c r="F530" s="45" t="s">
        <v>0</v>
      </c>
      <c r="G530" s="45" t="s">
        <v>0</v>
      </c>
      <c r="H530" s="45" t="s">
        <v>0</v>
      </c>
      <c r="I530" s="45" t="s">
        <v>0</v>
      </c>
      <c r="J530" s="45" t="s">
        <v>0</v>
      </c>
      <c r="K530" s="45" t="s">
        <v>0</v>
      </c>
      <c r="L530" s="45" t="s">
        <v>0</v>
      </c>
      <c r="M530" s="45" t="s">
        <v>0</v>
      </c>
      <c r="N530" s="45" t="s">
        <v>0</v>
      </c>
      <c r="O530" s="45" t="s">
        <v>0</v>
      </c>
      <c r="P530" s="45" t="s">
        <v>0</v>
      </c>
      <c r="Q530" s="45" t="s">
        <v>0</v>
      </c>
      <c r="R530" s="45" t="s">
        <v>0</v>
      </c>
      <c r="S530" s="79">
        <f t="shared" ref="S530:BM530" si="313">((S478/R478)-1)*100</f>
        <v>89.999999999999986</v>
      </c>
      <c r="T530" s="79">
        <f t="shared" si="313"/>
        <v>0</v>
      </c>
      <c r="U530" s="79">
        <f t="shared" si="313"/>
        <v>-57.894736842105267</v>
      </c>
      <c r="V530" s="79">
        <f t="shared" si="313"/>
        <v>50</v>
      </c>
      <c r="W530" s="79">
        <f t="shared" si="313"/>
        <v>-25</v>
      </c>
      <c r="X530" s="79">
        <f t="shared" si="313"/>
        <v>22.222222222222232</v>
      </c>
      <c r="Y530" s="79">
        <f t="shared" si="313"/>
        <v>1300</v>
      </c>
      <c r="Z530" s="79">
        <f t="shared" si="313"/>
        <v>29.220779220779214</v>
      </c>
      <c r="AA530" s="79">
        <f t="shared" si="313"/>
        <v>26.13065326633166</v>
      </c>
      <c r="AB530" s="79">
        <f t="shared" si="313"/>
        <v>16.733067729083672</v>
      </c>
      <c r="AC530" s="79">
        <f t="shared" si="313"/>
        <v>-26.962457337883961</v>
      </c>
      <c r="AD530" s="79">
        <f t="shared" si="313"/>
        <v>-9.3457943925233664</v>
      </c>
      <c r="AE530" s="79">
        <f t="shared" si="313"/>
        <v>2.0618556701030855</v>
      </c>
      <c r="AF530" s="79">
        <f t="shared" si="313"/>
        <v>-30.303030303030297</v>
      </c>
      <c r="AG530" s="79">
        <f t="shared" si="313"/>
        <v>103.62318840579712</v>
      </c>
      <c r="AH530" s="79">
        <f t="shared" si="313"/>
        <v>-72.59786476868328</v>
      </c>
      <c r="AI530" s="79">
        <f t="shared" si="313"/>
        <v>80.519480519480524</v>
      </c>
      <c r="AJ530" s="79">
        <f t="shared" si="313"/>
        <v>91.366906474820155</v>
      </c>
      <c r="AK530" s="79">
        <f t="shared" si="313"/>
        <v>2.6315789473684292</v>
      </c>
      <c r="AL530" s="79">
        <f t="shared" si="313"/>
        <v>65.201465201465197</v>
      </c>
      <c r="AM530" s="79">
        <f t="shared" si="313"/>
        <v>22.17294900221729</v>
      </c>
      <c r="AN530" s="79">
        <f t="shared" si="313"/>
        <v>25.226860254083494</v>
      </c>
      <c r="AO530" s="79">
        <f t="shared" si="313"/>
        <v>-18.840579710144922</v>
      </c>
      <c r="AP530" s="79">
        <f t="shared" si="313"/>
        <v>-39.464285714285715</v>
      </c>
      <c r="AQ530" s="79">
        <f t="shared" si="313"/>
        <v>124.77876106194689</v>
      </c>
      <c r="AR530" s="79">
        <f t="shared" si="313"/>
        <v>-12.729658792650921</v>
      </c>
      <c r="AS530" s="79">
        <f t="shared" si="313"/>
        <v>20.751879699248121</v>
      </c>
      <c r="AT530" s="79">
        <f t="shared" si="313"/>
        <v>-50.062266500622663</v>
      </c>
      <c r="AU530" s="79">
        <f t="shared" si="313"/>
        <v>44.139650872817946</v>
      </c>
      <c r="AV530" s="79">
        <f t="shared" si="313"/>
        <v>290.83044982698965</v>
      </c>
      <c r="AW530" s="79">
        <f t="shared" si="313"/>
        <v>-0.48694112439132686</v>
      </c>
      <c r="AX530" s="79">
        <f t="shared" si="313"/>
        <v>65.080071174377224</v>
      </c>
      <c r="AY530" s="79">
        <f t="shared" si="313"/>
        <v>-0.7275666936135794</v>
      </c>
      <c r="AZ530" s="79">
        <f t="shared" si="313"/>
        <v>-55.700325732899024</v>
      </c>
      <c r="BA530" s="79">
        <f t="shared" si="313"/>
        <v>42.708333333333329</v>
      </c>
      <c r="BB530" s="79">
        <f t="shared" si="313"/>
        <v>17.647058823529417</v>
      </c>
      <c r="BC530" s="79">
        <f t="shared" si="313"/>
        <v>1.3868613138686037</v>
      </c>
      <c r="BD530" s="79">
        <f t="shared" si="313"/>
        <v>-31.749460043196542</v>
      </c>
      <c r="BE530" s="79">
        <f t="shared" si="313"/>
        <v>12.605485232067505</v>
      </c>
      <c r="BF530" s="79">
        <f t="shared" si="313"/>
        <v>114.84777517564405</v>
      </c>
      <c r="BG530" s="79">
        <f t="shared" si="313"/>
        <v>34.902986701547853</v>
      </c>
      <c r="BH530" s="79">
        <f t="shared" si="313"/>
        <v>-47.301228183581124</v>
      </c>
      <c r="BI530" s="79">
        <f t="shared" si="313"/>
        <v>7.3903710518245846</v>
      </c>
      <c r="BJ530" s="79">
        <f t="shared" si="313"/>
        <v>2666.990291262136</v>
      </c>
      <c r="BK530" s="79">
        <f t="shared" si="313"/>
        <v>25.490196078431371</v>
      </c>
      <c r="BL530" s="79">
        <f t="shared" si="313"/>
        <v>172.6151315789474</v>
      </c>
      <c r="BM530" s="79">
        <f t="shared" si="313"/>
        <v>231.49321266968329</v>
      </c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2"/>
      <c r="CH530" s="12"/>
      <c r="CI530" s="12"/>
      <c r="CJ530" s="12"/>
      <c r="CK530" s="12"/>
      <c r="CL530" s="12"/>
      <c r="CM530" s="12"/>
      <c r="CN530" s="12"/>
    </row>
    <row r="531" spans="1:92" x14ac:dyDescent="0.25">
      <c r="A531" s="12"/>
      <c r="B531" s="31" t="s">
        <v>19</v>
      </c>
      <c r="C531" s="45" t="s">
        <v>0</v>
      </c>
      <c r="D531" s="45" t="s">
        <v>0</v>
      </c>
      <c r="E531" s="45" t="s">
        <v>0</v>
      </c>
      <c r="F531" s="45" t="s">
        <v>0</v>
      </c>
      <c r="G531" s="45" t="s">
        <v>0</v>
      </c>
      <c r="H531" s="45" t="s">
        <v>0</v>
      </c>
      <c r="I531" s="45" t="s">
        <v>0</v>
      </c>
      <c r="J531" s="45" t="s">
        <v>0</v>
      </c>
      <c r="K531" s="45" t="s">
        <v>0</v>
      </c>
      <c r="L531" s="45" t="s">
        <v>0</v>
      </c>
      <c r="M531" s="45" t="s">
        <v>0</v>
      </c>
      <c r="N531" s="45" t="s">
        <v>0</v>
      </c>
      <c r="O531" s="45" t="s">
        <v>0</v>
      </c>
      <c r="P531" s="45" t="s">
        <v>0</v>
      </c>
      <c r="Q531" s="45" t="s">
        <v>0</v>
      </c>
      <c r="R531" s="45" t="s">
        <v>0</v>
      </c>
      <c r="S531" s="79">
        <f t="shared" ref="S531:BM531" si="314">((S479/R479)-1)*100</f>
        <v>0</v>
      </c>
      <c r="T531" s="79">
        <f t="shared" si="314"/>
        <v>75</v>
      </c>
      <c r="U531" s="79">
        <f t="shared" si="314"/>
        <v>57.142857142857139</v>
      </c>
      <c r="V531" s="79">
        <f t="shared" si="314"/>
        <v>18.181818181818187</v>
      </c>
      <c r="W531" s="79">
        <f t="shared" si="314"/>
        <v>76.92307692307692</v>
      </c>
      <c r="X531" s="79">
        <f t="shared" si="314"/>
        <v>-69.565217391304344</v>
      </c>
      <c r="Y531" s="79">
        <f t="shared" si="314"/>
        <v>200</v>
      </c>
      <c r="Z531" s="79">
        <f t="shared" si="314"/>
        <v>66.666666666666671</v>
      </c>
      <c r="AA531" s="79">
        <f t="shared" si="314"/>
        <v>108.57142857142858</v>
      </c>
      <c r="AB531" s="79">
        <f t="shared" si="314"/>
        <v>109.58904109589041</v>
      </c>
      <c r="AC531" s="79">
        <f t="shared" si="314"/>
        <v>-9.8039215686274499</v>
      </c>
      <c r="AD531" s="79">
        <f t="shared" si="314"/>
        <v>18.840579710144922</v>
      </c>
      <c r="AE531" s="79">
        <f t="shared" si="314"/>
        <v>-5.4878048780487854</v>
      </c>
      <c r="AF531" s="79">
        <f t="shared" si="314"/>
        <v>14.193548387096765</v>
      </c>
      <c r="AG531" s="79">
        <f t="shared" si="314"/>
        <v>79.096045197740111</v>
      </c>
      <c r="AH531" s="79">
        <f t="shared" si="314"/>
        <v>-16.403785488958988</v>
      </c>
      <c r="AI531" s="79">
        <f t="shared" si="314"/>
        <v>-19.999999999999996</v>
      </c>
      <c r="AJ531" s="79">
        <f t="shared" si="314"/>
        <v>50</v>
      </c>
      <c r="AK531" s="79">
        <f t="shared" si="314"/>
        <v>-1.8867924528301883</v>
      </c>
      <c r="AL531" s="79">
        <f t="shared" si="314"/>
        <v>115.38461538461537</v>
      </c>
      <c r="AM531" s="79">
        <f t="shared" si="314"/>
        <v>31.101190476190467</v>
      </c>
      <c r="AN531" s="79">
        <f t="shared" si="314"/>
        <v>26.447219069239502</v>
      </c>
      <c r="AO531" s="79">
        <f t="shared" si="314"/>
        <v>39.676840215439846</v>
      </c>
      <c r="AP531" s="79">
        <f t="shared" si="314"/>
        <v>49.678663239074552</v>
      </c>
      <c r="AQ531" s="79">
        <f t="shared" si="314"/>
        <v>26.105624731644482</v>
      </c>
      <c r="AR531" s="79">
        <f t="shared" si="314"/>
        <v>16.717739189649294</v>
      </c>
      <c r="AS531" s="79">
        <f t="shared" si="314"/>
        <v>27.567094515752633</v>
      </c>
      <c r="AT531" s="79">
        <f t="shared" si="314"/>
        <v>46.649897095815241</v>
      </c>
      <c r="AU531" s="79">
        <f t="shared" si="314"/>
        <v>51.660689225011701</v>
      </c>
      <c r="AV531" s="79">
        <f t="shared" si="314"/>
        <v>14.353279868393987</v>
      </c>
      <c r="AW531" s="79">
        <f t="shared" si="314"/>
        <v>31.27135407300845</v>
      </c>
      <c r="AX531" s="79">
        <f t="shared" si="314"/>
        <v>20.582191780821923</v>
      </c>
      <c r="AY531" s="79">
        <f t="shared" si="314"/>
        <v>15.041181482533371</v>
      </c>
      <c r="AZ531" s="79">
        <f t="shared" si="314"/>
        <v>16.896262282131037</v>
      </c>
      <c r="BA531" s="79">
        <f t="shared" si="314"/>
        <v>14.310454065469912</v>
      </c>
      <c r="BB531" s="79">
        <f t="shared" si="314"/>
        <v>27.121900750101613</v>
      </c>
      <c r="BC531" s="79">
        <f t="shared" si="314"/>
        <v>-29.270703136354392</v>
      </c>
      <c r="BD531" s="79">
        <f t="shared" si="314"/>
        <v>-7.689146426663374</v>
      </c>
      <c r="BE531" s="79">
        <f t="shared" si="314"/>
        <v>-8.0046300418484595</v>
      </c>
      <c r="BF531" s="79">
        <f t="shared" si="314"/>
        <v>33.667247386759591</v>
      </c>
      <c r="BG531" s="79">
        <f t="shared" si="314"/>
        <v>209.62311284891931</v>
      </c>
      <c r="BH531" s="79">
        <f t="shared" si="314"/>
        <v>-22.134914231592241</v>
      </c>
      <c r="BI531" s="79">
        <f t="shared" si="314"/>
        <v>-10.456367977654635</v>
      </c>
      <c r="BJ531" s="79">
        <f t="shared" si="314"/>
        <v>-22.18420876098477</v>
      </c>
      <c r="BK531" s="79">
        <f t="shared" si="314"/>
        <v>34.698275862068975</v>
      </c>
      <c r="BL531" s="79">
        <f t="shared" si="314"/>
        <v>121.44</v>
      </c>
      <c r="BM531" s="79">
        <f t="shared" si="314"/>
        <v>456.43063583815024</v>
      </c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</row>
    <row r="532" spans="1:92" x14ac:dyDescent="0.25">
      <c r="A532" s="12"/>
      <c r="B532" s="167" t="s">
        <v>117</v>
      </c>
      <c r="C532" s="45" t="s">
        <v>0</v>
      </c>
      <c r="D532" s="45" t="s">
        <v>0</v>
      </c>
      <c r="E532" s="45" t="s">
        <v>0</v>
      </c>
      <c r="F532" s="45" t="s">
        <v>0</v>
      </c>
      <c r="G532" s="45" t="s">
        <v>0</v>
      </c>
      <c r="H532" s="45" t="s">
        <v>0</v>
      </c>
      <c r="I532" s="45" t="s">
        <v>0</v>
      </c>
      <c r="J532" s="45" t="s">
        <v>0</v>
      </c>
      <c r="K532" s="45" t="s">
        <v>0</v>
      </c>
      <c r="L532" s="45" t="s">
        <v>0</v>
      </c>
      <c r="M532" s="45" t="s">
        <v>0</v>
      </c>
      <c r="N532" s="45" t="s">
        <v>0</v>
      </c>
      <c r="O532" s="45" t="s">
        <v>0</v>
      </c>
      <c r="P532" s="45" t="s">
        <v>0</v>
      </c>
      <c r="Q532" s="79">
        <f t="shared" ref="Q532:BM532" si="315">((Q480/P480)-1)*100</f>
        <v>8.6419753086419693</v>
      </c>
      <c r="R532" s="79">
        <f t="shared" si="315"/>
        <v>8.5227272727272698</v>
      </c>
      <c r="S532" s="79">
        <f t="shared" si="315"/>
        <v>30.366492146596858</v>
      </c>
      <c r="T532" s="79">
        <f t="shared" si="315"/>
        <v>26.506024096385538</v>
      </c>
      <c r="U532" s="79">
        <f t="shared" si="315"/>
        <v>-4.126984126984123</v>
      </c>
      <c r="V532" s="79">
        <f t="shared" si="315"/>
        <v>27.98013245033113</v>
      </c>
      <c r="W532" s="79">
        <f t="shared" si="315"/>
        <v>-0.90556274256144986</v>
      </c>
      <c r="X532" s="79">
        <f t="shared" si="315"/>
        <v>36.684073107049599</v>
      </c>
      <c r="Y532" s="79">
        <f t="shared" si="315"/>
        <v>20.057306590257884</v>
      </c>
      <c r="Z532" s="79">
        <f t="shared" si="315"/>
        <v>32.140015910898967</v>
      </c>
      <c r="AA532" s="79">
        <f t="shared" si="315"/>
        <v>39.193257074051772</v>
      </c>
      <c r="AB532" s="79">
        <f t="shared" si="315"/>
        <v>27.076124567474057</v>
      </c>
      <c r="AC532" s="79">
        <f t="shared" si="315"/>
        <v>21.851599727705917</v>
      </c>
      <c r="AD532" s="79">
        <f t="shared" si="315"/>
        <v>23.743016759776548</v>
      </c>
      <c r="AE532" s="79">
        <f t="shared" si="315"/>
        <v>18.803611738148973</v>
      </c>
      <c r="AF532" s="79">
        <f t="shared" si="315"/>
        <v>12.559376781303433</v>
      </c>
      <c r="AG532" s="79">
        <f t="shared" si="315"/>
        <v>16.576637407157335</v>
      </c>
      <c r="AH532" s="79">
        <f t="shared" si="315"/>
        <v>29.582971329278895</v>
      </c>
      <c r="AI532" s="79">
        <f t="shared" si="315"/>
        <v>10.727455581629242</v>
      </c>
      <c r="AJ532" s="79">
        <f t="shared" si="315"/>
        <v>12.322131395700886</v>
      </c>
      <c r="AK532" s="79">
        <f t="shared" si="315"/>
        <v>24.393530997304591</v>
      </c>
      <c r="AL532" s="79">
        <f t="shared" si="315"/>
        <v>4.6876128566269326</v>
      </c>
      <c r="AM532" s="79">
        <f t="shared" si="315"/>
        <v>14.999310059334903</v>
      </c>
      <c r="AN532" s="79">
        <f t="shared" si="315"/>
        <v>13.042956563474917</v>
      </c>
      <c r="AO532" s="79">
        <f t="shared" si="315"/>
        <v>16.781657998089372</v>
      </c>
      <c r="AP532" s="79">
        <f t="shared" si="315"/>
        <v>22.714051990547169</v>
      </c>
      <c r="AQ532" s="79">
        <f t="shared" si="315"/>
        <v>26.405451448040896</v>
      </c>
      <c r="AR532" s="79">
        <f t="shared" si="315"/>
        <v>18.92066096331888</v>
      </c>
      <c r="AS532" s="79">
        <f t="shared" si="315"/>
        <v>17.918206454791829</v>
      </c>
      <c r="AT532" s="79">
        <f t="shared" si="315"/>
        <v>9.3224411340701696</v>
      </c>
      <c r="AU532" s="79">
        <f t="shared" si="315"/>
        <v>19.887243191591008</v>
      </c>
      <c r="AV532" s="79">
        <f t="shared" si="315"/>
        <v>6.6442428783217267</v>
      </c>
      <c r="AW532" s="79">
        <f t="shared" si="315"/>
        <v>15.465104112169081</v>
      </c>
      <c r="AX532" s="79">
        <f t="shared" si="315"/>
        <v>17.857466502686247</v>
      </c>
      <c r="AY532" s="79">
        <f t="shared" si="315"/>
        <v>13.784202374806398</v>
      </c>
      <c r="AZ532" s="79">
        <f t="shared" si="315"/>
        <v>20.588292080163729</v>
      </c>
      <c r="BA532" s="79">
        <f t="shared" si="315"/>
        <v>17.9818276427971</v>
      </c>
      <c r="BB532" s="79">
        <f t="shared" si="315"/>
        <v>14.784532186162025</v>
      </c>
      <c r="BC532" s="79">
        <f t="shared" si="315"/>
        <v>12.910986841327453</v>
      </c>
      <c r="BD532" s="79">
        <f t="shared" si="315"/>
        <v>14.687943373803058</v>
      </c>
      <c r="BE532" s="79">
        <f t="shared" si="315"/>
        <v>18.758159790378983</v>
      </c>
      <c r="BF532" s="79">
        <f t="shared" si="315"/>
        <v>23.719027960361938</v>
      </c>
      <c r="BG532" s="79">
        <f t="shared" si="315"/>
        <v>38.011557820170253</v>
      </c>
      <c r="BH532" s="79">
        <f t="shared" si="315"/>
        <v>30.332910104366473</v>
      </c>
      <c r="BI532" s="79">
        <f t="shared" si="315"/>
        <v>19.270603028963084</v>
      </c>
      <c r="BJ532" s="79">
        <f t="shared" si="315"/>
        <v>21.562323500021719</v>
      </c>
      <c r="BK532" s="79">
        <f t="shared" si="315"/>
        <v>38.31308077197999</v>
      </c>
      <c r="BL532" s="79">
        <f t="shared" si="315"/>
        <v>39.681309216192929</v>
      </c>
      <c r="BM532" s="79">
        <f t="shared" si="315"/>
        <v>68.076709625701426</v>
      </c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</row>
    <row r="533" spans="1:92" x14ac:dyDescent="0.25">
      <c r="A533" s="12"/>
      <c r="B533" s="14" t="s">
        <v>17</v>
      </c>
      <c r="C533" s="45" t="s">
        <v>0</v>
      </c>
      <c r="D533" s="45" t="s">
        <v>0</v>
      </c>
      <c r="E533" s="45" t="s">
        <v>0</v>
      </c>
      <c r="F533" s="45" t="s">
        <v>0</v>
      </c>
      <c r="G533" s="45" t="s">
        <v>0</v>
      </c>
      <c r="H533" s="45" t="s">
        <v>0</v>
      </c>
      <c r="I533" s="45" t="s">
        <v>0</v>
      </c>
      <c r="J533" s="45" t="s">
        <v>0</v>
      </c>
      <c r="K533" s="45" t="s">
        <v>0</v>
      </c>
      <c r="L533" s="45" t="s">
        <v>0</v>
      </c>
      <c r="M533" s="45" t="s">
        <v>0</v>
      </c>
      <c r="N533" s="45" t="s">
        <v>0</v>
      </c>
      <c r="O533" s="45" t="s">
        <v>0</v>
      </c>
      <c r="P533" s="45" t="s">
        <v>0</v>
      </c>
      <c r="Q533" s="79">
        <f t="shared" ref="Q533:BM533" si="316">((Q481/P481)-1)*100</f>
        <v>39.999999999999993</v>
      </c>
      <c r="R533" s="79">
        <f t="shared" si="316"/>
        <v>11.904761904761907</v>
      </c>
      <c r="S533" s="79">
        <f t="shared" si="316"/>
        <v>29.787234042553191</v>
      </c>
      <c r="T533" s="79">
        <f t="shared" si="316"/>
        <v>-13.11475409836066</v>
      </c>
      <c r="U533" s="79">
        <f t="shared" si="316"/>
        <v>41.50943396226414</v>
      </c>
      <c r="V533" s="79">
        <f t="shared" si="316"/>
        <v>25.333333333333343</v>
      </c>
      <c r="W533" s="79">
        <f t="shared" si="316"/>
        <v>-9.5744680851063801</v>
      </c>
      <c r="X533" s="79">
        <f t="shared" si="316"/>
        <v>5.8823529411764719</v>
      </c>
      <c r="Y533" s="79">
        <f t="shared" si="316"/>
        <v>47.777777777777786</v>
      </c>
      <c r="Z533" s="79">
        <f t="shared" si="316"/>
        <v>51.879699248120303</v>
      </c>
      <c r="AA533" s="79">
        <f t="shared" si="316"/>
        <v>115.84158415841586</v>
      </c>
      <c r="AB533" s="79">
        <f t="shared" si="316"/>
        <v>8.7155963302752326</v>
      </c>
      <c r="AC533" s="79">
        <f t="shared" si="316"/>
        <v>28.059071729957807</v>
      </c>
      <c r="AD533" s="79">
        <f t="shared" si="316"/>
        <v>37.726523887973642</v>
      </c>
      <c r="AE533" s="79">
        <f t="shared" si="316"/>
        <v>-0.4784688995215336</v>
      </c>
      <c r="AF533" s="79">
        <f t="shared" si="316"/>
        <v>-45.3125</v>
      </c>
      <c r="AG533" s="79">
        <f t="shared" si="316"/>
        <v>-4.3956043956043906</v>
      </c>
      <c r="AH533" s="79">
        <f t="shared" si="316"/>
        <v>51.494252873563219</v>
      </c>
      <c r="AI533" s="79">
        <f t="shared" si="316"/>
        <v>18.968133535660094</v>
      </c>
      <c r="AJ533" s="79">
        <f t="shared" si="316"/>
        <v>31.25</v>
      </c>
      <c r="AK533" s="79">
        <f t="shared" si="316"/>
        <v>1.1661807580174877</v>
      </c>
      <c r="AL533" s="79">
        <f t="shared" si="316"/>
        <v>-58.981748318924112</v>
      </c>
      <c r="AM533" s="79">
        <f t="shared" si="316"/>
        <v>143.79391100702574</v>
      </c>
      <c r="AN533" s="79">
        <f t="shared" si="316"/>
        <v>-2.3054755043227626</v>
      </c>
      <c r="AO533" s="79">
        <f t="shared" si="316"/>
        <v>91.740412979351021</v>
      </c>
      <c r="AP533" s="79">
        <f t="shared" si="316"/>
        <v>46.051282051282058</v>
      </c>
      <c r="AQ533" s="79">
        <f t="shared" si="316"/>
        <v>15.976123595505619</v>
      </c>
      <c r="AR533" s="79">
        <f t="shared" si="316"/>
        <v>64.517105661519821</v>
      </c>
      <c r="AS533" s="79">
        <f t="shared" si="316"/>
        <v>40.68825910931173</v>
      </c>
      <c r="AT533" s="79">
        <f t="shared" si="316"/>
        <v>-18.116415958142575</v>
      </c>
      <c r="AU533" s="79">
        <f t="shared" si="316"/>
        <v>-3.2907348242811496</v>
      </c>
      <c r="AV533" s="79">
        <f t="shared" si="316"/>
        <v>-62.15725140403039</v>
      </c>
      <c r="AW533" s="79">
        <f t="shared" si="316"/>
        <v>27.324312527280668</v>
      </c>
      <c r="AX533" s="79">
        <f t="shared" si="316"/>
        <v>27.014055536510106</v>
      </c>
      <c r="AY533" s="79">
        <f t="shared" si="316"/>
        <v>-39.001349527665319</v>
      </c>
      <c r="AZ533" s="79">
        <f t="shared" si="316"/>
        <v>-20.265486725663717</v>
      </c>
      <c r="BA533" s="79">
        <f t="shared" si="316"/>
        <v>22.142064372918966</v>
      </c>
      <c r="BB533" s="79">
        <f t="shared" si="316"/>
        <v>44.025442980463424</v>
      </c>
      <c r="BC533" s="79">
        <f t="shared" si="316"/>
        <v>-26.624605678233436</v>
      </c>
      <c r="BD533" s="79">
        <f t="shared" si="316"/>
        <v>35.726569217540849</v>
      </c>
      <c r="BE533" s="79">
        <f t="shared" si="316"/>
        <v>60.120367437440606</v>
      </c>
      <c r="BF533" s="79">
        <f t="shared" si="316"/>
        <v>1.978239366964285E-2</v>
      </c>
      <c r="BG533" s="79">
        <f t="shared" si="316"/>
        <v>129.41060126582281</v>
      </c>
      <c r="BH533" s="79">
        <f t="shared" si="316"/>
        <v>64.574532287266152</v>
      </c>
      <c r="BI533" s="79">
        <f t="shared" si="316"/>
        <v>11.163497302111169</v>
      </c>
      <c r="BJ533" s="79">
        <f t="shared" si="316"/>
        <v>-86.333647502356271</v>
      </c>
      <c r="BK533" s="79">
        <f t="shared" si="316"/>
        <v>20.68965517241379</v>
      </c>
      <c r="BL533" s="79">
        <f t="shared" si="316"/>
        <v>34.285714285714278</v>
      </c>
      <c r="BM533" s="79">
        <f t="shared" si="316"/>
        <v>-57.446808510638306</v>
      </c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</row>
    <row r="534" spans="1:92" x14ac:dyDescent="0.25">
      <c r="A534" s="12"/>
      <c r="B534" s="31" t="s">
        <v>18</v>
      </c>
      <c r="C534" s="45" t="s">
        <v>0</v>
      </c>
      <c r="D534" s="45" t="s">
        <v>0</v>
      </c>
      <c r="E534" s="45" t="s">
        <v>0</v>
      </c>
      <c r="F534" s="45" t="s">
        <v>0</v>
      </c>
      <c r="G534" s="45" t="s">
        <v>0</v>
      </c>
      <c r="H534" s="45" t="s">
        <v>0</v>
      </c>
      <c r="I534" s="45" t="s">
        <v>0</v>
      </c>
      <c r="J534" s="45" t="s">
        <v>0</v>
      </c>
      <c r="K534" s="45" t="s">
        <v>0</v>
      </c>
      <c r="L534" s="45" t="s">
        <v>0</v>
      </c>
      <c r="M534" s="45" t="s">
        <v>0</v>
      </c>
      <c r="N534" s="45" t="s">
        <v>0</v>
      </c>
      <c r="O534" s="45" t="s">
        <v>0</v>
      </c>
      <c r="P534" s="45" t="s">
        <v>0</v>
      </c>
      <c r="Q534" s="79">
        <f t="shared" ref="Q534:BM534" si="317">((Q482/P482)-1)*100</f>
        <v>80</v>
      </c>
      <c r="R534" s="79">
        <f t="shared" si="317"/>
        <v>3.7037037037036979</v>
      </c>
      <c r="S534" s="79">
        <f t="shared" si="317"/>
        <v>98.214285714285722</v>
      </c>
      <c r="T534" s="79">
        <f t="shared" si="317"/>
        <v>104.5045045045045</v>
      </c>
      <c r="U534" s="79">
        <f t="shared" si="317"/>
        <v>1.3215859030837107</v>
      </c>
      <c r="V534" s="79">
        <f t="shared" si="317"/>
        <v>22.173913043478265</v>
      </c>
      <c r="W534" s="79">
        <f t="shared" si="317"/>
        <v>-2.4911032028469782</v>
      </c>
      <c r="X534" s="79">
        <f t="shared" si="317"/>
        <v>32.481751824817515</v>
      </c>
      <c r="Y534" s="79">
        <f t="shared" si="317"/>
        <v>-8.8154269972451793</v>
      </c>
      <c r="Z534" s="79">
        <f t="shared" si="317"/>
        <v>40.181268882175239</v>
      </c>
      <c r="AA534" s="79">
        <f t="shared" si="317"/>
        <v>10.775862068965525</v>
      </c>
      <c r="AB534" s="79">
        <f t="shared" si="317"/>
        <v>49.221789883268485</v>
      </c>
      <c r="AC534" s="79">
        <f t="shared" si="317"/>
        <v>34.419817470664938</v>
      </c>
      <c r="AD534" s="79">
        <f t="shared" si="317"/>
        <v>22.793404461687672</v>
      </c>
      <c r="AE534" s="79">
        <f t="shared" si="317"/>
        <v>37.598736176935233</v>
      </c>
      <c r="AF534" s="79">
        <f t="shared" si="317"/>
        <v>46.785304247990808</v>
      </c>
      <c r="AG534" s="79">
        <f t="shared" si="317"/>
        <v>17.79429018380916</v>
      </c>
      <c r="AH534" s="79">
        <f t="shared" si="317"/>
        <v>34.030544488711811</v>
      </c>
      <c r="AI534" s="79">
        <f t="shared" si="317"/>
        <v>8.2486995293534768</v>
      </c>
      <c r="AJ534" s="79">
        <f t="shared" si="317"/>
        <v>19.473684210526308</v>
      </c>
      <c r="AK534" s="79">
        <f t="shared" si="317"/>
        <v>31.143459107450688</v>
      </c>
      <c r="AL534" s="79">
        <f t="shared" si="317"/>
        <v>1.3144442821673819</v>
      </c>
      <c r="AM534" s="79">
        <f t="shared" si="317"/>
        <v>3.8345105953582204</v>
      </c>
      <c r="AN534" s="79">
        <f t="shared" si="317"/>
        <v>13.869221157850898</v>
      </c>
      <c r="AO534" s="79">
        <f t="shared" si="317"/>
        <v>19.287978541819072</v>
      </c>
      <c r="AP534" s="79">
        <f t="shared" si="317"/>
        <v>19.950940310711363</v>
      </c>
      <c r="AQ534" s="79">
        <f t="shared" si="317"/>
        <v>35.9492160872529</v>
      </c>
      <c r="AR534" s="79">
        <f t="shared" si="317"/>
        <v>15.481040426198689</v>
      </c>
      <c r="AS534" s="79">
        <f t="shared" si="317"/>
        <v>13.492537313432829</v>
      </c>
      <c r="AT534" s="79">
        <f t="shared" si="317"/>
        <v>10.712065420113825</v>
      </c>
      <c r="AU534" s="79">
        <f t="shared" si="317"/>
        <v>21.338171137315886</v>
      </c>
      <c r="AV534" s="79">
        <f t="shared" si="317"/>
        <v>8.5151827987611775</v>
      </c>
      <c r="AW534" s="79">
        <f t="shared" si="317"/>
        <v>8.6540038710100742</v>
      </c>
      <c r="AX534" s="79">
        <f t="shared" si="317"/>
        <v>14.748950816702401</v>
      </c>
      <c r="AY534" s="79">
        <f t="shared" si="317"/>
        <v>12.747987159922115</v>
      </c>
      <c r="AZ534" s="79">
        <f t="shared" si="317"/>
        <v>17.360154955543639</v>
      </c>
      <c r="BA534" s="79">
        <f t="shared" si="317"/>
        <v>9.546629548618025</v>
      </c>
      <c r="BB534" s="79">
        <f t="shared" si="317"/>
        <v>18.632807536621222</v>
      </c>
      <c r="BC534" s="79">
        <f t="shared" si="317"/>
        <v>12.199339004835053</v>
      </c>
      <c r="BD534" s="79">
        <f t="shared" si="317"/>
        <v>22.244950838004062</v>
      </c>
      <c r="BE534" s="79">
        <f t="shared" si="317"/>
        <v>27.291083321248099</v>
      </c>
      <c r="BF534" s="79">
        <f t="shared" si="317"/>
        <v>31.439463651899558</v>
      </c>
      <c r="BG534" s="79">
        <f t="shared" si="317"/>
        <v>58.472852866067917</v>
      </c>
      <c r="BH534" s="79">
        <f t="shared" si="317"/>
        <v>33.737525034080008</v>
      </c>
      <c r="BI534" s="79">
        <f t="shared" si="317"/>
        <v>10.070722514802011</v>
      </c>
      <c r="BJ534" s="79">
        <f t="shared" si="317"/>
        <v>-0.22093731153876028</v>
      </c>
      <c r="BK534" s="79">
        <f t="shared" si="317"/>
        <v>32.340303637926105</v>
      </c>
      <c r="BL534" s="79">
        <f t="shared" si="317"/>
        <v>30.216450216450209</v>
      </c>
      <c r="BM534" s="79">
        <f t="shared" si="317"/>
        <v>144.29853723404253</v>
      </c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</row>
    <row r="535" spans="1:92" x14ac:dyDescent="0.25">
      <c r="A535" s="12"/>
      <c r="B535" s="31" t="s">
        <v>19</v>
      </c>
      <c r="C535" s="45" t="s">
        <v>0</v>
      </c>
      <c r="D535" s="45" t="s">
        <v>0</v>
      </c>
      <c r="E535" s="45" t="s">
        <v>0</v>
      </c>
      <c r="F535" s="45" t="s">
        <v>0</v>
      </c>
      <c r="G535" s="45" t="s">
        <v>0</v>
      </c>
      <c r="H535" s="45" t="s">
        <v>0</v>
      </c>
      <c r="I535" s="45" t="s">
        <v>0</v>
      </c>
      <c r="J535" s="45" t="s">
        <v>0</v>
      </c>
      <c r="K535" s="45" t="s">
        <v>0</v>
      </c>
      <c r="L535" s="45" t="s">
        <v>0</v>
      </c>
      <c r="M535" s="45" t="s">
        <v>0</v>
      </c>
      <c r="N535" s="45" t="s">
        <v>0</v>
      </c>
      <c r="O535" s="45" t="s">
        <v>0</v>
      </c>
      <c r="P535" s="45" t="s">
        <v>0</v>
      </c>
      <c r="Q535" s="79">
        <f t="shared" ref="Q535:BM535" si="318">((Q483/P483)-1)*100</f>
        <v>-3.0303030303030276</v>
      </c>
      <c r="R535" s="79">
        <f t="shared" si="318"/>
        <v>8.984375</v>
      </c>
      <c r="S535" s="79">
        <f t="shared" si="318"/>
        <v>16.84587813620071</v>
      </c>
      <c r="T535" s="79">
        <f t="shared" si="318"/>
        <v>7.361963190184051</v>
      </c>
      <c r="U535" s="79">
        <f t="shared" si="318"/>
        <v>-14.571428571428569</v>
      </c>
      <c r="V535" s="79">
        <f t="shared" si="318"/>
        <v>33.110367892976591</v>
      </c>
      <c r="W535" s="79">
        <f t="shared" si="318"/>
        <v>2.2613065326633208</v>
      </c>
      <c r="X535" s="79">
        <f t="shared" si="318"/>
        <v>45.945945945945944</v>
      </c>
      <c r="Y535" s="79">
        <f t="shared" si="318"/>
        <v>33.501683501683502</v>
      </c>
      <c r="Z535" s="79">
        <f t="shared" si="318"/>
        <v>25.472887767969745</v>
      </c>
      <c r="AA535" s="79">
        <f t="shared" si="318"/>
        <v>36.884422110552762</v>
      </c>
      <c r="AB535" s="79">
        <f t="shared" si="318"/>
        <v>24.59618208516887</v>
      </c>
      <c r="AC535" s="79">
        <f t="shared" si="318"/>
        <v>14.437242192103717</v>
      </c>
      <c r="AD535" s="79">
        <f t="shared" si="318"/>
        <v>19.876416065911439</v>
      </c>
      <c r="AE535" s="79">
        <f t="shared" si="318"/>
        <v>15.506872852233666</v>
      </c>
      <c r="AF535" s="79">
        <f t="shared" si="318"/>
        <v>8.2930457419114987</v>
      </c>
      <c r="AG535" s="79">
        <f t="shared" si="318"/>
        <v>18.784340659340671</v>
      </c>
      <c r="AH535" s="79">
        <f t="shared" si="318"/>
        <v>22.9546111592946</v>
      </c>
      <c r="AI535" s="79">
        <f t="shared" si="318"/>
        <v>11.803432870914655</v>
      </c>
      <c r="AJ535" s="79">
        <f t="shared" si="318"/>
        <v>2.6288117770767672</v>
      </c>
      <c r="AK535" s="79">
        <f t="shared" si="318"/>
        <v>22.069672131147545</v>
      </c>
      <c r="AL535" s="79">
        <f t="shared" si="318"/>
        <v>19.691119691119695</v>
      </c>
      <c r="AM535" s="79">
        <f t="shared" si="318"/>
        <v>18.148667601683034</v>
      </c>
      <c r="AN535" s="79">
        <f t="shared" si="318"/>
        <v>14.233143399810055</v>
      </c>
      <c r="AO535" s="79">
        <f t="shared" si="318"/>
        <v>6.7234750077938221</v>
      </c>
      <c r="AP535" s="79">
        <f t="shared" si="318"/>
        <v>20.915287244401171</v>
      </c>
      <c r="AQ535" s="79">
        <f t="shared" si="318"/>
        <v>19.777741987437579</v>
      </c>
      <c r="AR535" s="79">
        <f t="shared" si="318"/>
        <v>12.484872932634117</v>
      </c>
      <c r="AS535" s="79">
        <f t="shared" si="318"/>
        <v>15.396569242723078</v>
      </c>
      <c r="AT535" s="79">
        <f t="shared" si="318"/>
        <v>18.682343191588547</v>
      </c>
      <c r="AU535" s="79">
        <f t="shared" si="318"/>
        <v>24.75342585319018</v>
      </c>
      <c r="AV535" s="79">
        <f t="shared" si="318"/>
        <v>19.376617924858319</v>
      </c>
      <c r="AW535" s="79">
        <f t="shared" si="318"/>
        <v>20.753113553113558</v>
      </c>
      <c r="AX535" s="79">
        <f t="shared" si="318"/>
        <v>19.707816633096307</v>
      </c>
      <c r="AY535" s="79">
        <f t="shared" si="318"/>
        <v>18.547275381122287</v>
      </c>
      <c r="AZ535" s="79">
        <f t="shared" si="318"/>
        <v>24.532722266874153</v>
      </c>
      <c r="BA535" s="79">
        <f t="shared" si="318"/>
        <v>23.704049544786663</v>
      </c>
      <c r="BB535" s="79">
        <f t="shared" si="318"/>
        <v>11.71671199422768</v>
      </c>
      <c r="BC535" s="79">
        <f t="shared" si="318"/>
        <v>14.618441971383156</v>
      </c>
      <c r="BD535" s="79">
        <f t="shared" si="318"/>
        <v>9.4597406200152676</v>
      </c>
      <c r="BE535" s="79">
        <f t="shared" si="318"/>
        <v>11.666033073560156</v>
      </c>
      <c r="BF535" s="79">
        <f t="shared" si="318"/>
        <v>18.320637757635083</v>
      </c>
      <c r="BG535" s="79">
        <f t="shared" si="318"/>
        <v>16.846395923872315</v>
      </c>
      <c r="BH535" s="79">
        <f t="shared" si="318"/>
        <v>24.144175571618387</v>
      </c>
      <c r="BI535" s="79">
        <f t="shared" si="318"/>
        <v>31.99431388511238</v>
      </c>
      <c r="BJ535" s="79">
        <f t="shared" si="318"/>
        <v>52.590500818679018</v>
      </c>
      <c r="BK535" s="79">
        <f t="shared" si="318"/>
        <v>42.695937628231427</v>
      </c>
      <c r="BL535" s="79">
        <f t="shared" si="318"/>
        <v>45.995686556434222</v>
      </c>
      <c r="BM535" s="79">
        <f t="shared" si="318"/>
        <v>23.498128816230057</v>
      </c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</row>
    <row r="536" spans="1:92" x14ac:dyDescent="0.25">
      <c r="A536" s="12"/>
      <c r="B536" s="167" t="s">
        <v>85</v>
      </c>
      <c r="C536" s="45" t="s">
        <v>0</v>
      </c>
      <c r="D536" s="45" t="s">
        <v>0</v>
      </c>
      <c r="E536" s="45" t="s">
        <v>0</v>
      </c>
      <c r="F536" s="45" t="s">
        <v>0</v>
      </c>
      <c r="G536" s="45" t="s">
        <v>0</v>
      </c>
      <c r="H536" s="45" t="s">
        <v>0</v>
      </c>
      <c r="I536" s="45" t="s">
        <v>0</v>
      </c>
      <c r="J536" s="45" t="s">
        <v>0</v>
      </c>
      <c r="K536" s="45" t="s">
        <v>0</v>
      </c>
      <c r="L536" s="45" t="s">
        <v>0</v>
      </c>
      <c r="M536" s="45" t="s">
        <v>0</v>
      </c>
      <c r="N536" s="45" t="s">
        <v>0</v>
      </c>
      <c r="O536" s="45" t="s">
        <v>0</v>
      </c>
      <c r="P536" s="45" t="s">
        <v>0</v>
      </c>
      <c r="Q536" s="79">
        <f t="shared" ref="Q536:BM536" si="319">((Q484/P484)-1)*100</f>
        <v>191.66666666666666</v>
      </c>
      <c r="R536" s="79">
        <f t="shared" si="319"/>
        <v>65.714285714285722</v>
      </c>
      <c r="S536" s="79">
        <f t="shared" si="319"/>
        <v>-22.413793103448278</v>
      </c>
      <c r="T536" s="79">
        <f t="shared" si="319"/>
        <v>228.88888888888889</v>
      </c>
      <c r="U536" s="79">
        <f t="shared" si="319"/>
        <v>-51.351351351351347</v>
      </c>
      <c r="V536" s="79">
        <f t="shared" si="319"/>
        <v>1.388888888888884</v>
      </c>
      <c r="W536" s="79">
        <f t="shared" si="319"/>
        <v>-34.246575342465761</v>
      </c>
      <c r="X536" s="79">
        <f t="shared" si="319"/>
        <v>10.416666666666675</v>
      </c>
      <c r="Y536" s="79">
        <f t="shared" si="319"/>
        <v>288.67924528301887</v>
      </c>
      <c r="Z536" s="79">
        <f t="shared" si="319"/>
        <v>32.524271844660205</v>
      </c>
      <c r="AA536" s="79">
        <f t="shared" si="319"/>
        <v>67.032967032967036</v>
      </c>
      <c r="AB536" s="79">
        <f t="shared" si="319"/>
        <v>42.763157894736835</v>
      </c>
      <c r="AC536" s="79">
        <f t="shared" si="319"/>
        <v>25.345622119815658</v>
      </c>
      <c r="AD536" s="79">
        <f t="shared" si="319"/>
        <v>24.632352941176471</v>
      </c>
      <c r="AE536" s="79">
        <f t="shared" si="319"/>
        <v>5.1130776794493515</v>
      </c>
      <c r="AF536" s="79">
        <f t="shared" si="319"/>
        <v>-15.715622076707202</v>
      </c>
      <c r="AG536" s="79">
        <f t="shared" si="319"/>
        <v>31.076581576026641</v>
      </c>
      <c r="AH536" s="79">
        <f t="shared" si="319"/>
        <v>38.611346316680773</v>
      </c>
      <c r="AI536" s="79">
        <f t="shared" si="319"/>
        <v>23.762981062919984</v>
      </c>
      <c r="AJ536" s="79">
        <f t="shared" si="319"/>
        <v>14.461994076999019</v>
      </c>
      <c r="AK536" s="79">
        <f t="shared" si="319"/>
        <v>-6.0802069857697312</v>
      </c>
      <c r="AL536" s="79">
        <f t="shared" si="319"/>
        <v>0.41322314049587749</v>
      </c>
      <c r="AM536" s="79">
        <f t="shared" si="319"/>
        <v>17.558299039780522</v>
      </c>
      <c r="AN536" s="79">
        <f t="shared" si="319"/>
        <v>25.009723842862709</v>
      </c>
      <c r="AO536" s="79">
        <f t="shared" si="319"/>
        <v>19.943995021779703</v>
      </c>
      <c r="AP536" s="79">
        <f t="shared" si="319"/>
        <v>13.592736705577169</v>
      </c>
      <c r="AQ536" s="79">
        <f t="shared" si="319"/>
        <v>25.142726649920078</v>
      </c>
      <c r="AR536" s="79">
        <f t="shared" si="319"/>
        <v>11.459854014598548</v>
      </c>
      <c r="AS536" s="79">
        <f t="shared" si="319"/>
        <v>8.9882121807465687</v>
      </c>
      <c r="AT536" s="79">
        <f t="shared" si="319"/>
        <v>24.260177257022676</v>
      </c>
      <c r="AU536" s="79">
        <f t="shared" si="319"/>
        <v>22.050290135396523</v>
      </c>
      <c r="AV536" s="79">
        <f t="shared" si="319"/>
        <v>1.6442155309033257</v>
      </c>
      <c r="AW536" s="79">
        <f t="shared" si="319"/>
        <v>7.8737088286883639</v>
      </c>
      <c r="AX536" s="79">
        <f t="shared" si="319"/>
        <v>12.664859981933162</v>
      </c>
      <c r="AY536" s="79">
        <f t="shared" si="319"/>
        <v>15.97979474021809</v>
      </c>
      <c r="AZ536" s="79">
        <f t="shared" si="319"/>
        <v>16.30141721396474</v>
      </c>
      <c r="BA536" s="79">
        <f t="shared" si="319"/>
        <v>3.7567615764132478</v>
      </c>
      <c r="BB536" s="79">
        <f t="shared" si="319"/>
        <v>20.005729017473506</v>
      </c>
      <c r="BC536" s="79">
        <f t="shared" si="319"/>
        <v>17.501312837160455</v>
      </c>
      <c r="BD536" s="79">
        <f t="shared" si="319"/>
        <v>25.620606996302776</v>
      </c>
      <c r="BE536" s="79">
        <f t="shared" si="319"/>
        <v>24.767942042110036</v>
      </c>
      <c r="BF536" s="79">
        <f t="shared" si="319"/>
        <v>27.982995048863302</v>
      </c>
      <c r="BG536" s="79">
        <f t="shared" si="319"/>
        <v>67.838045855950753</v>
      </c>
      <c r="BH536" s="79">
        <f t="shared" si="319"/>
        <v>-23.339166113558196</v>
      </c>
      <c r="BI536" s="79">
        <f t="shared" si="319"/>
        <v>-6.661944116489571</v>
      </c>
      <c r="BJ536" s="79">
        <f t="shared" si="319"/>
        <v>-8.4208928541311785</v>
      </c>
      <c r="BK536" s="79">
        <f t="shared" si="319"/>
        <v>58.195211786372013</v>
      </c>
      <c r="BL536" s="79">
        <f t="shared" si="319"/>
        <v>45.518044237485441</v>
      </c>
      <c r="BM536" s="79">
        <f t="shared" si="319"/>
        <v>234.32</v>
      </c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</row>
    <row r="537" spans="1:92" x14ac:dyDescent="0.25">
      <c r="A537" s="12"/>
      <c r="B537" s="14" t="s">
        <v>17</v>
      </c>
      <c r="C537" s="45" t="s">
        <v>0</v>
      </c>
      <c r="D537" s="45" t="s">
        <v>0</v>
      </c>
      <c r="E537" s="45" t="s">
        <v>0</v>
      </c>
      <c r="F537" s="45" t="s">
        <v>0</v>
      </c>
      <c r="G537" s="45" t="s">
        <v>0</v>
      </c>
      <c r="H537" s="45" t="s">
        <v>0</v>
      </c>
      <c r="I537" s="45" t="s">
        <v>0</v>
      </c>
      <c r="J537" s="45" t="s">
        <v>0</v>
      </c>
      <c r="K537" s="45" t="s">
        <v>0</v>
      </c>
      <c r="L537" s="45" t="s">
        <v>0</v>
      </c>
      <c r="M537" s="45" t="s">
        <v>0</v>
      </c>
      <c r="N537" s="45" t="s">
        <v>0</v>
      </c>
      <c r="O537" s="45" t="s">
        <v>0</v>
      </c>
      <c r="P537" s="45" t="s">
        <v>0</v>
      </c>
      <c r="Q537" s="79">
        <f t="shared" ref="Q537:BM537" si="320">((Q485/P485)-1)*100</f>
        <v>211.11111111111111</v>
      </c>
      <c r="R537" s="79">
        <f t="shared" si="320"/>
        <v>0</v>
      </c>
      <c r="S537" s="79">
        <f t="shared" si="320"/>
        <v>0</v>
      </c>
      <c r="T537" s="79">
        <f t="shared" si="320"/>
        <v>353.57142857142856</v>
      </c>
      <c r="U537" s="79">
        <f t="shared" si="320"/>
        <v>-69.29133858267717</v>
      </c>
      <c r="V537" s="79">
        <f t="shared" si="320"/>
        <v>-15.384615384615385</v>
      </c>
      <c r="W537" s="79">
        <f t="shared" si="320"/>
        <v>-42.424242424242422</v>
      </c>
      <c r="X537" s="79">
        <f t="shared" si="320"/>
        <v>31.578947368421062</v>
      </c>
      <c r="Y537" s="79">
        <f t="shared" si="320"/>
        <v>280</v>
      </c>
      <c r="Z537" s="79">
        <f t="shared" si="320"/>
        <v>52.631578947368432</v>
      </c>
      <c r="AA537" s="79">
        <f t="shared" si="320"/>
        <v>35.172413793103452</v>
      </c>
      <c r="AB537" s="79">
        <f t="shared" si="320"/>
        <v>73.979591836734699</v>
      </c>
      <c r="AC537" s="79">
        <f t="shared" si="320"/>
        <v>5.5718475073313734</v>
      </c>
      <c r="AD537" s="79">
        <f t="shared" si="320"/>
        <v>34.166666666666657</v>
      </c>
      <c r="AE537" s="79">
        <f t="shared" si="320"/>
        <v>-24.844720496894411</v>
      </c>
      <c r="AF537" s="79">
        <f t="shared" si="320"/>
        <v>-24.79338842975206</v>
      </c>
      <c r="AG537" s="79">
        <f t="shared" si="320"/>
        <v>76.556776556776555</v>
      </c>
      <c r="AH537" s="79">
        <f t="shared" si="320"/>
        <v>30.70539419087137</v>
      </c>
      <c r="AI537" s="79">
        <f t="shared" si="320"/>
        <v>24.444444444444446</v>
      </c>
      <c r="AJ537" s="79">
        <f t="shared" si="320"/>
        <v>11.096938775510212</v>
      </c>
      <c r="AK537" s="79">
        <f t="shared" si="320"/>
        <v>-6.0849598163031038</v>
      </c>
      <c r="AL537" s="79">
        <f t="shared" si="320"/>
        <v>-49.877750611246938</v>
      </c>
      <c r="AM537" s="79">
        <f t="shared" si="320"/>
        <v>8.5365853658536661</v>
      </c>
      <c r="AN537" s="79">
        <f t="shared" si="320"/>
        <v>42.247191011235955</v>
      </c>
      <c r="AO537" s="79">
        <f t="shared" si="320"/>
        <v>18.325434439178512</v>
      </c>
      <c r="AP537" s="79">
        <f t="shared" si="320"/>
        <v>52.870493991989306</v>
      </c>
      <c r="AQ537" s="79">
        <f t="shared" si="320"/>
        <v>-0.4366812227074246</v>
      </c>
      <c r="AR537" s="79">
        <f t="shared" si="320"/>
        <v>4.1228070175438614</v>
      </c>
      <c r="AS537" s="79">
        <f t="shared" si="320"/>
        <v>-5.9814658803706848</v>
      </c>
      <c r="AT537" s="79">
        <f t="shared" si="320"/>
        <v>25.358422939068092</v>
      </c>
      <c r="AU537" s="79">
        <f t="shared" si="320"/>
        <v>31.379556826304512</v>
      </c>
      <c r="AV537" s="79">
        <f t="shared" si="320"/>
        <v>-11.099020674646354</v>
      </c>
      <c r="AW537" s="79">
        <f t="shared" si="320"/>
        <v>-38.066095471236224</v>
      </c>
      <c r="AX537" s="79">
        <f t="shared" si="320"/>
        <v>37.747035573122531</v>
      </c>
      <c r="AY537" s="79">
        <f t="shared" si="320"/>
        <v>-4.1606886657101878</v>
      </c>
      <c r="AZ537" s="79">
        <f t="shared" si="320"/>
        <v>-23.428143712574844</v>
      </c>
      <c r="BA537" s="79">
        <f t="shared" si="320"/>
        <v>-3.4213098729227731</v>
      </c>
      <c r="BB537" s="79">
        <f t="shared" si="320"/>
        <v>32.692307692307686</v>
      </c>
      <c r="BC537" s="79">
        <f t="shared" si="320"/>
        <v>-62.700228832951943</v>
      </c>
      <c r="BD537" s="79">
        <f t="shared" si="320"/>
        <v>37.01431492842535</v>
      </c>
      <c r="BE537" s="79">
        <f t="shared" si="320"/>
        <v>-28.507462686567166</v>
      </c>
      <c r="BF537" s="79">
        <f t="shared" si="320"/>
        <v>70.354906054279738</v>
      </c>
      <c r="BG537" s="79">
        <f t="shared" si="320"/>
        <v>2407.3529411764707</v>
      </c>
      <c r="BH537" s="79">
        <f t="shared" si="320"/>
        <v>-54.525904203323563</v>
      </c>
      <c r="BI537" s="79">
        <f t="shared" si="320"/>
        <v>-13.478073946689594</v>
      </c>
      <c r="BJ537" s="79">
        <f t="shared" si="320"/>
        <v>140.99378881987579</v>
      </c>
      <c r="BK537" s="79">
        <f t="shared" si="320"/>
        <v>124.74226804123711</v>
      </c>
      <c r="BL537" s="79">
        <f t="shared" si="320"/>
        <v>6.6513761467889898</v>
      </c>
      <c r="BM537" s="79">
        <f t="shared" si="320"/>
        <v>557.84946236559131</v>
      </c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/>
      <c r="CH537" s="12"/>
      <c r="CI537" s="12"/>
      <c r="CJ537" s="12"/>
      <c r="CK537" s="12"/>
      <c r="CL537" s="12"/>
      <c r="CM537" s="12"/>
      <c r="CN537" s="12"/>
    </row>
    <row r="538" spans="1:92" x14ac:dyDescent="0.25">
      <c r="A538" s="12"/>
      <c r="B538" s="31" t="s">
        <v>86</v>
      </c>
      <c r="C538" s="45" t="s">
        <v>0</v>
      </c>
      <c r="D538" s="45" t="s">
        <v>0</v>
      </c>
      <c r="E538" s="45" t="s">
        <v>0</v>
      </c>
      <c r="F538" s="45" t="s">
        <v>0</v>
      </c>
      <c r="G538" s="45" t="s">
        <v>0</v>
      </c>
      <c r="H538" s="45" t="s">
        <v>0</v>
      </c>
      <c r="I538" s="45" t="s">
        <v>0</v>
      </c>
      <c r="J538" s="45" t="s">
        <v>0</v>
      </c>
      <c r="K538" s="45" t="s">
        <v>0</v>
      </c>
      <c r="L538" s="45" t="s">
        <v>0</v>
      </c>
      <c r="M538" s="45" t="s">
        <v>0</v>
      </c>
      <c r="N538" s="45" t="s">
        <v>0</v>
      </c>
      <c r="O538" s="45" t="s">
        <v>0</v>
      </c>
      <c r="P538" s="45" t="s">
        <v>0</v>
      </c>
      <c r="Q538" s="79">
        <f t="shared" ref="Q538:BM538" si="321">((Q486/P486)-1)*100</f>
        <v>133.33333333333334</v>
      </c>
      <c r="R538" s="79">
        <f t="shared" si="321"/>
        <v>214.28571428571428</v>
      </c>
      <c r="S538" s="79">
        <f t="shared" si="321"/>
        <v>-72.727272727272734</v>
      </c>
      <c r="T538" s="79">
        <f t="shared" si="321"/>
        <v>33.333333333333329</v>
      </c>
      <c r="U538" s="79">
        <f t="shared" si="321"/>
        <v>200</v>
      </c>
      <c r="V538" s="79">
        <f t="shared" si="321"/>
        <v>25</v>
      </c>
      <c r="W538" s="79">
        <f t="shared" si="321"/>
        <v>-43.333333333333336</v>
      </c>
      <c r="X538" s="79">
        <f t="shared" si="321"/>
        <v>-41.17647058823529</v>
      </c>
      <c r="Y538" s="79">
        <f t="shared" si="321"/>
        <v>220.00000000000003</v>
      </c>
      <c r="Z538" s="79">
        <f t="shared" si="321"/>
        <v>162.5</v>
      </c>
      <c r="AA538" s="79">
        <f t="shared" si="321"/>
        <v>15.476190476190466</v>
      </c>
      <c r="AB538" s="79">
        <f t="shared" si="321"/>
        <v>23.711340206185572</v>
      </c>
      <c r="AC538" s="79">
        <f t="shared" si="321"/>
        <v>46.666666666666657</v>
      </c>
      <c r="AD538" s="79">
        <f t="shared" si="321"/>
        <v>46.590909090909079</v>
      </c>
      <c r="AE538" s="79">
        <f t="shared" si="321"/>
        <v>11.240310077519378</v>
      </c>
      <c r="AF538" s="79">
        <f t="shared" si="321"/>
        <v>-41.811846689895468</v>
      </c>
      <c r="AG538" s="79">
        <f t="shared" si="321"/>
        <v>-18.562874251497007</v>
      </c>
      <c r="AH538" s="79">
        <f t="shared" si="321"/>
        <v>113.23529411764706</v>
      </c>
      <c r="AI538" s="79">
        <f t="shared" si="321"/>
        <v>17.931034482758612</v>
      </c>
      <c r="AJ538" s="79">
        <f t="shared" si="321"/>
        <v>23.099415204678351</v>
      </c>
      <c r="AK538" s="79">
        <f t="shared" si="321"/>
        <v>-35.154394299287404</v>
      </c>
      <c r="AL538" s="79">
        <f t="shared" si="321"/>
        <v>28.57142857142858</v>
      </c>
      <c r="AM538" s="79">
        <f t="shared" si="321"/>
        <v>52.991452991452981</v>
      </c>
      <c r="AN538" s="79">
        <f t="shared" si="321"/>
        <v>-46.927374301675975</v>
      </c>
      <c r="AO538" s="79">
        <f t="shared" si="321"/>
        <v>69.122807017543849</v>
      </c>
      <c r="AP538" s="79">
        <f t="shared" si="321"/>
        <v>-5.6016597510373467</v>
      </c>
      <c r="AQ538" s="79">
        <f t="shared" si="321"/>
        <v>15.164835164835155</v>
      </c>
      <c r="AR538" s="79">
        <f t="shared" si="321"/>
        <v>29.198473282442738</v>
      </c>
      <c r="AS538" s="79">
        <f t="shared" si="321"/>
        <v>-6.3515509601181686</v>
      </c>
      <c r="AT538" s="79">
        <f t="shared" si="321"/>
        <v>177.44479495268141</v>
      </c>
      <c r="AU538" s="79">
        <f t="shared" si="321"/>
        <v>30.86981239340534</v>
      </c>
      <c r="AV538" s="79">
        <f t="shared" si="321"/>
        <v>18.158123370981748</v>
      </c>
      <c r="AW538" s="79">
        <f t="shared" si="321"/>
        <v>18.382352941176471</v>
      </c>
      <c r="AX538" s="79">
        <f t="shared" si="321"/>
        <v>27.950310559006208</v>
      </c>
      <c r="AY538" s="79">
        <f t="shared" si="321"/>
        <v>37.645631067961169</v>
      </c>
      <c r="AZ538" s="79">
        <f t="shared" si="321"/>
        <v>25.039675542232409</v>
      </c>
      <c r="BA538" s="79">
        <f t="shared" si="321"/>
        <v>0.74742631504725043</v>
      </c>
      <c r="BB538" s="79">
        <f t="shared" si="321"/>
        <v>34.980403135498328</v>
      </c>
      <c r="BC538" s="79">
        <f t="shared" si="321"/>
        <v>37.934252825884052</v>
      </c>
      <c r="BD538" s="79">
        <f t="shared" si="321"/>
        <v>29.960153371926921</v>
      </c>
      <c r="BE538" s="79">
        <f t="shared" si="321"/>
        <v>31.464769177368979</v>
      </c>
      <c r="BF538" s="79">
        <f t="shared" si="321"/>
        <v>37.364136413641361</v>
      </c>
      <c r="BG538" s="79">
        <f t="shared" si="321"/>
        <v>30.333803177857497</v>
      </c>
      <c r="BH538" s="79">
        <f t="shared" si="321"/>
        <v>-7.3860145016590888</v>
      </c>
      <c r="BI538" s="79">
        <f t="shared" si="321"/>
        <v>-4.7903397027600825</v>
      </c>
      <c r="BJ538" s="79">
        <f t="shared" si="321"/>
        <v>-63.484320557491294</v>
      </c>
      <c r="BK538" s="79">
        <f t="shared" si="321"/>
        <v>12.977099236641232</v>
      </c>
      <c r="BL538" s="79">
        <f t="shared" si="321"/>
        <v>158.10810810810813</v>
      </c>
      <c r="BM538" s="79">
        <f t="shared" si="321"/>
        <v>7.3298429319371694</v>
      </c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</row>
    <row r="539" spans="1:92" x14ac:dyDescent="0.25">
      <c r="A539" s="11"/>
      <c r="B539" s="31" t="s">
        <v>87</v>
      </c>
      <c r="C539" s="45" t="s">
        <v>0</v>
      </c>
      <c r="D539" s="45" t="s">
        <v>0</v>
      </c>
      <c r="E539" s="45" t="s">
        <v>0</v>
      </c>
      <c r="F539" s="45" t="s">
        <v>0</v>
      </c>
      <c r="G539" s="45" t="s">
        <v>0</v>
      </c>
      <c r="H539" s="45" t="s">
        <v>0</v>
      </c>
      <c r="I539" s="45" t="s">
        <v>0</v>
      </c>
      <c r="J539" s="45" t="s">
        <v>0</v>
      </c>
      <c r="K539" s="45" t="s">
        <v>0</v>
      </c>
      <c r="L539" s="45" t="s">
        <v>0</v>
      </c>
      <c r="M539" s="45" t="s">
        <v>0</v>
      </c>
      <c r="N539" s="45" t="s">
        <v>0</v>
      </c>
      <c r="O539" s="45" t="s">
        <v>0</v>
      </c>
      <c r="P539" s="45" t="s">
        <v>0</v>
      </c>
      <c r="Q539" s="45" t="s">
        <v>0</v>
      </c>
      <c r="R539" s="45" t="s">
        <v>0</v>
      </c>
      <c r="S539" s="79">
        <f t="shared" ref="S539:BM539" si="322">((S487/R487)-1)*100</f>
        <v>37.5</v>
      </c>
      <c r="T539" s="79">
        <f t="shared" si="322"/>
        <v>18.181818181818187</v>
      </c>
      <c r="U539" s="79">
        <f t="shared" si="322"/>
        <v>-30.76923076923077</v>
      </c>
      <c r="V539" s="79">
        <f t="shared" si="322"/>
        <v>11.111111111111116</v>
      </c>
      <c r="W539" s="79">
        <f t="shared" si="322"/>
        <v>19.999999999999996</v>
      </c>
      <c r="X539" s="79">
        <f t="shared" si="322"/>
        <v>50</v>
      </c>
      <c r="Y539" s="79">
        <f t="shared" si="322"/>
        <v>338.88888888888891</v>
      </c>
      <c r="Z539" s="79">
        <f t="shared" si="322"/>
        <v>-44.303797468354432</v>
      </c>
      <c r="AA539" s="79">
        <f t="shared" si="322"/>
        <v>270.45454545454544</v>
      </c>
      <c r="AB539" s="79">
        <f t="shared" si="322"/>
        <v>16.564417177914102</v>
      </c>
      <c r="AC539" s="79">
        <f t="shared" si="322"/>
        <v>47.368421052631568</v>
      </c>
      <c r="AD539" s="79">
        <f t="shared" si="322"/>
        <v>-1.4285714285714235</v>
      </c>
      <c r="AE539" s="79">
        <f t="shared" si="322"/>
        <v>51.811594202898561</v>
      </c>
      <c r="AF539" s="79">
        <f t="shared" si="322"/>
        <v>10.023866348448696</v>
      </c>
      <c r="AG539" s="79">
        <f t="shared" si="322"/>
        <v>22.125813449023866</v>
      </c>
      <c r="AH539" s="79">
        <f t="shared" si="322"/>
        <v>27.353463587921855</v>
      </c>
      <c r="AI539" s="79">
        <f t="shared" si="322"/>
        <v>25.52301255230125</v>
      </c>
      <c r="AJ539" s="79">
        <f t="shared" si="322"/>
        <v>14.111111111111118</v>
      </c>
      <c r="AK539" s="79">
        <f t="shared" si="322"/>
        <v>5.8422590068159641</v>
      </c>
      <c r="AL539" s="79">
        <f t="shared" si="322"/>
        <v>31.186752529898797</v>
      </c>
      <c r="AM539" s="79">
        <f t="shared" si="322"/>
        <v>11.430575035063107</v>
      </c>
      <c r="AN539" s="79">
        <f t="shared" si="322"/>
        <v>44.493392070484575</v>
      </c>
      <c r="AO539" s="79">
        <f t="shared" si="322"/>
        <v>14.285714285714279</v>
      </c>
      <c r="AP539" s="79">
        <f t="shared" si="322"/>
        <v>5.9070121951219523</v>
      </c>
      <c r="AQ539" s="79">
        <f t="shared" si="322"/>
        <v>37.315581144296516</v>
      </c>
      <c r="AR539" s="79">
        <f t="shared" si="322"/>
        <v>11.215932914046123</v>
      </c>
      <c r="AS539" s="79">
        <f t="shared" si="322"/>
        <v>15.622054665410001</v>
      </c>
      <c r="AT539" s="79">
        <f t="shared" si="322"/>
        <v>4.2184634196046567</v>
      </c>
      <c r="AU539" s="79">
        <f t="shared" si="322"/>
        <v>16.464606961282758</v>
      </c>
      <c r="AV539" s="79">
        <f t="shared" si="322"/>
        <v>-0.80591000671591528</v>
      </c>
      <c r="AW539" s="79">
        <f t="shared" si="322"/>
        <v>15.741367637102233</v>
      </c>
      <c r="AX539" s="79">
        <f t="shared" si="322"/>
        <v>1.7548990933021313</v>
      </c>
      <c r="AY539" s="79">
        <f t="shared" si="322"/>
        <v>7.1859729807415951</v>
      </c>
      <c r="AZ539" s="79">
        <f t="shared" si="322"/>
        <v>16.773934030571191</v>
      </c>
      <c r="BA539" s="79">
        <f t="shared" si="322"/>
        <v>7.050177976805605</v>
      </c>
      <c r="BB539" s="79">
        <f t="shared" si="322"/>
        <v>7.1865279416496897</v>
      </c>
      <c r="BC539" s="79">
        <f t="shared" si="322"/>
        <v>8.3058140698488927</v>
      </c>
      <c r="BD539" s="79">
        <f t="shared" si="322"/>
        <v>19.77270627367642</v>
      </c>
      <c r="BE539" s="79">
        <f t="shared" si="322"/>
        <v>18.59137545321299</v>
      </c>
      <c r="BF539" s="79">
        <f t="shared" si="322"/>
        <v>12.795160346061273</v>
      </c>
      <c r="BG539" s="79">
        <f t="shared" si="322"/>
        <v>25.259515570934266</v>
      </c>
      <c r="BH539" s="79">
        <f t="shared" si="322"/>
        <v>-23.844383057090234</v>
      </c>
      <c r="BI539" s="79">
        <f t="shared" si="322"/>
        <v>-7.0914696813977436</v>
      </c>
      <c r="BJ539" s="79">
        <f t="shared" si="322"/>
        <v>41.853201457574187</v>
      </c>
      <c r="BK539" s="79">
        <f t="shared" si="322"/>
        <v>26.146788990825698</v>
      </c>
      <c r="BL539" s="79">
        <f t="shared" si="322"/>
        <v>46.545454545454554</v>
      </c>
      <c r="BM539" s="79">
        <f t="shared" si="322"/>
        <v>76.178660049627794</v>
      </c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</row>
    <row r="540" spans="1:92" x14ac:dyDescent="0.25">
      <c r="A540" s="12"/>
      <c r="B540" s="167" t="s">
        <v>118</v>
      </c>
      <c r="C540" s="45" t="s">
        <v>0</v>
      </c>
      <c r="D540" s="45" t="s">
        <v>0</v>
      </c>
      <c r="E540" s="45" t="s">
        <v>0</v>
      </c>
      <c r="F540" s="45" t="s">
        <v>0</v>
      </c>
      <c r="G540" s="45" t="s">
        <v>0</v>
      </c>
      <c r="H540" s="45" t="s">
        <v>0</v>
      </c>
      <c r="I540" s="45" t="s">
        <v>0</v>
      </c>
      <c r="J540" s="45" t="s">
        <v>0</v>
      </c>
      <c r="K540" s="45" t="s">
        <v>0</v>
      </c>
      <c r="L540" s="45" t="s">
        <v>0</v>
      </c>
      <c r="M540" s="45" t="s">
        <v>0</v>
      </c>
      <c r="N540" s="45" t="s">
        <v>0</v>
      </c>
      <c r="O540" s="45" t="s">
        <v>0</v>
      </c>
      <c r="P540" s="45" t="s">
        <v>0</v>
      </c>
      <c r="Q540" s="79">
        <f t="shared" ref="Q540:BM540" si="323">((Q488/P488)-1)*100</f>
        <v>8.6705202312138638</v>
      </c>
      <c r="R540" s="79">
        <f t="shared" si="323"/>
        <v>14.893617021276606</v>
      </c>
      <c r="S540" s="79">
        <f t="shared" si="323"/>
        <v>37.037037037037045</v>
      </c>
      <c r="T540" s="79">
        <f t="shared" si="323"/>
        <v>42.905405405405396</v>
      </c>
      <c r="U540" s="79">
        <f t="shared" si="323"/>
        <v>-0.23640661938534313</v>
      </c>
      <c r="V540" s="79">
        <f t="shared" si="323"/>
        <v>29.620853080568722</v>
      </c>
      <c r="W540" s="79">
        <f t="shared" si="323"/>
        <v>5.4844606946983454</v>
      </c>
      <c r="X540" s="79">
        <f t="shared" si="323"/>
        <v>36.22183708838822</v>
      </c>
      <c r="Y540" s="79">
        <f t="shared" si="323"/>
        <v>41.921119592875321</v>
      </c>
      <c r="Z540" s="79">
        <f t="shared" si="323"/>
        <v>20.977140295831465</v>
      </c>
      <c r="AA540" s="79">
        <f t="shared" si="323"/>
        <v>37.384216376435717</v>
      </c>
      <c r="AB540" s="79">
        <f t="shared" si="323"/>
        <v>27.508090614886726</v>
      </c>
      <c r="AC540" s="79">
        <f t="shared" si="323"/>
        <v>21.065989847715727</v>
      </c>
      <c r="AD540" s="79">
        <f t="shared" si="323"/>
        <v>18.151642208245988</v>
      </c>
      <c r="AE540" s="79">
        <f t="shared" si="323"/>
        <v>19.902410173000142</v>
      </c>
      <c r="AF540" s="79">
        <f t="shared" si="323"/>
        <v>11.60439018374646</v>
      </c>
      <c r="AG540" s="79">
        <f t="shared" si="323"/>
        <v>11.668508287292823</v>
      </c>
      <c r="AH540" s="79">
        <f t="shared" si="323"/>
        <v>22.313477142291703</v>
      </c>
      <c r="AI540" s="79">
        <f t="shared" si="323"/>
        <v>11.843701965860376</v>
      </c>
      <c r="AJ540" s="79">
        <f t="shared" si="323"/>
        <v>14.242314647377929</v>
      </c>
      <c r="AK540" s="79">
        <f t="shared" si="323"/>
        <v>19.931619602380657</v>
      </c>
      <c r="AL540" s="79">
        <f t="shared" si="323"/>
        <v>3.5899060289304119</v>
      </c>
      <c r="AM540" s="79">
        <f t="shared" si="323"/>
        <v>11.79798185709917</v>
      </c>
      <c r="AN540" s="79">
        <f t="shared" si="323"/>
        <v>15.840816884715325</v>
      </c>
      <c r="AO540" s="79">
        <f t="shared" si="323"/>
        <v>19.463245710687872</v>
      </c>
      <c r="AP540" s="79">
        <f t="shared" si="323"/>
        <v>17.03010738520323</v>
      </c>
      <c r="AQ540" s="79">
        <f t="shared" si="323"/>
        <v>26.728214366133752</v>
      </c>
      <c r="AR540" s="79">
        <f t="shared" si="323"/>
        <v>15.678304904051178</v>
      </c>
      <c r="AS540" s="79">
        <f t="shared" si="323"/>
        <v>15.352418255476842</v>
      </c>
      <c r="AT540" s="79">
        <f t="shared" si="323"/>
        <v>15.213302485061341</v>
      </c>
      <c r="AU540" s="79">
        <f t="shared" si="323"/>
        <v>22.934454412805728</v>
      </c>
      <c r="AV540" s="79">
        <f t="shared" si="323"/>
        <v>15.750816743836227</v>
      </c>
      <c r="AW540" s="79">
        <f t="shared" si="323"/>
        <v>17.014731413139494</v>
      </c>
      <c r="AX540" s="79">
        <f t="shared" si="323"/>
        <v>15.836919552995067</v>
      </c>
      <c r="AY540" s="79">
        <f t="shared" si="323"/>
        <v>14.591525664936444</v>
      </c>
      <c r="AZ540" s="79">
        <f t="shared" si="323"/>
        <v>19.996731812536762</v>
      </c>
      <c r="BA540" s="79">
        <f t="shared" si="323"/>
        <v>15.134298927460609</v>
      </c>
      <c r="BB540" s="79">
        <f t="shared" si="323"/>
        <v>14.413319013847946</v>
      </c>
      <c r="BC540" s="79">
        <f t="shared" si="323"/>
        <v>15.910218664196641</v>
      </c>
      <c r="BD540" s="79">
        <f t="shared" si="323"/>
        <v>18.995533484595505</v>
      </c>
      <c r="BE540" s="79">
        <f t="shared" si="323"/>
        <v>23.655540032498479</v>
      </c>
      <c r="BF540" s="79">
        <f t="shared" si="323"/>
        <v>27.733975338095028</v>
      </c>
      <c r="BG540" s="79">
        <f t="shared" si="323"/>
        <v>40.712424242999411</v>
      </c>
      <c r="BH540" s="79">
        <f t="shared" si="323"/>
        <v>21.711301936218376</v>
      </c>
      <c r="BI540" s="79">
        <f t="shared" si="323"/>
        <v>18.752140370631842</v>
      </c>
      <c r="BJ540" s="79">
        <f t="shared" si="323"/>
        <v>39.664413432795428</v>
      </c>
      <c r="BK540" s="79">
        <f t="shared" si="323"/>
        <v>36.478449716004</v>
      </c>
      <c r="BL540" s="79">
        <f t="shared" si="323"/>
        <v>52.59498629063846</v>
      </c>
      <c r="BM540" s="79">
        <f t="shared" si="323"/>
        <v>129.41667201437465</v>
      </c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</row>
    <row r="541" spans="1:92" x14ac:dyDescent="0.25">
      <c r="A541" s="11"/>
      <c r="B541" s="14" t="s">
        <v>17</v>
      </c>
      <c r="C541" s="45" t="s">
        <v>0</v>
      </c>
      <c r="D541" s="45" t="s">
        <v>0</v>
      </c>
      <c r="E541" s="45" t="s">
        <v>0</v>
      </c>
      <c r="F541" s="45" t="s">
        <v>0</v>
      </c>
      <c r="G541" s="45" t="s">
        <v>0</v>
      </c>
      <c r="H541" s="45" t="s">
        <v>0</v>
      </c>
      <c r="I541" s="45" t="s">
        <v>0</v>
      </c>
      <c r="J541" s="45" t="s">
        <v>0</v>
      </c>
      <c r="K541" s="45" t="s">
        <v>0</v>
      </c>
      <c r="L541" s="45" t="s">
        <v>0</v>
      </c>
      <c r="M541" s="45" t="s">
        <v>0</v>
      </c>
      <c r="N541" s="45" t="s">
        <v>0</v>
      </c>
      <c r="O541" s="45" t="s">
        <v>0</v>
      </c>
      <c r="P541" s="45" t="s">
        <v>0</v>
      </c>
      <c r="Q541" s="79">
        <f t="shared" ref="Q541:BM541" si="324">((Q489/P489)-1)*100</f>
        <v>20.408163265306122</v>
      </c>
      <c r="R541" s="79">
        <f t="shared" si="324"/>
        <v>-10.169491525423723</v>
      </c>
      <c r="S541" s="79">
        <f t="shared" si="324"/>
        <v>116.98113207547172</v>
      </c>
      <c r="T541" s="79">
        <f t="shared" si="324"/>
        <v>93.043478260869563</v>
      </c>
      <c r="U541" s="79">
        <f t="shared" si="324"/>
        <v>18.468468468468458</v>
      </c>
      <c r="V541" s="79">
        <f t="shared" si="324"/>
        <v>33.079847908745251</v>
      </c>
      <c r="W541" s="79">
        <f t="shared" si="324"/>
        <v>17.714285714285705</v>
      </c>
      <c r="X541" s="79">
        <f t="shared" si="324"/>
        <v>38.106796116504846</v>
      </c>
      <c r="Y541" s="79">
        <f t="shared" si="324"/>
        <v>44.28822495606326</v>
      </c>
      <c r="Z541" s="79">
        <f t="shared" si="324"/>
        <v>6.9427527405602874</v>
      </c>
      <c r="AA541" s="79">
        <f t="shared" si="324"/>
        <v>42.141230068337123</v>
      </c>
      <c r="AB541" s="79">
        <f t="shared" si="324"/>
        <v>20.833333333333325</v>
      </c>
      <c r="AC541" s="79">
        <f t="shared" si="324"/>
        <v>28.846153846153854</v>
      </c>
      <c r="AD541" s="79">
        <f t="shared" si="324"/>
        <v>17.189912506433359</v>
      </c>
      <c r="AE541" s="79">
        <f t="shared" si="324"/>
        <v>15.019762845849804</v>
      </c>
      <c r="AF541" s="79">
        <f t="shared" si="324"/>
        <v>0.72546773577701895</v>
      </c>
      <c r="AG541" s="79">
        <f t="shared" si="324"/>
        <v>-11.372251705837755</v>
      </c>
      <c r="AH541" s="79">
        <f t="shared" si="324"/>
        <v>16.424294268605657</v>
      </c>
      <c r="AI541" s="79">
        <f t="shared" si="324"/>
        <v>14.144011756061726</v>
      </c>
      <c r="AJ541" s="79">
        <f t="shared" si="324"/>
        <v>17.830704859993563</v>
      </c>
      <c r="AK541" s="79">
        <f t="shared" si="324"/>
        <v>14.531548757170176</v>
      </c>
      <c r="AL541" s="79">
        <f t="shared" si="324"/>
        <v>-36.680181254471734</v>
      </c>
      <c r="AM541" s="79">
        <f t="shared" si="324"/>
        <v>3.6534839924670326</v>
      </c>
      <c r="AN541" s="79">
        <f t="shared" si="324"/>
        <v>16.351744186046503</v>
      </c>
      <c r="AO541" s="79">
        <f t="shared" si="324"/>
        <v>58.71330418488445</v>
      </c>
      <c r="AP541" s="79">
        <f t="shared" si="324"/>
        <v>7.6741440377803949</v>
      </c>
      <c r="AQ541" s="79">
        <f t="shared" si="324"/>
        <v>12.5</v>
      </c>
      <c r="AR541" s="79">
        <f t="shared" si="324"/>
        <v>28.541260558804417</v>
      </c>
      <c r="AS541" s="79">
        <f t="shared" si="324"/>
        <v>15.556678882850994</v>
      </c>
      <c r="AT541" s="79">
        <f t="shared" si="324"/>
        <v>3.5323709536307923</v>
      </c>
      <c r="AU541" s="79">
        <f t="shared" si="324"/>
        <v>4.0984472377733283</v>
      </c>
      <c r="AV541" s="79">
        <f t="shared" si="324"/>
        <v>20.547945205479444</v>
      </c>
      <c r="AW541" s="79">
        <f t="shared" si="324"/>
        <v>18.030303030303042</v>
      </c>
      <c r="AX541" s="79">
        <f t="shared" si="324"/>
        <v>-1.7187277135929269</v>
      </c>
      <c r="AY541" s="79">
        <f t="shared" si="324"/>
        <v>5.9139394818953583</v>
      </c>
      <c r="AZ541" s="79">
        <f t="shared" si="324"/>
        <v>32.659632776103045</v>
      </c>
      <c r="BA541" s="79">
        <f t="shared" si="324"/>
        <v>5.0043898156277411</v>
      </c>
      <c r="BB541" s="79">
        <f t="shared" si="324"/>
        <v>-6.2709030100334466</v>
      </c>
      <c r="BC541" s="79">
        <f t="shared" si="324"/>
        <v>111.95361284567352</v>
      </c>
      <c r="BD541" s="79">
        <f t="shared" si="324"/>
        <v>56.0754604872252</v>
      </c>
      <c r="BE541" s="79">
        <f t="shared" si="324"/>
        <v>53.012277529266207</v>
      </c>
      <c r="BF541" s="79">
        <f t="shared" si="324"/>
        <v>34.022723974207466</v>
      </c>
      <c r="BG541" s="79">
        <f t="shared" si="324"/>
        <v>19.602261739930849</v>
      </c>
      <c r="BH541" s="79">
        <f t="shared" si="324"/>
        <v>41.226725648836208</v>
      </c>
      <c r="BI541" s="79">
        <f t="shared" si="324"/>
        <v>31.810833955369123</v>
      </c>
      <c r="BJ541" s="79">
        <f t="shared" si="324"/>
        <v>67.388147334922223</v>
      </c>
      <c r="BK541" s="79">
        <f t="shared" si="324"/>
        <v>36.67496886674968</v>
      </c>
      <c r="BL541" s="79">
        <f t="shared" si="324"/>
        <v>44.449506454062274</v>
      </c>
      <c r="BM541" s="79">
        <f t="shared" si="324"/>
        <v>157.07527333894026</v>
      </c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2"/>
      <c r="CH541" s="12"/>
      <c r="CI541" s="12"/>
      <c r="CJ541" s="12"/>
      <c r="CK541" s="12"/>
      <c r="CL541" s="12"/>
      <c r="CM541" s="12"/>
      <c r="CN541" s="12"/>
    </row>
    <row r="542" spans="1:92" x14ac:dyDescent="0.25">
      <c r="A542" s="11"/>
      <c r="B542" s="31" t="s">
        <v>18</v>
      </c>
      <c r="C542" s="45" t="s">
        <v>0</v>
      </c>
      <c r="D542" s="45" t="s">
        <v>0</v>
      </c>
      <c r="E542" s="45" t="s">
        <v>0</v>
      </c>
      <c r="F542" s="45" t="s">
        <v>0</v>
      </c>
      <c r="G542" s="45" t="s">
        <v>0</v>
      </c>
      <c r="H542" s="45" t="s">
        <v>0</v>
      </c>
      <c r="I542" s="45" t="s">
        <v>0</v>
      </c>
      <c r="J542" s="45" t="s">
        <v>0</v>
      </c>
      <c r="K542" s="45" t="s">
        <v>0</v>
      </c>
      <c r="L542" s="45" t="s">
        <v>0</v>
      </c>
      <c r="M542" s="45" t="s">
        <v>0</v>
      </c>
      <c r="N542" s="45" t="s">
        <v>0</v>
      </c>
      <c r="O542" s="45" t="s">
        <v>0</v>
      </c>
      <c r="P542" s="45" t="s">
        <v>0</v>
      </c>
      <c r="Q542" s="79">
        <f t="shared" ref="Q542:BM542" si="325">((Q490/P490)-1)*100</f>
        <v>84.848484848484844</v>
      </c>
      <c r="R542" s="79">
        <f t="shared" si="325"/>
        <v>44.262295081967217</v>
      </c>
      <c r="S542" s="79">
        <f t="shared" si="325"/>
        <v>54.54545454545454</v>
      </c>
      <c r="T542" s="79">
        <f t="shared" si="325"/>
        <v>86.764705882352942</v>
      </c>
      <c r="U542" s="79">
        <f t="shared" si="325"/>
        <v>3.1496062992125928</v>
      </c>
      <c r="V542" s="79">
        <f t="shared" si="325"/>
        <v>23.282442748091615</v>
      </c>
      <c r="W542" s="79">
        <f t="shared" si="325"/>
        <v>-7.1207430340557316</v>
      </c>
      <c r="X542" s="79">
        <f t="shared" si="325"/>
        <v>28.000000000000004</v>
      </c>
      <c r="Y542" s="79">
        <f t="shared" si="325"/>
        <v>34.635416666666671</v>
      </c>
      <c r="Z542" s="79">
        <f t="shared" si="325"/>
        <v>44.487427466150862</v>
      </c>
      <c r="AA542" s="79">
        <f t="shared" si="325"/>
        <v>15.394912985274424</v>
      </c>
      <c r="AB542" s="79">
        <f t="shared" si="325"/>
        <v>36.890951276102093</v>
      </c>
      <c r="AC542" s="79">
        <f t="shared" si="325"/>
        <v>20.423728813559315</v>
      </c>
      <c r="AD542" s="79">
        <f t="shared" si="325"/>
        <v>20.900774102744556</v>
      </c>
      <c r="AE542" s="79">
        <f t="shared" si="325"/>
        <v>29.627473806752036</v>
      </c>
      <c r="AF542" s="79">
        <f t="shared" si="325"/>
        <v>28.513695554557692</v>
      </c>
      <c r="AG542" s="79">
        <f t="shared" si="325"/>
        <v>19.811320754716988</v>
      </c>
      <c r="AH542" s="79">
        <f t="shared" si="325"/>
        <v>28.4339457567804</v>
      </c>
      <c r="AI542" s="79">
        <f t="shared" si="325"/>
        <v>10.149863760217981</v>
      </c>
      <c r="AJ542" s="79">
        <f t="shared" si="325"/>
        <v>21.789321789321782</v>
      </c>
      <c r="AK542" s="79">
        <f t="shared" si="325"/>
        <v>25.135409614082604</v>
      </c>
      <c r="AL542" s="79">
        <f t="shared" si="325"/>
        <v>4.6801027999458844</v>
      </c>
      <c r="AM542" s="79">
        <f t="shared" si="325"/>
        <v>7.1327044837834253</v>
      </c>
      <c r="AN542" s="79">
        <f t="shared" si="325"/>
        <v>10.686286334579664</v>
      </c>
      <c r="AO542" s="79">
        <f t="shared" si="325"/>
        <v>17.968835131306538</v>
      </c>
      <c r="AP542" s="79">
        <f t="shared" si="325"/>
        <v>15.739885460927393</v>
      </c>
      <c r="AQ542" s="79">
        <f t="shared" si="325"/>
        <v>37.597765363128488</v>
      </c>
      <c r="AR542" s="79">
        <f t="shared" si="325"/>
        <v>14.651122324691146</v>
      </c>
      <c r="AS542" s="79">
        <f t="shared" si="325"/>
        <v>13.057115394344109</v>
      </c>
      <c r="AT542" s="79">
        <f t="shared" si="325"/>
        <v>13.258457132629321</v>
      </c>
      <c r="AU542" s="79">
        <f t="shared" si="325"/>
        <v>22.361818971988455</v>
      </c>
      <c r="AV542" s="79">
        <f t="shared" si="325"/>
        <v>14.500661909528279</v>
      </c>
      <c r="AW542" s="79">
        <f t="shared" si="325"/>
        <v>8.817889571936167</v>
      </c>
      <c r="AX542" s="79">
        <f t="shared" si="325"/>
        <v>18.782554614009172</v>
      </c>
      <c r="AY542" s="79">
        <f t="shared" si="325"/>
        <v>13.894888408927276</v>
      </c>
      <c r="AZ542" s="79">
        <f t="shared" si="325"/>
        <v>13.038731180324103</v>
      </c>
      <c r="BA542" s="79">
        <f t="shared" si="325"/>
        <v>9.4064019792249098</v>
      </c>
      <c r="BB542" s="79">
        <f t="shared" si="325"/>
        <v>20.406108667368805</v>
      </c>
      <c r="BC542" s="79">
        <f t="shared" si="325"/>
        <v>15.010483798350883</v>
      </c>
      <c r="BD542" s="79">
        <f t="shared" si="325"/>
        <v>21.715059055118104</v>
      </c>
      <c r="BE542" s="79">
        <f t="shared" si="325"/>
        <v>27.698188801999567</v>
      </c>
      <c r="BF542" s="79">
        <f t="shared" si="325"/>
        <v>33.689778001655093</v>
      </c>
      <c r="BG542" s="79">
        <f t="shared" si="325"/>
        <v>53.162846777405768</v>
      </c>
      <c r="BH542" s="79">
        <f t="shared" si="325"/>
        <v>26.095329802599899</v>
      </c>
      <c r="BI542" s="79">
        <f t="shared" si="325"/>
        <v>8.485715002382932</v>
      </c>
      <c r="BJ542" s="79">
        <f t="shared" si="325"/>
        <v>17.944765574823386</v>
      </c>
      <c r="BK542" s="79">
        <f t="shared" si="325"/>
        <v>30.341973426268787</v>
      </c>
      <c r="BL542" s="79">
        <f t="shared" si="325"/>
        <v>62.316176470588225</v>
      </c>
      <c r="BM542" s="79">
        <f t="shared" si="325"/>
        <v>168.67085349531555</v>
      </c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2"/>
      <c r="CH542" s="12"/>
      <c r="CI542" s="12"/>
      <c r="CJ542" s="12"/>
      <c r="CK542" s="12"/>
      <c r="CL542" s="12"/>
      <c r="CM542" s="12"/>
      <c r="CN542" s="12"/>
    </row>
    <row r="543" spans="1:92" x14ac:dyDescent="0.25">
      <c r="A543" s="11"/>
      <c r="B543" s="50" t="s">
        <v>19</v>
      </c>
      <c r="C543" s="90" t="s">
        <v>0</v>
      </c>
      <c r="D543" s="90" t="s">
        <v>0</v>
      </c>
      <c r="E543" s="90" t="s">
        <v>0</v>
      </c>
      <c r="F543" s="90" t="s">
        <v>0</v>
      </c>
      <c r="G543" s="90" t="s">
        <v>0</v>
      </c>
      <c r="H543" s="90" t="s">
        <v>0</v>
      </c>
      <c r="I543" s="90" t="s">
        <v>0</v>
      </c>
      <c r="J543" s="90" t="s">
        <v>0</v>
      </c>
      <c r="K543" s="90" t="s">
        <v>0</v>
      </c>
      <c r="L543" s="90" t="s">
        <v>0</v>
      </c>
      <c r="M543" s="90" t="s">
        <v>0</v>
      </c>
      <c r="N543" s="90" t="s">
        <v>0</v>
      </c>
      <c r="O543" s="90" t="s">
        <v>0</v>
      </c>
      <c r="P543" s="90" t="s">
        <v>0</v>
      </c>
      <c r="Q543" s="151">
        <f t="shared" ref="Q543:BM543" si="326">((Q491/P491)-1)*100</f>
        <v>-3.0303030303030276</v>
      </c>
      <c r="R543" s="151">
        <f t="shared" si="326"/>
        <v>13.671875</v>
      </c>
      <c r="S543" s="151">
        <f t="shared" si="326"/>
        <v>17.182130584192446</v>
      </c>
      <c r="T543" s="151">
        <f t="shared" si="326"/>
        <v>8.5043988269794646</v>
      </c>
      <c r="U543" s="151">
        <f t="shared" si="326"/>
        <v>-13.783783783783788</v>
      </c>
      <c r="V543" s="151">
        <f t="shared" si="326"/>
        <v>31.974921630094034</v>
      </c>
      <c r="W543" s="151">
        <f t="shared" si="326"/>
        <v>4.9881235154394243</v>
      </c>
      <c r="X543" s="151">
        <f t="shared" si="326"/>
        <v>40.045248868778273</v>
      </c>
      <c r="Y543" s="151">
        <f t="shared" si="326"/>
        <v>44.264943457189013</v>
      </c>
      <c r="Z543" s="151">
        <f t="shared" si="326"/>
        <v>20.268756998880178</v>
      </c>
      <c r="AA543" s="151">
        <f t="shared" si="326"/>
        <v>48.78957169459963</v>
      </c>
      <c r="AB543" s="151">
        <f t="shared" si="326"/>
        <v>27.659574468085111</v>
      </c>
      <c r="AC543" s="151">
        <f t="shared" si="326"/>
        <v>15.686274509803933</v>
      </c>
      <c r="AD543" s="151">
        <f t="shared" si="326"/>
        <v>17.288135593220332</v>
      </c>
      <c r="AE543" s="151">
        <f t="shared" si="326"/>
        <v>17.882947976878615</v>
      </c>
      <c r="AF543" s="151">
        <f t="shared" si="326"/>
        <v>8.7955868832362949</v>
      </c>
      <c r="AG543" s="151">
        <f t="shared" si="326"/>
        <v>22.225352112676067</v>
      </c>
      <c r="AH543" s="151">
        <f t="shared" si="326"/>
        <v>20.649919336252598</v>
      </c>
      <c r="AI543" s="151">
        <f t="shared" si="326"/>
        <v>12.072588347659984</v>
      </c>
      <c r="AJ543" s="151">
        <f t="shared" si="326"/>
        <v>6.1019260269302933</v>
      </c>
      <c r="AK543" s="151">
        <f t="shared" si="326"/>
        <v>18.168674698795172</v>
      </c>
      <c r="AL543" s="151">
        <f t="shared" si="326"/>
        <v>25.44861337683524</v>
      </c>
      <c r="AM543" s="151">
        <f t="shared" si="326"/>
        <v>18.053749458170778</v>
      </c>
      <c r="AN543" s="151">
        <f t="shared" si="326"/>
        <v>19.634661281439314</v>
      </c>
      <c r="AO543" s="151">
        <f t="shared" si="326"/>
        <v>10.872400828665697</v>
      </c>
      <c r="AP543" s="151">
        <f t="shared" si="326"/>
        <v>21.287197231833922</v>
      </c>
      <c r="AQ543" s="151">
        <f t="shared" si="326"/>
        <v>23.399520712084907</v>
      </c>
      <c r="AR543" s="151">
        <f t="shared" si="326"/>
        <v>12.835807092985618</v>
      </c>
      <c r="AS543" s="151">
        <f t="shared" si="326"/>
        <v>17.145432938573137</v>
      </c>
      <c r="AT543" s="151">
        <f t="shared" si="326"/>
        <v>20.477839577430302</v>
      </c>
      <c r="AU543" s="151">
        <f t="shared" si="326"/>
        <v>28.532853285328528</v>
      </c>
      <c r="AV543" s="151">
        <f t="shared" si="326"/>
        <v>15.557513327911821</v>
      </c>
      <c r="AW543" s="151">
        <f t="shared" si="326"/>
        <v>22.461147492913703</v>
      </c>
      <c r="AX543" s="151">
        <f t="shared" si="326"/>
        <v>17.951951472583616</v>
      </c>
      <c r="AY543" s="151">
        <f t="shared" si="326"/>
        <v>16.642080902951651</v>
      </c>
      <c r="AZ543" s="151">
        <f t="shared" si="326"/>
        <v>22.066877059451429</v>
      </c>
      <c r="BA543" s="151">
        <f t="shared" si="326"/>
        <v>20.211582879466206</v>
      </c>
      <c r="BB543" s="151">
        <f t="shared" si="326"/>
        <v>14.679254532659659</v>
      </c>
      <c r="BC543" s="151">
        <f t="shared" si="326"/>
        <v>3.7728563942745152</v>
      </c>
      <c r="BD543" s="151">
        <f t="shared" si="326"/>
        <v>7.428840991840957</v>
      </c>
      <c r="BE543" s="151">
        <f t="shared" si="326"/>
        <v>9.4885861128462636</v>
      </c>
      <c r="BF543" s="151">
        <f t="shared" si="326"/>
        <v>19.632154820342194</v>
      </c>
      <c r="BG543" s="151">
        <f t="shared" si="326"/>
        <v>42.677041919673627</v>
      </c>
      <c r="BH543" s="151">
        <f t="shared" si="326"/>
        <v>7.5967170797895278</v>
      </c>
      <c r="BI543" s="151">
        <f t="shared" si="326"/>
        <v>21.311188004613602</v>
      </c>
      <c r="BJ543" s="151">
        <f t="shared" si="326"/>
        <v>40.867567752584222</v>
      </c>
      <c r="BK543" s="151">
        <f t="shared" si="326"/>
        <v>41.378689704823614</v>
      </c>
      <c r="BL543" s="151">
        <f t="shared" si="326"/>
        <v>52.01782304264799</v>
      </c>
      <c r="BM543" s="151">
        <f t="shared" si="326"/>
        <v>75.454317058872803</v>
      </c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</row>
    <row r="544" spans="1:92" x14ac:dyDescent="0.25">
      <c r="A544" s="11"/>
      <c r="B544" s="234" t="s">
        <v>89</v>
      </c>
      <c r="C544" s="234"/>
      <c r="D544" s="234"/>
      <c r="E544" s="234"/>
      <c r="F544" s="234"/>
      <c r="G544" s="234"/>
      <c r="H544" s="234"/>
      <c r="I544" s="234"/>
      <c r="J544" s="234"/>
      <c r="K544" s="234"/>
      <c r="L544" s="234"/>
      <c r="M544" s="45"/>
      <c r="N544" s="45"/>
      <c r="O544" s="45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</row>
    <row r="545" spans="1:92" x14ac:dyDescent="0.25">
      <c r="A545" s="12"/>
      <c r="B545" s="233"/>
      <c r="C545" s="233"/>
      <c r="D545" s="233"/>
      <c r="E545" s="233"/>
      <c r="F545" s="233"/>
      <c r="G545" s="233"/>
      <c r="H545" s="233"/>
      <c r="I545" s="233"/>
      <c r="J545" s="233"/>
      <c r="K545" s="233"/>
      <c r="L545" s="233"/>
      <c r="M545" s="32"/>
      <c r="N545" s="32"/>
      <c r="O545" s="32"/>
      <c r="P545" s="146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  <c r="AB545" s="143"/>
      <c r="AC545" s="143"/>
      <c r="AD545" s="143"/>
      <c r="AE545" s="143"/>
      <c r="AF545" s="143"/>
      <c r="AG545" s="143"/>
      <c r="AH545" s="143"/>
      <c r="AI545" s="143"/>
      <c r="AJ545" s="143"/>
      <c r="AK545" s="143"/>
      <c r="AL545" s="143"/>
      <c r="AM545" s="143"/>
      <c r="AN545" s="143"/>
      <c r="AO545" s="143"/>
      <c r="AP545" s="143"/>
      <c r="AQ545" s="143"/>
      <c r="AR545" s="143"/>
      <c r="AS545" s="143"/>
      <c r="AT545" s="143"/>
      <c r="AU545" s="143"/>
      <c r="AV545" s="143"/>
      <c r="AW545" s="143"/>
      <c r="AX545" s="143"/>
      <c r="AY545" s="143"/>
      <c r="AZ545" s="143"/>
      <c r="BA545" s="143"/>
      <c r="BB545" s="143"/>
      <c r="BC545" s="143"/>
      <c r="BD545" s="143"/>
      <c r="BE545" s="143"/>
      <c r="BF545" s="143"/>
      <c r="BG545" s="143"/>
      <c r="BH545" s="143"/>
      <c r="BI545" s="143"/>
      <c r="BJ545" s="143"/>
      <c r="BK545" s="143"/>
      <c r="BL545" s="143"/>
      <c r="BM545" s="143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</row>
    <row r="546" spans="1:92" x14ac:dyDescent="0.25">
      <c r="A546" s="11"/>
      <c r="B546" s="34"/>
      <c r="C546" s="31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</row>
    <row r="547" spans="1:92" x14ac:dyDescent="0.25">
      <c r="A547" s="12"/>
      <c r="B547" s="34"/>
      <c r="C547" s="31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</row>
    <row r="548" spans="1:92" x14ac:dyDescent="0.25">
      <c r="A548" s="80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</row>
    <row r="549" spans="1:92" x14ac:dyDescent="0.25"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</row>
    <row r="550" spans="1:92" x14ac:dyDescent="0.25"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  <c r="CE550" s="12"/>
      <c r="CF550" s="12"/>
      <c r="CG550" s="12"/>
      <c r="CH550" s="12"/>
      <c r="CI550" s="12"/>
      <c r="CJ550" s="12"/>
      <c r="CK550" s="12"/>
      <c r="CL550" s="12"/>
      <c r="CM550" s="12"/>
      <c r="CN550" s="12"/>
    </row>
    <row r="551" spans="1:92" x14ac:dyDescent="0.25"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  <c r="CE551" s="12"/>
      <c r="CF551" s="12"/>
      <c r="CG551" s="12"/>
      <c r="CH551" s="12"/>
      <c r="CI551" s="12"/>
      <c r="CJ551" s="12"/>
      <c r="CK551" s="12"/>
      <c r="CL551" s="12"/>
      <c r="CM551" s="12"/>
      <c r="CN551" s="12"/>
    </row>
    <row r="552" spans="1:92" x14ac:dyDescent="0.25"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</row>
    <row r="553" spans="1:92" x14ac:dyDescent="0.25"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</row>
    <row r="554" spans="1:92" x14ac:dyDescent="0.25"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  <c r="CE554" s="12"/>
      <c r="CF554" s="12"/>
      <c r="CG554" s="12"/>
      <c r="CH554" s="12"/>
      <c r="CI554" s="12"/>
      <c r="CJ554" s="12"/>
      <c r="CK554" s="12"/>
      <c r="CL554" s="12"/>
      <c r="CM554" s="12"/>
      <c r="CN554" s="12"/>
    </row>
    <row r="555" spans="1:92" x14ac:dyDescent="0.25"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</row>
    <row r="556" spans="1:92" x14ac:dyDescent="0.25"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</row>
    <row r="557" spans="1:92" x14ac:dyDescent="0.25"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</row>
    <row r="558" spans="1:92" x14ac:dyDescent="0.25"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/>
      <c r="CH558" s="12"/>
      <c r="CI558" s="12"/>
      <c r="CJ558" s="12"/>
      <c r="CK558" s="12"/>
      <c r="CL558" s="12"/>
      <c r="CM558" s="12"/>
      <c r="CN558" s="12"/>
    </row>
    <row r="559" spans="1:92" x14ac:dyDescent="0.25"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</row>
    <row r="560" spans="1:92" x14ac:dyDescent="0.25"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/>
      <c r="CH560" s="12"/>
      <c r="CI560" s="12"/>
      <c r="CJ560" s="12"/>
      <c r="CK560" s="12"/>
      <c r="CL560" s="12"/>
      <c r="CM560" s="12"/>
      <c r="CN560" s="12"/>
    </row>
    <row r="561" spans="66:92" x14ac:dyDescent="0.25"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</row>
    <row r="562" spans="66:92" x14ac:dyDescent="0.25"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</row>
    <row r="563" spans="66:92" x14ac:dyDescent="0.25"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  <c r="CG563" s="12"/>
      <c r="CH563" s="12"/>
      <c r="CI563" s="12"/>
      <c r="CJ563" s="12"/>
      <c r="CK563" s="12"/>
      <c r="CL563" s="12"/>
      <c r="CM563" s="12"/>
      <c r="CN563" s="12"/>
    </row>
    <row r="564" spans="66:92" x14ac:dyDescent="0.25"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</row>
    <row r="565" spans="66:92" x14ac:dyDescent="0.25"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</row>
    <row r="566" spans="66:92" x14ac:dyDescent="0.25"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</row>
    <row r="567" spans="66:92" x14ac:dyDescent="0.25"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</row>
    <row r="568" spans="66:92" x14ac:dyDescent="0.25"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  <c r="CE568" s="12"/>
      <c r="CF568" s="12"/>
      <c r="CG568" s="12"/>
      <c r="CH568" s="12"/>
      <c r="CI568" s="12"/>
      <c r="CJ568" s="12"/>
      <c r="CK568" s="12"/>
      <c r="CL568" s="12"/>
      <c r="CM568" s="12"/>
      <c r="CN568" s="12"/>
    </row>
    <row r="569" spans="66:92" x14ac:dyDescent="0.25"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</row>
    <row r="570" spans="66:92" x14ac:dyDescent="0.25"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</row>
    <row r="571" spans="66:92" x14ac:dyDescent="0.25"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</row>
    <row r="572" spans="66:92" x14ac:dyDescent="0.25"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</row>
    <row r="573" spans="66:92" x14ac:dyDescent="0.25"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  <c r="CD573" s="12"/>
      <c r="CE573" s="12"/>
      <c r="CF573" s="12"/>
      <c r="CG573" s="12"/>
      <c r="CH573" s="12"/>
      <c r="CI573" s="12"/>
      <c r="CJ573" s="12"/>
      <c r="CK573" s="12"/>
      <c r="CL573" s="12"/>
      <c r="CM573" s="12"/>
      <c r="CN573" s="12"/>
    </row>
    <row r="574" spans="66:92" x14ac:dyDescent="0.25"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  <c r="CG574" s="12"/>
      <c r="CH574" s="12"/>
      <c r="CI574" s="12"/>
      <c r="CJ574" s="12"/>
      <c r="CK574" s="12"/>
      <c r="CL574" s="12"/>
      <c r="CM574" s="12"/>
      <c r="CN574" s="12"/>
    </row>
    <row r="575" spans="66:92" x14ac:dyDescent="0.25"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</row>
    <row r="576" spans="66:92" x14ac:dyDescent="0.25"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/>
      <c r="CH576" s="12"/>
      <c r="CI576" s="12"/>
      <c r="CJ576" s="12"/>
      <c r="CK576" s="12"/>
      <c r="CL576" s="12"/>
      <c r="CM576" s="12"/>
      <c r="CN576" s="12"/>
    </row>
    <row r="577" spans="1:92" x14ac:dyDescent="0.25"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  <c r="CE577" s="12"/>
      <c r="CF577" s="12"/>
      <c r="CG577" s="12"/>
      <c r="CH577" s="12"/>
      <c r="CI577" s="12"/>
      <c r="CJ577" s="12"/>
      <c r="CK577" s="12"/>
      <c r="CL577" s="12"/>
      <c r="CM577" s="12"/>
      <c r="CN577" s="12"/>
    </row>
    <row r="578" spans="1:92" x14ac:dyDescent="0.25"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  <c r="CD578" s="12"/>
      <c r="CE578" s="12"/>
      <c r="CF578" s="12"/>
      <c r="CG578" s="12"/>
      <c r="CH578" s="12"/>
      <c r="CI578" s="12"/>
      <c r="CJ578" s="12"/>
      <c r="CK578" s="12"/>
      <c r="CL578" s="12"/>
      <c r="CM578" s="12"/>
      <c r="CN578" s="12"/>
    </row>
    <row r="579" spans="1:92" x14ac:dyDescent="0.25"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  <c r="CD579" s="12"/>
      <c r="CE579" s="12"/>
      <c r="CF579" s="12"/>
      <c r="CG579" s="12"/>
      <c r="CH579" s="12"/>
      <c r="CI579" s="12"/>
      <c r="CJ579" s="12"/>
      <c r="CK579" s="12"/>
      <c r="CL579" s="12"/>
      <c r="CM579" s="12"/>
      <c r="CN579" s="12"/>
    </row>
    <row r="580" spans="1:92" x14ac:dyDescent="0.25"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  <c r="CG580" s="12"/>
      <c r="CH580" s="12"/>
      <c r="CI580" s="12"/>
      <c r="CJ580" s="12"/>
      <c r="CK580" s="12"/>
      <c r="CL580" s="12"/>
      <c r="CM580" s="12"/>
      <c r="CN580" s="12"/>
    </row>
    <row r="581" spans="1:92" x14ac:dyDescent="0.25"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  <c r="CE581" s="12"/>
      <c r="CF581" s="12"/>
      <c r="CG581" s="12"/>
      <c r="CH581" s="12"/>
      <c r="CI581" s="12"/>
      <c r="CJ581" s="12"/>
      <c r="CK581" s="12"/>
      <c r="CL581" s="12"/>
      <c r="CM581" s="12"/>
      <c r="CN581" s="12"/>
    </row>
    <row r="582" spans="1:92" ht="15.75" customHeight="1" x14ac:dyDescent="0.25"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  <c r="CG582" s="12"/>
      <c r="CH582" s="12"/>
      <c r="CI582" s="12"/>
      <c r="CJ582" s="12"/>
      <c r="CK582" s="12"/>
      <c r="CL582" s="12"/>
      <c r="CM582" s="12"/>
      <c r="CN582" s="12"/>
    </row>
    <row r="583" spans="1:92" x14ac:dyDescent="0.25"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  <c r="CE583" s="12"/>
      <c r="CF583" s="12"/>
      <c r="CG583" s="12"/>
      <c r="CH583" s="12"/>
      <c r="CI583" s="12"/>
      <c r="CJ583" s="12"/>
      <c r="CK583" s="12"/>
      <c r="CL583" s="12"/>
      <c r="CM583" s="12"/>
      <c r="CN583" s="12"/>
    </row>
    <row r="584" spans="1:92" x14ac:dyDescent="0.25"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  <c r="CE584" s="12"/>
      <c r="CF584" s="12"/>
      <c r="CG584" s="12"/>
      <c r="CH584" s="12"/>
      <c r="CI584" s="12"/>
      <c r="CJ584" s="12"/>
      <c r="CK584" s="12"/>
      <c r="CL584" s="12"/>
      <c r="CM584" s="12"/>
      <c r="CN584" s="12"/>
    </row>
    <row r="585" spans="1:92" x14ac:dyDescent="0.25"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  <c r="CG585" s="12"/>
      <c r="CH585" s="12"/>
      <c r="CI585" s="12"/>
      <c r="CJ585" s="12"/>
      <c r="CK585" s="12"/>
      <c r="CL585" s="12"/>
      <c r="CM585" s="12"/>
      <c r="CN585" s="12"/>
    </row>
    <row r="586" spans="1:92" x14ac:dyDescent="0.25">
      <c r="A586" s="80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</row>
    <row r="587" spans="1:92" x14ac:dyDescent="0.25"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  <c r="CE587" s="12"/>
      <c r="CF587" s="12"/>
      <c r="CG587" s="12"/>
      <c r="CH587" s="12"/>
      <c r="CI587" s="12"/>
      <c r="CJ587" s="12"/>
      <c r="CK587" s="12"/>
      <c r="CL587" s="12"/>
      <c r="CM587" s="12"/>
      <c r="CN587" s="12"/>
    </row>
    <row r="588" spans="1:92" x14ac:dyDescent="0.25"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  <c r="CE588" s="12"/>
      <c r="CF588" s="12"/>
      <c r="CG588" s="12"/>
      <c r="CH588" s="12"/>
      <c r="CI588" s="12"/>
      <c r="CJ588" s="12"/>
      <c r="CK588" s="12"/>
      <c r="CL588" s="12"/>
      <c r="CM588" s="12"/>
      <c r="CN588" s="12"/>
    </row>
    <row r="589" spans="1:92" x14ac:dyDescent="0.25"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  <c r="CE589" s="12"/>
      <c r="CF589" s="12"/>
      <c r="CG589" s="12"/>
      <c r="CH589" s="12"/>
      <c r="CI589" s="12"/>
      <c r="CJ589" s="12"/>
      <c r="CK589" s="12"/>
      <c r="CL589" s="12"/>
      <c r="CM589" s="12"/>
      <c r="CN589" s="12"/>
    </row>
    <row r="590" spans="1:92" x14ac:dyDescent="0.25"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</row>
    <row r="591" spans="1:92" x14ac:dyDescent="0.25"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  <c r="CE591" s="12"/>
      <c r="CF591" s="12"/>
      <c r="CG591" s="12"/>
      <c r="CH591" s="12"/>
      <c r="CI591" s="12"/>
      <c r="CJ591" s="12"/>
      <c r="CK591" s="12"/>
      <c r="CL591" s="12"/>
      <c r="CM591" s="12"/>
      <c r="CN591" s="12"/>
    </row>
    <row r="592" spans="1:92" x14ac:dyDescent="0.25"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  <c r="CE592" s="12"/>
      <c r="CF592" s="12"/>
      <c r="CG592" s="12"/>
      <c r="CH592" s="12"/>
      <c r="CI592" s="12"/>
      <c r="CJ592" s="12"/>
      <c r="CK592" s="12"/>
      <c r="CL592" s="12"/>
      <c r="CM592" s="12"/>
      <c r="CN592" s="12"/>
    </row>
    <row r="593" spans="66:92" x14ac:dyDescent="0.25"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  <c r="CE593" s="12"/>
      <c r="CF593" s="12"/>
      <c r="CG593" s="12"/>
      <c r="CH593" s="12"/>
      <c r="CI593" s="12"/>
      <c r="CJ593" s="12"/>
      <c r="CK593" s="12"/>
      <c r="CL593" s="12"/>
      <c r="CM593" s="12"/>
      <c r="CN593" s="12"/>
    </row>
    <row r="594" spans="66:92" x14ac:dyDescent="0.25"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  <c r="CE594" s="12"/>
      <c r="CF594" s="12"/>
      <c r="CG594" s="12"/>
      <c r="CH594" s="12"/>
      <c r="CI594" s="12"/>
      <c r="CJ594" s="12"/>
      <c r="CK594" s="12"/>
      <c r="CL594" s="12"/>
      <c r="CM594" s="12"/>
      <c r="CN594" s="12"/>
    </row>
    <row r="595" spans="66:92" x14ac:dyDescent="0.25"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  <c r="CE595" s="12"/>
      <c r="CF595" s="12"/>
      <c r="CG595" s="12"/>
      <c r="CH595" s="12"/>
      <c r="CI595" s="12"/>
      <c r="CJ595" s="12"/>
      <c r="CK595" s="12"/>
      <c r="CL595" s="12"/>
      <c r="CM595" s="12"/>
      <c r="CN595" s="12"/>
    </row>
    <row r="596" spans="66:92" x14ac:dyDescent="0.25"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  <c r="CE596" s="12"/>
      <c r="CF596" s="12"/>
      <c r="CG596" s="12"/>
      <c r="CH596" s="12"/>
      <c r="CI596" s="12"/>
      <c r="CJ596" s="12"/>
      <c r="CK596" s="12"/>
      <c r="CL596" s="12"/>
      <c r="CM596" s="12"/>
      <c r="CN596" s="12"/>
    </row>
    <row r="597" spans="66:92" x14ac:dyDescent="0.25"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  <c r="CE597" s="12"/>
      <c r="CF597" s="12"/>
      <c r="CG597" s="12"/>
      <c r="CH597" s="12"/>
      <c r="CI597" s="12"/>
      <c r="CJ597" s="12"/>
      <c r="CK597" s="12"/>
      <c r="CL597" s="12"/>
      <c r="CM597" s="12"/>
      <c r="CN597" s="12"/>
    </row>
    <row r="598" spans="66:92" x14ac:dyDescent="0.25"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  <c r="CC598" s="12"/>
      <c r="CD598" s="12"/>
      <c r="CE598" s="12"/>
      <c r="CF598" s="12"/>
      <c r="CG598" s="12"/>
      <c r="CH598" s="12"/>
      <c r="CI598" s="12"/>
      <c r="CJ598" s="12"/>
      <c r="CK598" s="12"/>
      <c r="CL598" s="12"/>
      <c r="CM598" s="12"/>
      <c r="CN598" s="12"/>
    </row>
    <row r="599" spans="66:92" x14ac:dyDescent="0.25"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  <c r="CC599" s="12"/>
      <c r="CD599" s="12"/>
      <c r="CE599" s="12"/>
      <c r="CF599" s="12"/>
      <c r="CG599" s="12"/>
      <c r="CH599" s="12"/>
      <c r="CI599" s="12"/>
      <c r="CJ599" s="12"/>
      <c r="CK599" s="12"/>
      <c r="CL599" s="12"/>
      <c r="CM599" s="12"/>
      <c r="CN599" s="12"/>
    </row>
    <row r="600" spans="66:92" x14ac:dyDescent="0.25"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  <c r="CE600" s="12"/>
      <c r="CF600" s="12"/>
      <c r="CG600" s="12"/>
      <c r="CH600" s="12"/>
      <c r="CI600" s="12"/>
      <c r="CJ600" s="12"/>
      <c r="CK600" s="12"/>
      <c r="CL600" s="12"/>
      <c r="CM600" s="12"/>
      <c r="CN600" s="12"/>
    </row>
    <row r="601" spans="66:92" x14ac:dyDescent="0.25"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  <c r="CE601" s="12"/>
      <c r="CF601" s="12"/>
      <c r="CG601" s="12"/>
      <c r="CH601" s="12"/>
      <c r="CI601" s="12"/>
      <c r="CJ601" s="12"/>
      <c r="CK601" s="12"/>
      <c r="CL601" s="12"/>
      <c r="CM601" s="12"/>
      <c r="CN601" s="12"/>
    </row>
    <row r="602" spans="66:92" x14ac:dyDescent="0.25"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  <c r="CE602" s="12"/>
      <c r="CF602" s="12"/>
      <c r="CG602" s="12"/>
      <c r="CH602" s="12"/>
      <c r="CI602" s="12"/>
      <c r="CJ602" s="12"/>
      <c r="CK602" s="12"/>
      <c r="CL602" s="12"/>
      <c r="CM602" s="12"/>
      <c r="CN602" s="12"/>
    </row>
    <row r="603" spans="66:92" x14ac:dyDescent="0.25"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/>
      <c r="CF603" s="12"/>
      <c r="CG603" s="12"/>
      <c r="CH603" s="12"/>
      <c r="CI603" s="12"/>
      <c r="CJ603" s="12"/>
      <c r="CK603" s="12"/>
      <c r="CL603" s="12"/>
      <c r="CM603" s="12"/>
      <c r="CN603" s="12"/>
    </row>
    <row r="604" spans="66:92" x14ac:dyDescent="0.25"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  <c r="CC604" s="12"/>
      <c r="CD604" s="12"/>
      <c r="CE604" s="12"/>
      <c r="CF604" s="12"/>
      <c r="CG604" s="12"/>
      <c r="CH604" s="12"/>
      <c r="CI604" s="12"/>
      <c r="CJ604" s="12"/>
      <c r="CK604" s="12"/>
      <c r="CL604" s="12"/>
      <c r="CM604" s="12"/>
      <c r="CN604" s="12"/>
    </row>
    <row r="605" spans="66:92" x14ac:dyDescent="0.25"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  <c r="CE605" s="12"/>
      <c r="CF605" s="12"/>
      <c r="CG605" s="12"/>
      <c r="CH605" s="12"/>
      <c r="CI605" s="12"/>
      <c r="CJ605" s="12"/>
      <c r="CK605" s="12"/>
      <c r="CL605" s="12"/>
      <c r="CM605" s="12"/>
      <c r="CN605" s="12"/>
    </row>
    <row r="606" spans="66:92" x14ac:dyDescent="0.25"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  <c r="CC606" s="12"/>
      <c r="CD606" s="12"/>
      <c r="CE606" s="12"/>
      <c r="CF606" s="12"/>
      <c r="CG606" s="12"/>
      <c r="CH606" s="12"/>
      <c r="CI606" s="12"/>
      <c r="CJ606" s="12"/>
      <c r="CK606" s="12"/>
      <c r="CL606" s="12"/>
      <c r="CM606" s="12"/>
      <c r="CN606" s="12"/>
    </row>
    <row r="607" spans="66:92" x14ac:dyDescent="0.25"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  <c r="CE607" s="12"/>
      <c r="CF607" s="12"/>
      <c r="CG607" s="12"/>
      <c r="CH607" s="12"/>
      <c r="CI607" s="12"/>
      <c r="CJ607" s="12"/>
      <c r="CK607" s="12"/>
      <c r="CL607" s="12"/>
      <c r="CM607" s="12"/>
      <c r="CN607" s="12"/>
    </row>
    <row r="608" spans="66:92" x14ac:dyDescent="0.25"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  <c r="CC608" s="12"/>
      <c r="CD608" s="12"/>
      <c r="CE608" s="12"/>
      <c r="CF608" s="12"/>
      <c r="CG608" s="12"/>
      <c r="CH608" s="12"/>
      <c r="CI608" s="12"/>
      <c r="CJ608" s="12"/>
      <c r="CK608" s="12"/>
      <c r="CL608" s="12"/>
      <c r="CM608" s="12"/>
      <c r="CN608" s="12"/>
    </row>
    <row r="609" spans="1:92" x14ac:dyDescent="0.25"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  <c r="CC609" s="12"/>
      <c r="CD609" s="12"/>
      <c r="CE609" s="12"/>
      <c r="CF609" s="12"/>
      <c r="CG609" s="12"/>
      <c r="CH609" s="12"/>
      <c r="CI609" s="12"/>
      <c r="CJ609" s="12"/>
      <c r="CK609" s="12"/>
      <c r="CL609" s="12"/>
      <c r="CM609" s="12"/>
      <c r="CN609" s="12"/>
    </row>
    <row r="610" spans="1:92" x14ac:dyDescent="0.25"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  <c r="CE610" s="12"/>
      <c r="CF610" s="12"/>
      <c r="CG610" s="12"/>
      <c r="CH610" s="12"/>
      <c r="CI610" s="12"/>
      <c r="CJ610" s="12"/>
      <c r="CK610" s="12"/>
      <c r="CL610" s="12"/>
      <c r="CM610" s="12"/>
      <c r="CN610" s="12"/>
    </row>
    <row r="611" spans="1:92" x14ac:dyDescent="0.25"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  <c r="CC611" s="12"/>
      <c r="CD611" s="12"/>
      <c r="CE611" s="12"/>
      <c r="CF611" s="12"/>
      <c r="CG611" s="12"/>
      <c r="CH611" s="12"/>
      <c r="CI611" s="12"/>
      <c r="CJ611" s="12"/>
      <c r="CK611" s="12"/>
      <c r="CL611" s="12"/>
      <c r="CM611" s="12"/>
      <c r="CN611" s="12"/>
    </row>
    <row r="612" spans="1:92" x14ac:dyDescent="0.25"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  <c r="CC612" s="12"/>
      <c r="CD612" s="12"/>
      <c r="CE612" s="12"/>
      <c r="CF612" s="12"/>
      <c r="CG612" s="12"/>
      <c r="CH612" s="12"/>
      <c r="CI612" s="12"/>
      <c r="CJ612" s="12"/>
      <c r="CK612" s="12"/>
      <c r="CL612" s="12"/>
      <c r="CM612" s="12"/>
      <c r="CN612" s="12"/>
    </row>
    <row r="613" spans="1:92" x14ac:dyDescent="0.25"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  <c r="CC613" s="12"/>
      <c r="CD613" s="12"/>
      <c r="CE613" s="12"/>
      <c r="CF613" s="12"/>
      <c r="CG613" s="12"/>
      <c r="CH613" s="12"/>
      <c r="CI613" s="12"/>
      <c r="CJ613" s="12"/>
      <c r="CK613" s="12"/>
      <c r="CL613" s="12"/>
      <c r="CM613" s="12"/>
      <c r="CN613" s="12"/>
    </row>
    <row r="614" spans="1:92" x14ac:dyDescent="0.25"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  <c r="CE614" s="12"/>
      <c r="CF614" s="12"/>
      <c r="CG614" s="12"/>
      <c r="CH614" s="12"/>
      <c r="CI614" s="12"/>
      <c r="CJ614" s="12"/>
      <c r="CK614" s="12"/>
      <c r="CL614" s="12"/>
      <c r="CM614" s="12"/>
      <c r="CN614" s="12"/>
    </row>
    <row r="615" spans="1:92" x14ac:dyDescent="0.25">
      <c r="A615" s="80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  <c r="CC615" s="12"/>
      <c r="CD615" s="12"/>
      <c r="CE615" s="12"/>
      <c r="CF615" s="12"/>
      <c r="CG615" s="12"/>
      <c r="CH615" s="12"/>
      <c r="CI615" s="12"/>
      <c r="CJ615" s="12"/>
      <c r="CK615" s="12"/>
      <c r="CL615" s="12"/>
      <c r="CM615" s="12"/>
      <c r="CN615" s="12"/>
    </row>
    <row r="616" spans="1:92" x14ac:dyDescent="0.25"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  <c r="CC616" s="12"/>
      <c r="CD616" s="12"/>
      <c r="CE616" s="12"/>
      <c r="CF616" s="12"/>
      <c r="CG616" s="12"/>
      <c r="CH616" s="12"/>
      <c r="CI616" s="12"/>
      <c r="CJ616" s="12"/>
      <c r="CK616" s="12"/>
      <c r="CL616" s="12"/>
      <c r="CM616" s="12"/>
      <c r="CN616" s="12"/>
    </row>
    <row r="617" spans="1:92" x14ac:dyDescent="0.25"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  <c r="CC617" s="12"/>
      <c r="CD617" s="12"/>
      <c r="CE617" s="12"/>
      <c r="CF617" s="12"/>
      <c r="CG617" s="12"/>
      <c r="CH617" s="12"/>
      <c r="CI617" s="12"/>
      <c r="CJ617" s="12"/>
      <c r="CK617" s="12"/>
      <c r="CL617" s="12"/>
      <c r="CM617" s="12"/>
      <c r="CN617" s="12"/>
    </row>
    <row r="618" spans="1:92" x14ac:dyDescent="0.25"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  <c r="CC618" s="12"/>
      <c r="CD618" s="12"/>
      <c r="CE618" s="12"/>
      <c r="CF618" s="12"/>
      <c r="CG618" s="12"/>
      <c r="CH618" s="12"/>
      <c r="CI618" s="12"/>
      <c r="CJ618" s="12"/>
      <c r="CK618" s="12"/>
      <c r="CL618" s="12"/>
      <c r="CM618" s="12"/>
      <c r="CN618" s="12"/>
    </row>
    <row r="619" spans="1:92" x14ac:dyDescent="0.25"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  <c r="CC619" s="12"/>
      <c r="CD619" s="12"/>
      <c r="CE619" s="12"/>
      <c r="CF619" s="12"/>
      <c r="CG619" s="12"/>
      <c r="CH619" s="12"/>
      <c r="CI619" s="12"/>
      <c r="CJ619" s="12"/>
      <c r="CK619" s="12"/>
      <c r="CL619" s="12"/>
      <c r="CM619" s="12"/>
      <c r="CN619" s="12"/>
    </row>
    <row r="620" spans="1:92" x14ac:dyDescent="0.25"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  <c r="CC620" s="12"/>
      <c r="CD620" s="12"/>
      <c r="CE620" s="12"/>
      <c r="CF620" s="12"/>
      <c r="CG620" s="12"/>
      <c r="CH620" s="12"/>
      <c r="CI620" s="12"/>
      <c r="CJ620" s="12"/>
      <c r="CK620" s="12"/>
      <c r="CL620" s="12"/>
      <c r="CM620" s="12"/>
      <c r="CN620" s="12"/>
    </row>
    <row r="621" spans="1:92" x14ac:dyDescent="0.25"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  <c r="CC621" s="12"/>
      <c r="CD621" s="12"/>
      <c r="CE621" s="12"/>
      <c r="CF621" s="12"/>
      <c r="CG621" s="12"/>
      <c r="CH621" s="12"/>
      <c r="CI621" s="12"/>
      <c r="CJ621" s="12"/>
      <c r="CK621" s="12"/>
      <c r="CL621" s="12"/>
      <c r="CM621" s="12"/>
      <c r="CN621" s="12"/>
    </row>
    <row r="622" spans="1:92" x14ac:dyDescent="0.25"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  <c r="CE622" s="12"/>
      <c r="CF622" s="12"/>
      <c r="CG622" s="12"/>
      <c r="CH622" s="12"/>
      <c r="CI622" s="12"/>
      <c r="CJ622" s="12"/>
      <c r="CK622" s="12"/>
      <c r="CL622" s="12"/>
      <c r="CM622" s="12"/>
      <c r="CN622" s="12"/>
    </row>
    <row r="623" spans="1:92" x14ac:dyDescent="0.25"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  <c r="CG623" s="12"/>
      <c r="CH623" s="12"/>
      <c r="CI623" s="12"/>
      <c r="CJ623" s="12"/>
      <c r="CK623" s="12"/>
      <c r="CL623" s="12"/>
      <c r="CM623" s="12"/>
      <c r="CN623" s="12"/>
    </row>
    <row r="624" spans="1:92" x14ac:dyDescent="0.25"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  <c r="CG624" s="12"/>
      <c r="CH624" s="12"/>
      <c r="CI624" s="12"/>
      <c r="CJ624" s="12"/>
      <c r="CK624" s="12"/>
      <c r="CL624" s="12"/>
      <c r="CM624" s="12"/>
      <c r="CN624" s="12"/>
    </row>
    <row r="625" spans="1:92" x14ac:dyDescent="0.25"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  <c r="CE625" s="12"/>
      <c r="CF625" s="12"/>
      <c r="CG625" s="12"/>
      <c r="CH625" s="12"/>
      <c r="CI625" s="12"/>
      <c r="CJ625" s="12"/>
      <c r="CK625" s="12"/>
      <c r="CL625" s="12"/>
      <c r="CM625" s="12"/>
      <c r="CN625" s="12"/>
    </row>
    <row r="626" spans="1:92" x14ac:dyDescent="0.25"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  <c r="CE626" s="12"/>
      <c r="CF626" s="12"/>
      <c r="CG626" s="12"/>
      <c r="CH626" s="12"/>
      <c r="CI626" s="12"/>
      <c r="CJ626" s="12"/>
      <c r="CK626" s="12"/>
      <c r="CL626" s="12"/>
      <c r="CM626" s="12"/>
      <c r="CN626" s="12"/>
    </row>
    <row r="627" spans="1:92" x14ac:dyDescent="0.25"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  <c r="CE627" s="12"/>
      <c r="CF627" s="12"/>
      <c r="CG627" s="12"/>
      <c r="CH627" s="12"/>
      <c r="CI627" s="12"/>
      <c r="CJ627" s="12"/>
      <c r="CK627" s="12"/>
      <c r="CL627" s="12"/>
      <c r="CM627" s="12"/>
      <c r="CN627" s="12"/>
    </row>
    <row r="628" spans="1:92" x14ac:dyDescent="0.25"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  <c r="CC628" s="12"/>
      <c r="CD628" s="12"/>
      <c r="CE628" s="12"/>
      <c r="CF628" s="12"/>
      <c r="CG628" s="12"/>
      <c r="CH628" s="12"/>
      <c r="CI628" s="12"/>
      <c r="CJ628" s="12"/>
      <c r="CK628" s="12"/>
      <c r="CL628" s="12"/>
      <c r="CM628" s="12"/>
      <c r="CN628" s="12"/>
    </row>
    <row r="629" spans="1:92" x14ac:dyDescent="0.25"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  <c r="CE629" s="12"/>
      <c r="CF629" s="12"/>
      <c r="CG629" s="12"/>
      <c r="CH629" s="12"/>
      <c r="CI629" s="12"/>
      <c r="CJ629" s="12"/>
      <c r="CK629" s="12"/>
      <c r="CL629" s="12"/>
      <c r="CM629" s="12"/>
      <c r="CN629" s="12"/>
    </row>
    <row r="630" spans="1:92" x14ac:dyDescent="0.25"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  <c r="CC630" s="12"/>
      <c r="CD630" s="12"/>
      <c r="CE630" s="12"/>
      <c r="CF630" s="12"/>
      <c r="CG630" s="12"/>
      <c r="CH630" s="12"/>
      <c r="CI630" s="12"/>
      <c r="CJ630" s="12"/>
      <c r="CK630" s="12"/>
      <c r="CL630" s="12"/>
      <c r="CM630" s="12"/>
      <c r="CN630" s="12"/>
    </row>
    <row r="631" spans="1:92" x14ac:dyDescent="0.25"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  <c r="CE631" s="12"/>
      <c r="CF631" s="12"/>
      <c r="CG631" s="12"/>
      <c r="CH631" s="12"/>
      <c r="CI631" s="12"/>
      <c r="CJ631" s="12"/>
      <c r="CK631" s="12"/>
      <c r="CL631" s="12"/>
      <c r="CM631" s="12"/>
      <c r="CN631" s="12"/>
    </row>
    <row r="632" spans="1:92" x14ac:dyDescent="0.25"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</row>
    <row r="633" spans="1:92" x14ac:dyDescent="0.25"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  <c r="CE633" s="12"/>
      <c r="CF633" s="12"/>
      <c r="CG633" s="12"/>
      <c r="CH633" s="12"/>
      <c r="CI633" s="12"/>
      <c r="CJ633" s="12"/>
      <c r="CK633" s="12"/>
      <c r="CL633" s="12"/>
      <c r="CM633" s="12"/>
      <c r="CN633" s="12"/>
    </row>
    <row r="634" spans="1:92" x14ac:dyDescent="0.25"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  <c r="CE634" s="12"/>
      <c r="CF634" s="12"/>
      <c r="CG634" s="12"/>
      <c r="CH634" s="12"/>
      <c r="CI634" s="12"/>
      <c r="CJ634" s="12"/>
      <c r="CK634" s="12"/>
      <c r="CL634" s="12"/>
      <c r="CM634" s="12"/>
      <c r="CN634" s="12"/>
    </row>
    <row r="635" spans="1:92" x14ac:dyDescent="0.25"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  <c r="CC635" s="12"/>
      <c r="CD635" s="12"/>
      <c r="CE635" s="12"/>
      <c r="CF635" s="12"/>
      <c r="CG635" s="12"/>
      <c r="CH635" s="12"/>
      <c r="CI635" s="12"/>
      <c r="CJ635" s="12"/>
      <c r="CK635" s="12"/>
      <c r="CL635" s="12"/>
      <c r="CM635" s="12"/>
      <c r="CN635" s="12"/>
    </row>
    <row r="636" spans="1:92" x14ac:dyDescent="0.25"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  <c r="CE636" s="12"/>
      <c r="CF636" s="12"/>
      <c r="CG636" s="12"/>
      <c r="CH636" s="12"/>
      <c r="CI636" s="12"/>
      <c r="CJ636" s="12"/>
      <c r="CK636" s="12"/>
      <c r="CL636" s="12"/>
      <c r="CM636" s="12"/>
      <c r="CN636" s="12"/>
    </row>
    <row r="637" spans="1:92" x14ac:dyDescent="0.25"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  <c r="CC637" s="12"/>
      <c r="CD637" s="12"/>
      <c r="CE637" s="12"/>
      <c r="CF637" s="12"/>
      <c r="CG637" s="12"/>
      <c r="CH637" s="12"/>
      <c r="CI637" s="12"/>
      <c r="CJ637" s="12"/>
      <c r="CK637" s="12"/>
      <c r="CL637" s="12"/>
      <c r="CM637" s="12"/>
      <c r="CN637" s="12"/>
    </row>
    <row r="638" spans="1:92" x14ac:dyDescent="0.25"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  <c r="CC638" s="12"/>
      <c r="CD638" s="12"/>
      <c r="CE638" s="12"/>
      <c r="CF638" s="12"/>
      <c r="CG638" s="12"/>
      <c r="CH638" s="12"/>
      <c r="CI638" s="12"/>
      <c r="CJ638" s="12"/>
      <c r="CK638" s="12"/>
      <c r="CL638" s="12"/>
      <c r="CM638" s="12"/>
      <c r="CN638" s="12"/>
    </row>
    <row r="639" spans="1:92" x14ac:dyDescent="0.25"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/>
      <c r="CE639" s="12"/>
      <c r="CF639" s="12"/>
      <c r="CG639" s="12"/>
      <c r="CH639" s="12"/>
      <c r="CI639" s="12"/>
      <c r="CJ639" s="12"/>
      <c r="CK639" s="12"/>
      <c r="CL639" s="12"/>
      <c r="CM639" s="12"/>
      <c r="CN639" s="12"/>
    </row>
    <row r="640" spans="1:92" x14ac:dyDescent="0.25">
      <c r="A640" s="80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  <c r="CE640" s="12"/>
      <c r="CF640" s="12"/>
      <c r="CG640" s="12"/>
      <c r="CH640" s="12"/>
      <c r="CI640" s="12"/>
      <c r="CJ640" s="12"/>
      <c r="CK640" s="12"/>
      <c r="CL640" s="12"/>
      <c r="CM640" s="12"/>
      <c r="CN640" s="12"/>
    </row>
    <row r="641" spans="66:92" x14ac:dyDescent="0.25"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  <c r="CE641" s="12"/>
      <c r="CF641" s="12"/>
      <c r="CG641" s="12"/>
      <c r="CH641" s="12"/>
      <c r="CI641" s="12"/>
      <c r="CJ641" s="12"/>
      <c r="CK641" s="12"/>
      <c r="CL641" s="12"/>
      <c r="CM641" s="12"/>
      <c r="CN641" s="12"/>
    </row>
    <row r="642" spans="66:92" x14ac:dyDescent="0.25"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  <c r="CC642" s="12"/>
      <c r="CD642" s="12"/>
      <c r="CE642" s="12"/>
      <c r="CF642" s="12"/>
      <c r="CG642" s="12"/>
      <c r="CH642" s="12"/>
      <c r="CI642" s="12"/>
      <c r="CJ642" s="12"/>
      <c r="CK642" s="12"/>
      <c r="CL642" s="12"/>
      <c r="CM642" s="12"/>
      <c r="CN642" s="12"/>
    </row>
    <row r="643" spans="66:92" x14ac:dyDescent="0.25"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  <c r="CE643" s="12"/>
      <c r="CF643" s="12"/>
      <c r="CG643" s="12"/>
      <c r="CH643" s="12"/>
      <c r="CI643" s="12"/>
      <c r="CJ643" s="12"/>
      <c r="CK643" s="12"/>
      <c r="CL643" s="12"/>
      <c r="CM643" s="12"/>
      <c r="CN643" s="12"/>
    </row>
    <row r="644" spans="66:92" x14ac:dyDescent="0.25"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  <c r="CE644" s="12"/>
      <c r="CF644" s="12"/>
      <c r="CG644" s="12"/>
      <c r="CH644" s="12"/>
      <c r="CI644" s="12"/>
      <c r="CJ644" s="12"/>
      <c r="CK644" s="12"/>
      <c r="CL644" s="12"/>
      <c r="CM644" s="12"/>
      <c r="CN644" s="12"/>
    </row>
    <row r="645" spans="66:92" x14ac:dyDescent="0.25"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  <c r="CC645" s="12"/>
      <c r="CD645" s="12"/>
      <c r="CE645" s="12"/>
      <c r="CF645" s="12"/>
      <c r="CG645" s="12"/>
      <c r="CH645" s="12"/>
      <c r="CI645" s="12"/>
      <c r="CJ645" s="12"/>
      <c r="CK645" s="12"/>
      <c r="CL645" s="12"/>
      <c r="CM645" s="12"/>
      <c r="CN645" s="12"/>
    </row>
    <row r="646" spans="66:92" x14ac:dyDescent="0.25"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  <c r="CE646" s="12"/>
      <c r="CF646" s="12"/>
      <c r="CG646" s="12"/>
      <c r="CH646" s="12"/>
      <c r="CI646" s="12"/>
      <c r="CJ646" s="12"/>
      <c r="CK646" s="12"/>
      <c r="CL646" s="12"/>
      <c r="CM646" s="12"/>
      <c r="CN646" s="12"/>
    </row>
    <row r="647" spans="66:92" x14ac:dyDescent="0.25"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  <c r="CE647" s="12"/>
      <c r="CF647" s="12"/>
      <c r="CG647" s="12"/>
      <c r="CH647" s="12"/>
      <c r="CI647" s="12"/>
      <c r="CJ647" s="12"/>
      <c r="CK647" s="12"/>
      <c r="CL647" s="12"/>
      <c r="CM647" s="12"/>
      <c r="CN647" s="12"/>
    </row>
    <row r="648" spans="66:92" x14ac:dyDescent="0.25"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  <c r="CE648" s="12"/>
      <c r="CF648" s="12"/>
      <c r="CG648" s="12"/>
      <c r="CH648" s="12"/>
      <c r="CI648" s="12"/>
      <c r="CJ648" s="12"/>
      <c r="CK648" s="12"/>
      <c r="CL648" s="12"/>
      <c r="CM648" s="12"/>
      <c r="CN648" s="12"/>
    </row>
    <row r="649" spans="66:92" x14ac:dyDescent="0.25"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/>
      <c r="CD649" s="12"/>
      <c r="CE649" s="12"/>
      <c r="CF649" s="12"/>
      <c r="CG649" s="12"/>
      <c r="CH649" s="12"/>
      <c r="CI649" s="12"/>
      <c r="CJ649" s="12"/>
      <c r="CK649" s="12"/>
      <c r="CL649" s="12"/>
      <c r="CM649" s="12"/>
      <c r="CN649" s="12"/>
    </row>
    <row r="650" spans="66:92" x14ac:dyDescent="0.25"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/>
      <c r="CE650" s="12"/>
      <c r="CF650" s="12"/>
      <c r="CG650" s="12"/>
      <c r="CH650" s="12"/>
      <c r="CI650" s="12"/>
      <c r="CJ650" s="12"/>
      <c r="CK650" s="12"/>
      <c r="CL650" s="12"/>
      <c r="CM650" s="12"/>
      <c r="CN650" s="12"/>
    </row>
    <row r="651" spans="66:92" x14ac:dyDescent="0.25"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  <c r="CG651" s="12"/>
      <c r="CH651" s="12"/>
      <c r="CI651" s="12"/>
      <c r="CJ651" s="12"/>
      <c r="CK651" s="12"/>
      <c r="CL651" s="12"/>
      <c r="CM651" s="12"/>
      <c r="CN651" s="12"/>
    </row>
    <row r="652" spans="66:92" x14ac:dyDescent="0.25"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  <c r="CE652" s="12"/>
      <c r="CF652" s="12"/>
      <c r="CG652" s="12"/>
      <c r="CH652" s="12"/>
      <c r="CI652" s="12"/>
      <c r="CJ652" s="12"/>
      <c r="CK652" s="12"/>
      <c r="CL652" s="12"/>
      <c r="CM652" s="12"/>
      <c r="CN652" s="12"/>
    </row>
    <row r="653" spans="66:92" x14ac:dyDescent="0.25"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  <c r="CC653" s="12"/>
      <c r="CD653" s="12"/>
      <c r="CE653" s="12"/>
      <c r="CF653" s="12"/>
      <c r="CG653" s="12"/>
      <c r="CH653" s="12"/>
      <c r="CI653" s="12"/>
      <c r="CJ653" s="12"/>
      <c r="CK653" s="12"/>
      <c r="CL653" s="12"/>
      <c r="CM653" s="12"/>
      <c r="CN653" s="12"/>
    </row>
    <row r="654" spans="66:92" x14ac:dyDescent="0.25"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  <c r="CE654" s="12"/>
      <c r="CF654" s="12"/>
      <c r="CG654" s="12"/>
      <c r="CH654" s="12"/>
      <c r="CI654" s="12"/>
      <c r="CJ654" s="12"/>
      <c r="CK654" s="12"/>
      <c r="CL654" s="12"/>
      <c r="CM654" s="12"/>
      <c r="CN654" s="12"/>
    </row>
    <row r="655" spans="66:92" x14ac:dyDescent="0.25"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  <c r="CC655" s="12"/>
      <c r="CD655" s="12"/>
      <c r="CE655" s="12"/>
      <c r="CF655" s="12"/>
      <c r="CG655" s="12"/>
      <c r="CH655" s="12"/>
      <c r="CI655" s="12"/>
      <c r="CJ655" s="12"/>
      <c r="CK655" s="12"/>
      <c r="CL655" s="12"/>
      <c r="CM655" s="12"/>
      <c r="CN655" s="12"/>
    </row>
    <row r="656" spans="66:92" x14ac:dyDescent="0.25"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  <c r="CE656" s="12"/>
      <c r="CF656" s="12"/>
      <c r="CG656" s="12"/>
      <c r="CH656" s="12"/>
      <c r="CI656" s="12"/>
      <c r="CJ656" s="12"/>
      <c r="CK656" s="12"/>
      <c r="CL656" s="12"/>
      <c r="CM656" s="12"/>
      <c r="CN656" s="12"/>
    </row>
    <row r="657" spans="2:92" x14ac:dyDescent="0.25"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  <c r="CG657" s="12"/>
      <c r="CH657" s="12"/>
      <c r="CI657" s="12"/>
      <c r="CJ657" s="12"/>
      <c r="CK657" s="12"/>
      <c r="CL657" s="12"/>
      <c r="CM657" s="12"/>
      <c r="CN657" s="12"/>
    </row>
    <row r="658" spans="2:92" x14ac:dyDescent="0.25"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  <c r="CC658" s="12"/>
      <c r="CD658" s="12"/>
      <c r="CE658" s="12"/>
      <c r="CF658" s="12"/>
      <c r="CG658" s="12"/>
      <c r="CH658" s="12"/>
      <c r="CI658" s="12"/>
      <c r="CJ658" s="12"/>
      <c r="CK658" s="12"/>
      <c r="CL658" s="12"/>
      <c r="CM658" s="12"/>
      <c r="CN658" s="12"/>
    </row>
    <row r="659" spans="2:92" x14ac:dyDescent="0.25"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  <c r="CC659" s="12"/>
      <c r="CD659" s="12"/>
      <c r="CE659" s="12"/>
      <c r="CF659" s="12"/>
      <c r="CG659" s="12"/>
      <c r="CH659" s="12"/>
      <c r="CI659" s="12"/>
      <c r="CJ659" s="12"/>
      <c r="CK659" s="12"/>
      <c r="CL659" s="12"/>
      <c r="CM659" s="12"/>
      <c r="CN659" s="12"/>
    </row>
    <row r="660" spans="2:92" x14ac:dyDescent="0.25"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  <c r="CE660" s="12"/>
      <c r="CF660" s="12"/>
      <c r="CG660" s="12"/>
      <c r="CH660" s="12"/>
      <c r="CI660" s="12"/>
      <c r="CJ660" s="12"/>
      <c r="CK660" s="12"/>
      <c r="CL660" s="12"/>
      <c r="CM660" s="12"/>
      <c r="CN660" s="12"/>
    </row>
    <row r="661" spans="2:92" x14ac:dyDescent="0.25"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  <c r="CC661" s="12"/>
      <c r="CD661" s="12"/>
      <c r="CE661" s="12"/>
      <c r="CF661" s="12"/>
      <c r="CG661" s="12"/>
      <c r="CH661" s="12"/>
      <c r="CI661" s="12"/>
      <c r="CJ661" s="12"/>
      <c r="CK661" s="12"/>
      <c r="CL661" s="12"/>
      <c r="CM661" s="12"/>
      <c r="CN661" s="12"/>
    </row>
    <row r="662" spans="2:92" x14ac:dyDescent="0.25"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  <c r="CC662" s="12"/>
      <c r="CD662" s="12"/>
      <c r="CE662" s="12"/>
      <c r="CF662" s="12"/>
      <c r="CG662" s="12"/>
      <c r="CH662" s="12"/>
      <c r="CI662" s="12"/>
      <c r="CJ662" s="12"/>
      <c r="CK662" s="12"/>
      <c r="CL662" s="12"/>
      <c r="CM662" s="12"/>
      <c r="CN662" s="12"/>
    </row>
    <row r="663" spans="2:92" x14ac:dyDescent="0.25"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  <c r="CC663" s="12"/>
      <c r="CD663" s="12"/>
      <c r="CE663" s="12"/>
      <c r="CF663" s="12"/>
      <c r="CG663" s="12"/>
      <c r="CH663" s="12"/>
      <c r="CI663" s="12"/>
      <c r="CJ663" s="12"/>
      <c r="CK663" s="12"/>
      <c r="CL663" s="12"/>
      <c r="CM663" s="12"/>
      <c r="CN663" s="12"/>
    </row>
    <row r="664" spans="2:92" x14ac:dyDescent="0.25"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  <c r="CC664" s="12"/>
      <c r="CD664" s="12"/>
      <c r="CE664" s="12"/>
      <c r="CF664" s="12"/>
      <c r="CG664" s="12"/>
      <c r="CH664" s="12"/>
      <c r="CI664" s="12"/>
      <c r="CJ664" s="12"/>
      <c r="CK664" s="12"/>
      <c r="CL664" s="12"/>
      <c r="CM664" s="12"/>
      <c r="CN664" s="12"/>
    </row>
    <row r="665" spans="2:92" x14ac:dyDescent="0.25">
      <c r="B665" s="202"/>
      <c r="C665" s="202"/>
      <c r="D665" s="202"/>
      <c r="E665" s="202"/>
      <c r="F665" s="202"/>
      <c r="G665" s="202"/>
      <c r="H665" s="202"/>
      <c r="I665" s="202"/>
      <c r="J665" s="202"/>
      <c r="K665" s="202"/>
      <c r="L665" s="202"/>
      <c r="M665" s="203"/>
      <c r="N665" s="203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  <c r="AG665" s="108"/>
      <c r="AH665" s="108"/>
      <c r="AI665" s="108"/>
      <c r="AJ665" s="108"/>
      <c r="AK665" s="108"/>
      <c r="AL665" s="108"/>
      <c r="AM665" s="108"/>
      <c r="AN665" s="108"/>
      <c r="AO665" s="108"/>
      <c r="AP665" s="108"/>
      <c r="AQ665" s="108"/>
      <c r="AR665" s="108"/>
      <c r="AS665" s="108"/>
      <c r="AT665" s="108"/>
      <c r="AU665" s="108"/>
      <c r="AV665" s="108"/>
      <c r="AW665" s="108"/>
      <c r="AX665" s="108"/>
      <c r="AY665" s="108"/>
      <c r="AZ665" s="108"/>
      <c r="BA665" s="108"/>
      <c r="BB665" s="108"/>
      <c r="BC665" s="108"/>
      <c r="BD665" s="108"/>
      <c r="BE665" s="108"/>
      <c r="BF665" s="108"/>
      <c r="BG665" s="108"/>
      <c r="BH665" s="108"/>
      <c r="BI665" s="108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  <c r="CE665" s="12"/>
      <c r="CF665" s="12"/>
      <c r="CG665" s="12"/>
      <c r="CH665" s="12"/>
      <c r="CI665" s="12"/>
      <c r="CJ665" s="12"/>
      <c r="CK665" s="12"/>
      <c r="CL665" s="12"/>
      <c r="CM665" s="12"/>
      <c r="CN665" s="12"/>
    </row>
    <row r="666" spans="2:92" x14ac:dyDescent="0.25"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  <c r="CC666" s="12"/>
      <c r="CD666" s="12"/>
      <c r="CE666" s="12"/>
      <c r="CF666" s="12"/>
      <c r="CG666" s="12"/>
      <c r="CH666" s="12"/>
      <c r="CI666" s="12"/>
      <c r="CJ666" s="12"/>
      <c r="CK666" s="12"/>
      <c r="CL666" s="12"/>
      <c r="CM666" s="12"/>
      <c r="CN666" s="12"/>
    </row>
    <row r="667" spans="2:92" x14ac:dyDescent="0.25"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  <c r="CC667" s="12"/>
      <c r="CD667" s="12"/>
      <c r="CE667" s="12"/>
      <c r="CF667" s="12"/>
      <c r="CG667" s="12"/>
      <c r="CH667" s="12"/>
      <c r="CI667" s="12"/>
      <c r="CJ667" s="12"/>
      <c r="CK667" s="12"/>
      <c r="CL667" s="12"/>
      <c r="CM667" s="12"/>
      <c r="CN667" s="12"/>
    </row>
    <row r="668" spans="2:92" x14ac:dyDescent="0.25"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  <c r="CC668" s="12"/>
      <c r="CD668" s="12"/>
      <c r="CE668" s="12"/>
      <c r="CF668" s="12"/>
      <c r="CG668" s="12"/>
      <c r="CH668" s="12"/>
      <c r="CI668" s="12"/>
      <c r="CJ668" s="12"/>
      <c r="CK668" s="12"/>
      <c r="CL668" s="12"/>
      <c r="CM668" s="12"/>
      <c r="CN668" s="12"/>
    </row>
    <row r="669" spans="2:92" x14ac:dyDescent="0.25"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  <c r="CC669" s="12"/>
      <c r="CD669" s="12"/>
      <c r="CE669" s="12"/>
      <c r="CF669" s="12"/>
      <c r="CG669" s="12"/>
      <c r="CH669" s="12"/>
      <c r="CI669" s="12"/>
      <c r="CJ669" s="12"/>
      <c r="CK669" s="12"/>
      <c r="CL669" s="12"/>
      <c r="CM669" s="12"/>
      <c r="CN669" s="12"/>
    </row>
    <row r="670" spans="2:92" x14ac:dyDescent="0.25"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  <c r="CC670" s="12"/>
      <c r="CD670" s="12"/>
      <c r="CE670" s="12"/>
      <c r="CF670" s="12"/>
      <c r="CG670" s="12"/>
      <c r="CH670" s="12"/>
      <c r="CI670" s="12"/>
      <c r="CJ670" s="12"/>
      <c r="CK670" s="12"/>
      <c r="CL670" s="12"/>
      <c r="CM670" s="12"/>
      <c r="CN670" s="12"/>
    </row>
    <row r="671" spans="2:92" x14ac:dyDescent="0.25"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  <c r="CE671" s="12"/>
      <c r="CF671" s="12"/>
      <c r="CG671" s="12"/>
      <c r="CH671" s="12"/>
      <c r="CI671" s="12"/>
      <c r="CJ671" s="12"/>
      <c r="CK671" s="12"/>
      <c r="CL671" s="12"/>
      <c r="CM671" s="12"/>
      <c r="CN671" s="12"/>
    </row>
    <row r="672" spans="2:92" x14ac:dyDescent="0.25"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  <c r="CE672" s="12"/>
      <c r="CF672" s="12"/>
      <c r="CG672" s="12"/>
      <c r="CH672" s="12"/>
      <c r="CI672" s="12"/>
      <c r="CJ672" s="12"/>
      <c r="CK672" s="12"/>
      <c r="CL672" s="12"/>
      <c r="CM672" s="12"/>
      <c r="CN672" s="12"/>
    </row>
    <row r="673" spans="1:92" x14ac:dyDescent="0.25"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  <c r="CE673" s="12"/>
      <c r="CF673" s="12"/>
      <c r="CG673" s="12"/>
      <c r="CH673" s="12"/>
      <c r="CI673" s="12"/>
      <c r="CJ673" s="12"/>
      <c r="CK673" s="12"/>
      <c r="CL673" s="12"/>
      <c r="CM673" s="12"/>
      <c r="CN673" s="12"/>
    </row>
    <row r="674" spans="1:92" x14ac:dyDescent="0.25"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  <c r="CE674" s="12"/>
      <c r="CF674" s="12"/>
      <c r="CG674" s="12"/>
      <c r="CH674" s="12"/>
      <c r="CI674" s="12"/>
      <c r="CJ674" s="12"/>
      <c r="CK674" s="12"/>
      <c r="CL674" s="12"/>
      <c r="CM674" s="12"/>
      <c r="CN674" s="12"/>
    </row>
    <row r="675" spans="1:92" x14ac:dyDescent="0.25"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  <c r="CE675" s="12"/>
      <c r="CF675" s="12"/>
      <c r="CG675" s="12"/>
      <c r="CH675" s="12"/>
      <c r="CI675" s="12"/>
      <c r="CJ675" s="12"/>
      <c r="CK675" s="12"/>
      <c r="CL675" s="12"/>
      <c r="CM675" s="12"/>
      <c r="CN675" s="12"/>
    </row>
    <row r="676" spans="1:92" x14ac:dyDescent="0.25"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  <c r="CE676" s="12"/>
      <c r="CF676" s="12"/>
      <c r="CG676" s="12"/>
      <c r="CH676" s="12"/>
      <c r="CI676" s="12"/>
      <c r="CJ676" s="12"/>
      <c r="CK676" s="12"/>
      <c r="CL676" s="12"/>
      <c r="CM676" s="12"/>
      <c r="CN676" s="12"/>
    </row>
    <row r="677" spans="1:92" x14ac:dyDescent="0.25"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  <c r="CE677" s="12"/>
      <c r="CF677" s="12"/>
      <c r="CG677" s="12"/>
      <c r="CH677" s="12"/>
      <c r="CI677" s="12"/>
      <c r="CJ677" s="12"/>
      <c r="CK677" s="12"/>
      <c r="CL677" s="12"/>
      <c r="CM677" s="12"/>
      <c r="CN677" s="12"/>
    </row>
    <row r="678" spans="1:92" x14ac:dyDescent="0.25">
      <c r="BN678" s="67"/>
      <c r="BO678" s="67"/>
      <c r="BP678" s="67"/>
      <c r="BQ678" s="67"/>
      <c r="BR678" s="67"/>
      <c r="BS678" s="67"/>
      <c r="BT678" s="67"/>
      <c r="BU678" s="67"/>
      <c r="BV678" s="12"/>
      <c r="BW678" s="12"/>
      <c r="BX678" s="12"/>
      <c r="BY678" s="12"/>
      <c r="BZ678" s="12"/>
      <c r="CA678" s="12"/>
      <c r="CB678" s="12"/>
      <c r="CC678" s="12"/>
      <c r="CD678" s="12"/>
      <c r="CE678" s="12"/>
      <c r="CF678" s="12"/>
      <c r="CG678" s="12"/>
      <c r="CH678" s="12"/>
      <c r="CI678" s="12"/>
      <c r="CJ678" s="12"/>
      <c r="CK678" s="12"/>
      <c r="CL678" s="12"/>
      <c r="CM678" s="12"/>
      <c r="CN678" s="12"/>
    </row>
    <row r="679" spans="1:92" x14ac:dyDescent="0.25"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  <c r="CE679" s="12"/>
      <c r="CF679" s="12"/>
      <c r="CG679" s="12"/>
      <c r="CH679" s="12"/>
      <c r="CI679" s="12"/>
      <c r="CJ679" s="12"/>
      <c r="CK679" s="12"/>
      <c r="CL679" s="12"/>
      <c r="CM679" s="12"/>
      <c r="CN679" s="12"/>
    </row>
    <row r="680" spans="1:92" x14ac:dyDescent="0.25"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  <c r="CC680" s="12"/>
      <c r="CD680" s="12"/>
      <c r="CE680" s="12"/>
      <c r="CF680" s="12"/>
      <c r="CG680" s="12"/>
      <c r="CH680" s="12"/>
      <c r="CI680" s="12"/>
      <c r="CJ680" s="12"/>
      <c r="CK680" s="12"/>
      <c r="CL680" s="12"/>
      <c r="CM680" s="12"/>
      <c r="CN680" s="12"/>
    </row>
    <row r="681" spans="1:92" x14ac:dyDescent="0.25"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  <c r="CC681" s="12"/>
      <c r="CD681" s="12"/>
      <c r="CE681" s="12"/>
      <c r="CF681" s="12"/>
      <c r="CG681" s="12"/>
      <c r="CH681" s="12"/>
      <c r="CI681" s="12"/>
      <c r="CJ681" s="12"/>
      <c r="CK681" s="12"/>
      <c r="CL681" s="12"/>
      <c r="CM681" s="12"/>
      <c r="CN681" s="12"/>
    </row>
    <row r="682" spans="1:92" x14ac:dyDescent="0.25"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  <c r="CC682" s="12"/>
      <c r="CD682" s="12"/>
      <c r="CE682" s="12"/>
      <c r="CF682" s="12"/>
      <c r="CG682" s="12"/>
      <c r="CH682" s="12"/>
      <c r="CI682" s="12"/>
      <c r="CJ682" s="12"/>
      <c r="CK682" s="12"/>
      <c r="CL682" s="12"/>
      <c r="CM682" s="12"/>
      <c r="CN682" s="12"/>
    </row>
    <row r="683" spans="1:92" x14ac:dyDescent="0.25"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  <c r="CC683" s="12"/>
      <c r="CD683" s="12"/>
      <c r="CE683" s="12"/>
      <c r="CF683" s="12"/>
      <c r="CG683" s="12"/>
      <c r="CH683" s="12"/>
      <c r="CI683" s="12"/>
      <c r="CJ683" s="12"/>
      <c r="CK683" s="12"/>
      <c r="CL683" s="12"/>
      <c r="CM683" s="12"/>
      <c r="CN683" s="12"/>
    </row>
    <row r="684" spans="1:92" x14ac:dyDescent="0.25"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  <c r="CC684" s="12"/>
      <c r="CD684" s="12"/>
      <c r="CE684" s="12"/>
      <c r="CF684" s="12"/>
      <c r="CG684" s="12"/>
      <c r="CH684" s="12"/>
      <c r="CI684" s="12"/>
      <c r="CJ684" s="12"/>
      <c r="CK684" s="12"/>
      <c r="CL684" s="12"/>
      <c r="CM684" s="12"/>
      <c r="CN684" s="12"/>
    </row>
    <row r="685" spans="1:92" x14ac:dyDescent="0.25"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  <c r="CE685" s="12"/>
      <c r="CF685" s="12"/>
      <c r="CG685" s="12"/>
      <c r="CH685" s="12"/>
      <c r="CI685" s="12"/>
      <c r="CJ685" s="12"/>
      <c r="CK685" s="12"/>
      <c r="CL685" s="12"/>
      <c r="CM685" s="12"/>
      <c r="CN685" s="12"/>
    </row>
    <row r="686" spans="1:92" x14ac:dyDescent="0.25">
      <c r="B686" s="191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90"/>
      <c r="N686" s="190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  <c r="AG686" s="108"/>
      <c r="AH686" s="108"/>
      <c r="AI686" s="108"/>
      <c r="AJ686" s="108"/>
      <c r="AK686" s="108"/>
      <c r="AL686" s="108"/>
      <c r="AM686" s="108"/>
      <c r="AN686" s="108"/>
      <c r="AO686" s="108"/>
      <c r="AP686" s="108"/>
      <c r="AQ686" s="108"/>
      <c r="AR686" s="108"/>
      <c r="AS686" s="108"/>
      <c r="AT686" s="108"/>
      <c r="AU686" s="108"/>
      <c r="AV686" s="108"/>
      <c r="AW686" s="108"/>
      <c r="AX686" s="108"/>
      <c r="AY686" s="108"/>
      <c r="AZ686" s="108"/>
      <c r="BA686" s="108"/>
      <c r="BB686" s="108"/>
      <c r="BC686" s="108"/>
      <c r="BD686" s="108"/>
      <c r="BE686" s="108"/>
      <c r="BF686" s="108"/>
      <c r="BG686" s="108"/>
      <c r="BH686" s="108"/>
      <c r="BI686" s="108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  <c r="CE686" s="12"/>
      <c r="CF686" s="12"/>
      <c r="CG686" s="12"/>
      <c r="CH686" s="12"/>
      <c r="CI686" s="12"/>
      <c r="CJ686" s="12"/>
      <c r="CK686" s="12"/>
      <c r="CL686" s="12"/>
      <c r="CM686" s="12"/>
      <c r="CN686" s="12"/>
    </row>
    <row r="687" spans="1:92" x14ac:dyDescent="0.25"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5"/>
      <c r="N687" s="175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  <c r="AG687" s="108"/>
      <c r="AH687" s="108"/>
      <c r="AI687" s="108"/>
      <c r="AJ687" s="108"/>
      <c r="AK687" s="108"/>
      <c r="AL687" s="108"/>
      <c r="AM687" s="108"/>
      <c r="AN687" s="108"/>
      <c r="AO687" s="108"/>
      <c r="AP687" s="108"/>
      <c r="AQ687" s="108"/>
      <c r="AR687" s="108"/>
      <c r="AS687" s="108"/>
      <c r="AT687" s="108"/>
      <c r="AU687" s="108"/>
      <c r="AV687" s="108"/>
      <c r="AW687" s="108"/>
      <c r="AX687" s="108"/>
      <c r="AY687" s="108"/>
      <c r="AZ687" s="108"/>
      <c r="BA687" s="108"/>
      <c r="BB687" s="108"/>
      <c r="BC687" s="108"/>
      <c r="BD687" s="108"/>
      <c r="BE687" s="108"/>
      <c r="BF687" s="108"/>
      <c r="BG687" s="108"/>
      <c r="BH687" s="108"/>
      <c r="BI687" s="108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  <c r="CC687" s="12"/>
      <c r="CD687" s="12"/>
      <c r="CE687" s="12"/>
      <c r="CF687" s="12"/>
      <c r="CG687" s="12"/>
      <c r="CH687" s="12"/>
      <c r="CI687" s="12"/>
      <c r="CJ687" s="12"/>
      <c r="CK687" s="12"/>
      <c r="CL687" s="12"/>
      <c r="CM687" s="12"/>
      <c r="CN687" s="12"/>
    </row>
    <row r="688" spans="1:92" x14ac:dyDescent="0.25">
      <c r="A688" s="236" t="s">
        <v>153</v>
      </c>
      <c r="B688" s="236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46"/>
      <c r="Q688" s="46"/>
      <c r="R688" s="46"/>
      <c r="S688" s="46"/>
      <c r="T688" s="46"/>
      <c r="U688" s="46"/>
      <c r="V688" s="46"/>
      <c r="W688" s="29"/>
      <c r="X688" s="22"/>
      <c r="Y688" s="22"/>
      <c r="Z688" s="22"/>
      <c r="AA688" s="22"/>
      <c r="AB688" s="22"/>
      <c r="AC688" s="22"/>
      <c r="AD688" s="22"/>
      <c r="AE688" s="22"/>
      <c r="AF688" s="35"/>
      <c r="AG688" s="12"/>
      <c r="AH688" s="12"/>
      <c r="AI688" s="12"/>
      <c r="AJ688" s="12"/>
      <c r="AK688" s="12"/>
      <c r="AL688" s="12"/>
      <c r="AM688" s="12"/>
      <c r="AN688" s="12"/>
      <c r="AO688" s="12"/>
      <c r="AP688" s="31"/>
      <c r="AQ688" s="32"/>
      <c r="AR688" s="32"/>
      <c r="AS688" s="32"/>
      <c r="AT688" s="32"/>
      <c r="AU688" s="32"/>
      <c r="AV688" s="32"/>
      <c r="AW688" s="32"/>
      <c r="AX688" s="12"/>
      <c r="AY688" s="47"/>
      <c r="AZ688" s="12"/>
      <c r="BA688" s="12"/>
      <c r="BB688" s="12"/>
      <c r="BC688" s="12"/>
      <c r="BD688" s="49"/>
      <c r="BE688" s="49"/>
      <c r="BF688" s="49"/>
      <c r="BG688" s="49"/>
      <c r="BH688" s="49"/>
      <c r="BI688" s="49"/>
      <c r="BJ688" s="49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  <c r="CE688" s="12"/>
      <c r="CF688" s="12"/>
      <c r="CG688" s="12"/>
      <c r="CH688" s="12"/>
      <c r="CI688" s="12"/>
      <c r="CJ688" s="12"/>
      <c r="CK688" s="12"/>
      <c r="CL688" s="12"/>
      <c r="CM688" s="12"/>
      <c r="CN688" s="12"/>
    </row>
    <row r="689" spans="1:92" x14ac:dyDescent="0.25">
      <c r="A689" s="3" t="s">
        <v>158</v>
      </c>
      <c r="B689" s="3" t="s">
        <v>160</v>
      </c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22"/>
      <c r="Q689" s="22"/>
      <c r="R689" s="22"/>
      <c r="S689" s="22"/>
      <c r="T689" s="22"/>
      <c r="U689" s="22"/>
      <c r="V689" s="22"/>
      <c r="W689" s="29"/>
      <c r="X689" s="22"/>
      <c r="Y689" s="22"/>
      <c r="Z689" s="22"/>
      <c r="AA689" s="22"/>
      <c r="AB689" s="22"/>
      <c r="AC689" s="22"/>
      <c r="AD689" s="22"/>
      <c r="AE689" s="22"/>
      <c r="AF689" s="35"/>
      <c r="AG689" s="12"/>
      <c r="AH689" s="12"/>
      <c r="AI689" s="12"/>
      <c r="AJ689" s="12"/>
      <c r="AK689" s="12"/>
      <c r="AL689" s="12"/>
      <c r="AM689" s="12"/>
      <c r="AN689" s="12"/>
      <c r="AO689" s="12"/>
      <c r="AP689" s="39"/>
      <c r="AQ689" s="32"/>
      <c r="AR689" s="32"/>
      <c r="AS689" s="32"/>
      <c r="AT689" s="32"/>
      <c r="AU689" s="32"/>
      <c r="AV689" s="32"/>
      <c r="AW689" s="32"/>
      <c r="AX689" s="12"/>
      <c r="AY689" s="47"/>
      <c r="AZ689" s="12"/>
      <c r="BA689" s="12"/>
      <c r="BB689" s="12"/>
      <c r="BC689" s="12"/>
      <c r="BD689" s="49"/>
      <c r="BE689" s="49"/>
      <c r="BF689" s="49"/>
      <c r="BG689" s="49"/>
      <c r="BH689" s="49"/>
      <c r="BI689" s="49"/>
      <c r="BJ689" s="49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  <c r="CC689" s="12"/>
      <c r="CD689" s="12"/>
      <c r="CE689" s="12"/>
      <c r="CF689" s="12"/>
      <c r="CG689" s="12"/>
      <c r="CH689" s="12"/>
      <c r="CI689" s="12"/>
      <c r="CJ689" s="12"/>
      <c r="CK689" s="12"/>
      <c r="CL689" s="12"/>
      <c r="CM689" s="12"/>
      <c r="CN689" s="12"/>
    </row>
    <row r="690" spans="1:92" x14ac:dyDescent="0.25">
      <c r="A690" s="3" t="s">
        <v>234</v>
      </c>
      <c r="B690" s="3" t="s">
        <v>169</v>
      </c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22"/>
      <c r="Q690" s="22"/>
      <c r="R690" s="22"/>
      <c r="S690" s="22"/>
      <c r="T690" s="22"/>
      <c r="U690" s="22"/>
      <c r="V690" s="22"/>
      <c r="W690" s="29"/>
      <c r="X690" s="22"/>
      <c r="Y690" s="22"/>
      <c r="Z690" s="22"/>
      <c r="AA690" s="22"/>
      <c r="AB690" s="22"/>
      <c r="AC690" s="22"/>
      <c r="AD690" s="22"/>
      <c r="AE690" s="22"/>
      <c r="AF690" s="35"/>
      <c r="AG690" s="12"/>
      <c r="AH690" s="12"/>
      <c r="AI690" s="12"/>
      <c r="AJ690" s="12"/>
      <c r="AK690" s="12"/>
      <c r="AL690" s="12"/>
      <c r="AM690" s="12"/>
      <c r="AN690" s="12"/>
      <c r="AO690" s="12"/>
      <c r="AP690" s="31"/>
      <c r="AQ690" s="60"/>
      <c r="AR690" s="60"/>
      <c r="AS690" s="60"/>
      <c r="AT690" s="60"/>
      <c r="AU690" s="60"/>
      <c r="AV690" s="60"/>
      <c r="AW690" s="60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  <c r="CC690" s="12"/>
      <c r="CD690" s="12"/>
      <c r="CE690" s="12"/>
      <c r="CF690" s="12"/>
      <c r="CG690" s="12"/>
      <c r="CH690" s="12"/>
      <c r="CI690" s="12"/>
      <c r="CJ690" s="12"/>
      <c r="CK690" s="12"/>
      <c r="CL690" s="12"/>
      <c r="CM690" s="12"/>
      <c r="CN690" s="12"/>
    </row>
    <row r="691" spans="1:92" x14ac:dyDescent="0.25">
      <c r="A691" s="3" t="s">
        <v>159</v>
      </c>
      <c r="B691" s="3" t="s">
        <v>161</v>
      </c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22"/>
      <c r="Q691" s="22"/>
      <c r="R691" s="22"/>
      <c r="S691" s="22"/>
      <c r="T691" s="22"/>
      <c r="U691" s="22"/>
      <c r="V691" s="22"/>
      <c r="W691" s="29"/>
      <c r="X691" s="22"/>
      <c r="Y691" s="22"/>
      <c r="Z691" s="22"/>
      <c r="AA691" s="22"/>
      <c r="AB691" s="22"/>
      <c r="AC691" s="22"/>
      <c r="AD691" s="22"/>
      <c r="AE691" s="22"/>
      <c r="AF691" s="35"/>
      <c r="AG691" s="12"/>
      <c r="AH691" s="12"/>
      <c r="AI691" s="12"/>
      <c r="AJ691" s="12"/>
      <c r="AK691" s="12"/>
      <c r="AL691" s="12"/>
      <c r="AM691" s="12"/>
      <c r="AN691" s="12"/>
      <c r="AO691" s="12"/>
      <c r="AP691" s="18"/>
      <c r="AQ691" s="32"/>
      <c r="AR691" s="32"/>
      <c r="AS691" s="32"/>
      <c r="AT691" s="32"/>
      <c r="AU691" s="32"/>
      <c r="AV691" s="32"/>
      <c r="AW691" s="3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  <c r="CE691" s="12"/>
      <c r="CF691" s="12"/>
      <c r="CG691" s="12"/>
      <c r="CH691" s="12"/>
      <c r="CI691" s="12"/>
      <c r="CJ691" s="12"/>
      <c r="CK691" s="12"/>
      <c r="CL691" s="12"/>
      <c r="CM691" s="12"/>
      <c r="CN691" s="12"/>
    </row>
    <row r="692" spans="1:92" x14ac:dyDescent="0.25">
      <c r="A692" s="3" t="s">
        <v>190</v>
      </c>
      <c r="B692" s="3" t="s">
        <v>191</v>
      </c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37"/>
      <c r="Q692" s="37"/>
      <c r="R692" s="37"/>
      <c r="S692" s="37"/>
      <c r="T692" s="37"/>
      <c r="U692" s="37"/>
      <c r="V692" s="37"/>
      <c r="W692" s="29"/>
      <c r="X692" s="22"/>
      <c r="Y692" s="22"/>
      <c r="Z692" s="22"/>
      <c r="AA692" s="22"/>
      <c r="AB692" s="22"/>
      <c r="AC692" s="22"/>
      <c r="AD692" s="2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31"/>
      <c r="AQ692" s="32"/>
      <c r="AR692" s="32"/>
      <c r="AS692" s="32"/>
      <c r="AT692" s="32"/>
      <c r="AU692" s="32"/>
      <c r="AV692" s="32"/>
      <c r="AW692" s="3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  <c r="CC692" s="12"/>
      <c r="CD692" s="12"/>
      <c r="CE692" s="12"/>
      <c r="CF692" s="12"/>
      <c r="CG692" s="12"/>
      <c r="CH692" s="12"/>
      <c r="CI692" s="12"/>
      <c r="CJ692" s="12"/>
      <c r="CK692" s="12"/>
      <c r="CL692" s="12"/>
      <c r="CM692" s="12"/>
      <c r="CN692" s="12"/>
    </row>
    <row r="693" spans="1:92" x14ac:dyDescent="0.25">
      <c r="A693" s="3" t="s">
        <v>235</v>
      </c>
      <c r="B693" s="3" t="s">
        <v>200</v>
      </c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37"/>
      <c r="Q693" s="37"/>
      <c r="R693" s="37"/>
      <c r="S693" s="37"/>
      <c r="T693" s="37"/>
      <c r="U693" s="37"/>
      <c r="V693" s="37"/>
      <c r="W693" s="29"/>
      <c r="X693" s="22"/>
      <c r="Y693" s="22"/>
      <c r="Z693" s="22"/>
      <c r="AA693" s="22"/>
      <c r="AB693" s="22"/>
      <c r="AC693" s="22"/>
      <c r="AD693" s="2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31"/>
      <c r="AQ693" s="32"/>
      <c r="AR693" s="32"/>
      <c r="AS693" s="32"/>
      <c r="AT693" s="32"/>
      <c r="AU693" s="32"/>
      <c r="AV693" s="32"/>
      <c r="AW693" s="3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  <c r="CC693" s="12"/>
      <c r="CD693" s="12"/>
      <c r="CE693" s="12"/>
      <c r="CF693" s="12"/>
      <c r="CG693" s="12"/>
      <c r="CH693" s="12"/>
      <c r="CI693" s="12"/>
      <c r="CJ693" s="12"/>
      <c r="CK693" s="12"/>
      <c r="CL693" s="12"/>
      <c r="CM693" s="12"/>
      <c r="CN693" s="12"/>
    </row>
    <row r="694" spans="1:92" x14ac:dyDescent="0.25">
      <c r="A694" s="3" t="s">
        <v>166</v>
      </c>
      <c r="B694" s="3" t="s">
        <v>167</v>
      </c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22"/>
      <c r="Q694" s="22"/>
      <c r="R694" s="22"/>
      <c r="S694" s="22"/>
      <c r="T694" s="22"/>
      <c r="U694" s="22"/>
      <c r="V694" s="22"/>
      <c r="W694" s="51"/>
      <c r="X694" s="46"/>
      <c r="Y694" s="46"/>
      <c r="Z694" s="46"/>
      <c r="AA694" s="46"/>
      <c r="AB694" s="46"/>
      <c r="AC694" s="46"/>
      <c r="AD694" s="46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18"/>
      <c r="AQ694" s="32"/>
      <c r="AR694" s="32"/>
      <c r="AS694" s="32"/>
      <c r="AT694" s="32"/>
      <c r="AU694" s="32"/>
      <c r="AV694" s="32"/>
      <c r="AW694" s="3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  <c r="CC694" s="12"/>
      <c r="CD694" s="12"/>
      <c r="CE694" s="12"/>
      <c r="CF694" s="12"/>
      <c r="CG694" s="12"/>
      <c r="CH694" s="12"/>
      <c r="CI694" s="12"/>
      <c r="CJ694" s="12"/>
      <c r="CK694" s="12"/>
      <c r="CL694" s="12"/>
      <c r="CM694" s="12"/>
      <c r="CN694" s="12"/>
    </row>
    <row r="695" spans="1:92" x14ac:dyDescent="0.25">
      <c r="A695" s="3" t="s">
        <v>154</v>
      </c>
      <c r="B695" s="3" t="s">
        <v>162</v>
      </c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22"/>
      <c r="Q695" s="22"/>
      <c r="R695" s="22"/>
      <c r="S695" s="22"/>
      <c r="T695" s="22"/>
      <c r="U695" s="22"/>
      <c r="V695" s="12"/>
      <c r="W695" s="29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34"/>
      <c r="AQ695" s="63"/>
      <c r="AR695" s="63"/>
      <c r="AS695" s="63"/>
      <c r="AT695" s="63"/>
      <c r="AU695" s="63"/>
      <c r="AV695" s="63"/>
      <c r="AW695" s="63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  <c r="CC695" s="12"/>
      <c r="CD695" s="12"/>
      <c r="CE695" s="12"/>
      <c r="CF695" s="12"/>
      <c r="CG695" s="12"/>
      <c r="CH695" s="12"/>
      <c r="CI695" s="12"/>
      <c r="CJ695" s="12"/>
      <c r="CK695" s="12"/>
      <c r="CL695" s="12"/>
      <c r="CM695" s="12"/>
      <c r="CN695" s="12"/>
    </row>
    <row r="696" spans="1:92" x14ac:dyDescent="0.25">
      <c r="A696" s="3" t="s">
        <v>185</v>
      </c>
      <c r="B696" s="3" t="s">
        <v>184</v>
      </c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46"/>
      <c r="Q696" s="46"/>
      <c r="R696" s="46"/>
      <c r="S696" s="46"/>
      <c r="T696" s="46"/>
      <c r="U696" s="46"/>
      <c r="V696" s="46"/>
      <c r="W696" s="51"/>
      <c r="X696" s="46"/>
      <c r="Y696" s="46"/>
      <c r="Z696" s="46"/>
      <c r="AA696" s="46"/>
      <c r="AB696" s="46"/>
      <c r="AC696" s="46"/>
      <c r="AD696" s="46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34"/>
      <c r="AQ696" s="63"/>
      <c r="AR696" s="63"/>
      <c r="AS696" s="63"/>
      <c r="AT696" s="63"/>
      <c r="AU696" s="63"/>
      <c r="AV696" s="63"/>
      <c r="AW696" s="63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  <c r="CC696" s="12"/>
      <c r="CD696" s="12"/>
      <c r="CE696" s="12"/>
      <c r="CF696" s="12"/>
      <c r="CG696" s="12"/>
      <c r="CH696" s="12"/>
      <c r="CI696" s="12"/>
      <c r="CJ696" s="12"/>
      <c r="CK696" s="12"/>
      <c r="CL696" s="12"/>
      <c r="CM696" s="12"/>
      <c r="CN696" s="12"/>
    </row>
    <row r="697" spans="1:92" x14ac:dyDescent="0.25">
      <c r="A697" s="3" t="s">
        <v>170</v>
      </c>
      <c r="B697" s="3" t="s">
        <v>171</v>
      </c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2"/>
      <c r="Q697" s="22"/>
      <c r="R697" s="22"/>
      <c r="S697" s="22"/>
      <c r="T697" s="22"/>
      <c r="U697" s="22"/>
      <c r="V697" s="22"/>
      <c r="W697" s="29"/>
      <c r="X697" s="22"/>
      <c r="Y697" s="22"/>
      <c r="Z697" s="22"/>
      <c r="AA697" s="22"/>
      <c r="AB697" s="22"/>
      <c r="AC697" s="22"/>
      <c r="AD697" s="2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34"/>
      <c r="AQ697" s="32"/>
      <c r="AR697" s="32"/>
      <c r="AS697" s="32"/>
      <c r="AT697" s="32"/>
      <c r="AU697" s="32"/>
      <c r="AV697" s="32"/>
      <c r="AW697" s="3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  <c r="CC697" s="12"/>
      <c r="CD697" s="12"/>
      <c r="CE697" s="12"/>
      <c r="CF697" s="12"/>
      <c r="CG697" s="12"/>
      <c r="CH697" s="12"/>
      <c r="CI697" s="12"/>
      <c r="CJ697" s="12"/>
      <c r="CK697" s="12"/>
      <c r="CL697" s="12"/>
      <c r="CM697" s="12"/>
      <c r="CN697" s="12"/>
    </row>
    <row r="698" spans="1:92" x14ac:dyDescent="0.25">
      <c r="A698" s="3" t="s">
        <v>236</v>
      </c>
      <c r="B698" s="3" t="s">
        <v>163</v>
      </c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46"/>
      <c r="Q698" s="46"/>
      <c r="R698" s="46"/>
      <c r="S698" s="46"/>
      <c r="T698" s="46"/>
      <c r="U698" s="46"/>
      <c r="V698" s="46"/>
      <c r="W698" s="51"/>
      <c r="X698" s="46"/>
      <c r="Y698" s="46"/>
      <c r="Z698" s="46"/>
      <c r="AA698" s="46"/>
      <c r="AB698" s="46"/>
      <c r="AC698" s="46"/>
      <c r="AD698" s="46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34"/>
      <c r="AQ698" s="32"/>
      <c r="AR698" s="32"/>
      <c r="AS698" s="32"/>
      <c r="AT698" s="32"/>
      <c r="AU698" s="32"/>
      <c r="AV698" s="32"/>
      <c r="AW698" s="3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  <c r="CC698" s="12"/>
      <c r="CD698" s="12"/>
      <c r="CE698" s="12"/>
      <c r="CF698" s="12"/>
      <c r="CG698" s="12"/>
      <c r="CH698" s="12"/>
      <c r="CI698" s="12"/>
      <c r="CJ698" s="12"/>
      <c r="CK698" s="12"/>
      <c r="CL698" s="12"/>
      <c r="CM698" s="12"/>
      <c r="CN698" s="12"/>
    </row>
    <row r="699" spans="1:92" x14ac:dyDescent="0.25">
      <c r="A699" s="3" t="s">
        <v>181</v>
      </c>
      <c r="B699" s="3" t="s">
        <v>182</v>
      </c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2"/>
      <c r="Q699" s="22"/>
      <c r="R699" s="22"/>
      <c r="S699" s="22"/>
      <c r="T699" s="22"/>
      <c r="U699" s="22"/>
      <c r="V699" s="22"/>
      <c r="W699" s="29"/>
      <c r="X699" s="22"/>
      <c r="Y699" s="22"/>
      <c r="Z699" s="22"/>
      <c r="AA699" s="22"/>
      <c r="AB699" s="22"/>
      <c r="AC699" s="22"/>
      <c r="AD699" s="2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34"/>
      <c r="AQ699" s="22"/>
      <c r="AR699" s="22"/>
      <c r="AS699" s="22"/>
      <c r="AT699" s="22"/>
      <c r="AU699" s="22"/>
      <c r="AV699" s="22"/>
      <c r="AW699" s="2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  <c r="CC699" s="12"/>
      <c r="CD699" s="12"/>
      <c r="CE699" s="12"/>
      <c r="CF699" s="12"/>
      <c r="CG699" s="12"/>
      <c r="CH699" s="12"/>
      <c r="CI699" s="12"/>
      <c r="CJ699" s="12"/>
      <c r="CK699" s="12"/>
      <c r="CL699" s="12"/>
      <c r="CM699" s="12"/>
      <c r="CN699" s="12"/>
    </row>
    <row r="700" spans="1:92" x14ac:dyDescent="0.25">
      <c r="A700" s="17" t="s">
        <v>155</v>
      </c>
      <c r="B700" s="17" t="s">
        <v>192</v>
      </c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46"/>
      <c r="Q700" s="46"/>
      <c r="R700" s="46"/>
      <c r="S700" s="46"/>
      <c r="T700" s="46"/>
      <c r="U700" s="46"/>
      <c r="V700" s="46"/>
      <c r="W700" s="51"/>
      <c r="X700" s="46"/>
      <c r="Y700" s="46"/>
      <c r="Z700" s="46"/>
      <c r="AA700" s="46"/>
      <c r="AB700" s="46"/>
      <c r="AC700" s="46"/>
      <c r="AD700" s="46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34"/>
      <c r="AQ700" s="22"/>
      <c r="AR700" s="22"/>
      <c r="AS700" s="22"/>
      <c r="AT700" s="22"/>
      <c r="AU700" s="22"/>
      <c r="AV700" s="22"/>
      <c r="AW700" s="2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  <c r="CC700" s="12"/>
      <c r="CD700" s="12"/>
      <c r="CE700" s="12"/>
      <c r="CF700" s="12"/>
      <c r="CG700" s="12"/>
      <c r="CH700" s="12"/>
      <c r="CI700" s="12"/>
      <c r="CJ700" s="12"/>
      <c r="CK700" s="12"/>
      <c r="CL700" s="12"/>
      <c r="CM700" s="12"/>
      <c r="CN700" s="12"/>
    </row>
    <row r="701" spans="1:92" x14ac:dyDescent="0.25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2"/>
      <c r="Q701" s="22"/>
      <c r="R701" s="22"/>
      <c r="S701" s="22"/>
      <c r="T701" s="22"/>
      <c r="U701" s="22"/>
      <c r="V701" s="22"/>
      <c r="W701" s="29"/>
      <c r="X701" s="22"/>
      <c r="Y701" s="22"/>
      <c r="Z701" s="22"/>
      <c r="AA701" s="22"/>
      <c r="AB701" s="22"/>
      <c r="AC701" s="22"/>
      <c r="AD701" s="2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34"/>
      <c r="AQ701" s="32"/>
      <c r="AR701" s="32"/>
      <c r="AS701" s="32"/>
      <c r="AT701" s="32"/>
      <c r="AU701" s="32"/>
      <c r="AV701" s="32"/>
      <c r="AW701" s="3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  <c r="CC701" s="12"/>
      <c r="CD701" s="12"/>
      <c r="CE701" s="12"/>
      <c r="CF701" s="12"/>
      <c r="CG701" s="12"/>
      <c r="CH701" s="12"/>
      <c r="CI701" s="12"/>
      <c r="CJ701" s="12"/>
      <c r="CK701" s="12"/>
      <c r="CL701" s="12"/>
      <c r="CM701" s="12"/>
      <c r="CN701" s="12"/>
    </row>
    <row r="702" spans="1:92" x14ac:dyDescent="0.25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22"/>
      <c r="Q702" s="22"/>
      <c r="R702" s="22"/>
      <c r="S702" s="22"/>
      <c r="T702" s="22"/>
      <c r="U702" s="22"/>
      <c r="V702" s="46"/>
      <c r="W702" s="51"/>
      <c r="X702" s="46"/>
      <c r="Y702" s="46"/>
      <c r="Z702" s="46"/>
      <c r="AA702" s="46"/>
      <c r="AB702" s="46"/>
      <c r="AC702" s="46"/>
      <c r="AD702" s="46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56"/>
      <c r="AQ702" s="56"/>
      <c r="AR702" s="56"/>
      <c r="AS702" s="56"/>
      <c r="AT702" s="56"/>
      <c r="AU702" s="56"/>
      <c r="AV702" s="56"/>
      <c r="AW702" s="56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</row>
    <row r="703" spans="1:92" x14ac:dyDescent="0.25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2"/>
      <c r="Q703" s="22"/>
      <c r="R703" s="22"/>
      <c r="S703" s="22"/>
      <c r="T703" s="22"/>
      <c r="U703" s="22"/>
      <c r="V703" s="22"/>
      <c r="W703" s="29"/>
      <c r="X703" s="22"/>
      <c r="Y703" s="22"/>
      <c r="Z703" s="22"/>
      <c r="AA703" s="22"/>
      <c r="AB703" s="22"/>
      <c r="AC703" s="22"/>
      <c r="AD703" s="2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  <c r="CG703" s="12"/>
      <c r="CH703" s="12"/>
      <c r="CI703" s="12"/>
      <c r="CJ703" s="12"/>
      <c r="CK703" s="12"/>
      <c r="CL703" s="12"/>
      <c r="CM703" s="12"/>
      <c r="CN703" s="12"/>
    </row>
    <row r="704" spans="1:92" x14ac:dyDescent="0.25">
      <c r="B704" s="246"/>
      <c r="C704" s="246"/>
      <c r="D704" s="246"/>
      <c r="E704" s="246"/>
      <c r="F704" s="246"/>
      <c r="G704" s="246"/>
      <c r="H704" s="246"/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51"/>
      <c r="X704" s="8"/>
      <c r="Y704" s="8"/>
      <c r="Z704" s="8"/>
      <c r="AA704" s="8"/>
      <c r="AB704" s="8"/>
      <c r="AC704" s="8"/>
      <c r="AD704" s="8"/>
      <c r="AE704" s="8"/>
      <c r="AF704" s="12"/>
      <c r="AG704" s="8"/>
      <c r="AH704" s="8"/>
      <c r="AI704" s="8"/>
      <c r="AJ704" s="8"/>
      <c r="AK704" s="8"/>
      <c r="AL704" s="8"/>
      <c r="AM704" s="8"/>
      <c r="AN704" s="8"/>
      <c r="AO704" s="12"/>
      <c r="AP704" s="8"/>
      <c r="AQ704" s="8"/>
      <c r="AR704" s="8"/>
      <c r="AS704" s="8"/>
      <c r="AT704" s="8"/>
      <c r="AU704" s="8"/>
      <c r="AV704" s="8"/>
      <c r="AW704" s="8"/>
      <c r="AX704" s="35"/>
      <c r="AY704" s="35"/>
      <c r="AZ704" s="35"/>
      <c r="BA704" s="35"/>
      <c r="BB704" s="35"/>
      <c r="BC704" s="67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  <c r="CE704" s="12"/>
      <c r="CF704" s="12"/>
      <c r="CG704" s="12"/>
      <c r="CH704" s="12"/>
      <c r="CI704" s="12"/>
      <c r="CJ704" s="12"/>
      <c r="CK704" s="12"/>
      <c r="CL704" s="12"/>
      <c r="CM704" s="12"/>
      <c r="CN704" s="12"/>
    </row>
    <row r="705" spans="2:92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20"/>
      <c r="Q705" s="20"/>
      <c r="R705" s="20"/>
      <c r="S705" s="20"/>
      <c r="T705" s="20"/>
      <c r="U705" s="20"/>
      <c r="V705" s="20"/>
      <c r="W705" s="29"/>
      <c r="X705" s="7"/>
      <c r="Y705" s="20"/>
      <c r="Z705" s="20"/>
      <c r="AA705" s="20"/>
      <c r="AB705" s="20"/>
      <c r="AC705" s="20"/>
      <c r="AD705" s="20"/>
      <c r="AE705" s="20"/>
      <c r="AF705" s="12"/>
      <c r="AG705" s="7"/>
      <c r="AH705" s="20"/>
      <c r="AI705" s="20"/>
      <c r="AJ705" s="20"/>
      <c r="AK705" s="20"/>
      <c r="AL705" s="20"/>
      <c r="AM705" s="20"/>
      <c r="AN705" s="20"/>
      <c r="AO705" s="12"/>
      <c r="AP705" s="12"/>
      <c r="AQ705" s="20"/>
      <c r="AR705" s="20"/>
      <c r="AS705" s="20"/>
      <c r="AT705" s="20"/>
      <c r="AU705" s="20"/>
      <c r="AV705" s="20"/>
      <c r="AW705" s="20"/>
      <c r="AX705" s="35"/>
      <c r="AY705" s="35"/>
      <c r="AZ705" s="35"/>
      <c r="BA705" s="35"/>
      <c r="BB705" s="35"/>
      <c r="BC705" s="67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</row>
    <row r="706" spans="2:92" x14ac:dyDescent="0.25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22"/>
      <c r="Q706" s="22"/>
      <c r="R706" s="22"/>
      <c r="S706" s="22"/>
      <c r="T706" s="22"/>
      <c r="U706" s="22"/>
      <c r="V706" s="22"/>
      <c r="W706" s="51"/>
      <c r="X706" s="21"/>
      <c r="Y706" s="22"/>
      <c r="Z706" s="7"/>
      <c r="AA706" s="7"/>
      <c r="AB706" s="7"/>
      <c r="AC706" s="7"/>
      <c r="AD706" s="7"/>
      <c r="AE706" s="7"/>
      <c r="AF706" s="12"/>
      <c r="AG706" s="21"/>
      <c r="AH706" s="22"/>
      <c r="AI706" s="22"/>
      <c r="AJ706" s="22"/>
      <c r="AK706" s="22"/>
      <c r="AL706" s="22"/>
      <c r="AM706" s="22"/>
      <c r="AN706" s="22"/>
      <c r="AO706" s="12"/>
      <c r="AP706" s="21"/>
      <c r="AQ706" s="12"/>
      <c r="AR706" s="12"/>
      <c r="AS706" s="12"/>
      <c r="AT706" s="12"/>
      <c r="AU706" s="12"/>
      <c r="AV706" s="12"/>
      <c r="AW706" s="12"/>
      <c r="AX706" s="35"/>
      <c r="AY706" s="35"/>
      <c r="AZ706" s="35"/>
      <c r="BA706" s="35"/>
      <c r="BB706" s="35"/>
      <c r="BC706" s="67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</row>
    <row r="707" spans="2:92" x14ac:dyDescent="0.25"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22"/>
      <c r="Q707" s="22"/>
      <c r="R707" s="22"/>
      <c r="S707" s="22"/>
      <c r="T707" s="22"/>
      <c r="U707" s="22"/>
      <c r="V707" s="22"/>
      <c r="W707" s="29"/>
      <c r="X707" s="11"/>
      <c r="Y707" s="46"/>
      <c r="Z707" s="46"/>
      <c r="AA707" s="46"/>
      <c r="AB707" s="46"/>
      <c r="AC707" s="46"/>
      <c r="AD707" s="46"/>
      <c r="AE707" s="46"/>
      <c r="AF707" s="12"/>
      <c r="AG707" s="65"/>
      <c r="AH707" s="66"/>
      <c r="AI707" s="66"/>
      <c r="AJ707" s="66"/>
      <c r="AK707" s="66"/>
      <c r="AL707" s="66"/>
      <c r="AM707" s="66"/>
      <c r="AN707" s="66"/>
      <c r="AO707" s="12"/>
      <c r="AP707" s="34"/>
      <c r="AQ707" s="22"/>
      <c r="AR707" s="22"/>
      <c r="AS707" s="22"/>
      <c r="AT707" s="22"/>
      <c r="AU707" s="22"/>
      <c r="AV707" s="22"/>
      <c r="AW707" s="22"/>
      <c r="AX707" s="35"/>
      <c r="AY707" s="35"/>
      <c r="AZ707" s="35"/>
      <c r="BA707" s="35"/>
      <c r="BB707" s="35"/>
      <c r="BC707" s="67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</row>
    <row r="708" spans="2:92" x14ac:dyDescent="0.25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22"/>
      <c r="Q708" s="22"/>
      <c r="R708" s="22"/>
      <c r="S708" s="22"/>
      <c r="T708" s="22"/>
      <c r="U708" s="22"/>
      <c r="V708" s="22"/>
      <c r="W708" s="51"/>
      <c r="X708" s="11"/>
      <c r="Y708" s="46"/>
      <c r="Z708" s="46"/>
      <c r="AA708" s="46"/>
      <c r="AB708" s="46"/>
      <c r="AC708" s="46"/>
      <c r="AD708" s="46"/>
      <c r="AE708" s="46"/>
      <c r="AF708" s="12"/>
      <c r="AG708" s="52"/>
      <c r="AH708" s="22"/>
      <c r="AI708" s="22"/>
      <c r="AJ708" s="22"/>
      <c r="AK708" s="22"/>
      <c r="AL708" s="22"/>
      <c r="AM708" s="22"/>
      <c r="AN708" s="22"/>
      <c r="AO708" s="12"/>
      <c r="AP708" s="31"/>
      <c r="AQ708" s="22"/>
      <c r="AR708" s="22"/>
      <c r="AS708" s="22"/>
      <c r="AT708" s="22"/>
      <c r="AU708" s="22"/>
      <c r="AV708" s="22"/>
      <c r="AW708" s="22"/>
      <c r="AX708" s="67"/>
      <c r="AY708" s="67"/>
      <c r="AZ708" s="67"/>
      <c r="BA708" s="67"/>
      <c r="BB708" s="67"/>
      <c r="BC708" s="67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</row>
    <row r="709" spans="2:92" x14ac:dyDescent="0.25"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32"/>
      <c r="Q709" s="32"/>
      <c r="R709" s="32"/>
      <c r="S709" s="32"/>
      <c r="T709" s="32"/>
      <c r="U709" s="32"/>
      <c r="V709" s="32"/>
      <c r="W709" s="29"/>
      <c r="X709" s="26"/>
      <c r="Y709" s="46"/>
      <c r="Z709" s="46"/>
      <c r="AA709" s="46"/>
      <c r="AB709" s="46"/>
      <c r="AC709" s="46"/>
      <c r="AD709" s="46"/>
      <c r="AE709" s="46"/>
      <c r="AF709" s="12"/>
      <c r="AG709" s="38"/>
      <c r="AH709" s="22"/>
      <c r="AI709" s="22"/>
      <c r="AJ709" s="22"/>
      <c r="AK709" s="22"/>
      <c r="AL709" s="22"/>
      <c r="AM709" s="22"/>
      <c r="AN709" s="22"/>
      <c r="AO709" s="12"/>
      <c r="AP709" s="31"/>
      <c r="AQ709" s="22"/>
      <c r="AR709" s="22"/>
      <c r="AS709" s="22"/>
      <c r="AT709" s="22"/>
      <c r="AU709" s="22"/>
      <c r="AV709" s="22"/>
      <c r="AW709" s="22"/>
      <c r="AX709" s="67"/>
      <c r="AY709" s="67"/>
      <c r="AZ709" s="67"/>
      <c r="BA709" s="67"/>
      <c r="BB709" s="67"/>
      <c r="BC709" s="67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</row>
    <row r="710" spans="2:92" x14ac:dyDescent="0.25"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32"/>
      <c r="Q710" s="32"/>
      <c r="R710" s="32"/>
      <c r="S710" s="32"/>
      <c r="T710" s="32"/>
      <c r="U710" s="32"/>
      <c r="V710" s="32"/>
      <c r="W710" s="22"/>
      <c r="X710" s="26"/>
      <c r="Y710" s="46"/>
      <c r="Z710" s="46"/>
      <c r="AA710" s="46"/>
      <c r="AB710" s="46"/>
      <c r="AC710" s="46"/>
      <c r="AD710" s="46"/>
      <c r="AE710" s="46"/>
      <c r="AF710" s="12"/>
      <c r="AG710" s="38"/>
      <c r="AH710" s="22"/>
      <c r="AI710" s="22"/>
      <c r="AJ710" s="22"/>
      <c r="AK710" s="22"/>
      <c r="AL710" s="22"/>
      <c r="AM710" s="22"/>
      <c r="AN710" s="22"/>
      <c r="AO710" s="12"/>
      <c r="AP710" s="39"/>
      <c r="AQ710" s="53"/>
      <c r="AR710" s="53"/>
      <c r="AS710" s="53"/>
      <c r="AT710" s="53"/>
      <c r="AU710" s="53"/>
      <c r="AV710" s="53"/>
      <c r="AW710" s="53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</row>
    <row r="711" spans="2:92" x14ac:dyDescent="0.25"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32"/>
      <c r="Q711" s="32"/>
      <c r="R711" s="32"/>
      <c r="S711" s="32"/>
      <c r="T711" s="32"/>
      <c r="U711" s="32"/>
      <c r="V711" s="32"/>
      <c r="W711" s="22"/>
      <c r="X711" s="11"/>
      <c r="Y711" s="55"/>
      <c r="Z711" s="55"/>
      <c r="AA711" s="55"/>
      <c r="AB711" s="55"/>
      <c r="AC711" s="55"/>
      <c r="AD711" s="55"/>
      <c r="AE711" s="55"/>
      <c r="AF711" s="12"/>
      <c r="AG711" s="54"/>
      <c r="AH711" s="22"/>
      <c r="AI711" s="22"/>
      <c r="AJ711" s="22"/>
      <c r="AK711" s="22"/>
      <c r="AL711" s="22"/>
      <c r="AM711" s="22"/>
      <c r="AN711" s="22"/>
      <c r="AO711" s="12"/>
      <c r="AP711" s="39"/>
      <c r="AQ711" s="22"/>
      <c r="AR711" s="22"/>
      <c r="AS711" s="22"/>
      <c r="AT711" s="22"/>
      <c r="AU711" s="22"/>
      <c r="AV711" s="22"/>
      <c r="AW711" s="2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</row>
    <row r="712" spans="2:92" x14ac:dyDescent="0.25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22"/>
      <c r="Q712" s="22"/>
      <c r="R712" s="22"/>
      <c r="S712" s="22"/>
      <c r="T712" s="22"/>
      <c r="U712" s="22"/>
      <c r="V712" s="22"/>
      <c r="W712" s="37"/>
      <c r="X712" s="12"/>
      <c r="Y712" s="55"/>
      <c r="Z712" s="55"/>
      <c r="AA712" s="55"/>
      <c r="AB712" s="55"/>
      <c r="AC712" s="55"/>
      <c r="AD712" s="55"/>
      <c r="AE712" s="55"/>
      <c r="AF712" s="12"/>
      <c r="AG712" s="65"/>
      <c r="AH712" s="22"/>
      <c r="AI712" s="22"/>
      <c r="AJ712" s="22"/>
      <c r="AK712" s="22"/>
      <c r="AL712" s="22"/>
      <c r="AM712" s="22"/>
      <c r="AN712" s="22"/>
      <c r="AO712" s="12"/>
      <c r="AP712" s="39"/>
      <c r="AQ712" s="22"/>
      <c r="AR712" s="22"/>
      <c r="AS712" s="22"/>
      <c r="AT712" s="22"/>
      <c r="AU712" s="22"/>
      <c r="AV712" s="22"/>
      <c r="AW712" s="2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</row>
    <row r="713" spans="2:92" x14ac:dyDescent="0.25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22"/>
      <c r="Q713" s="22"/>
      <c r="R713" s="22"/>
      <c r="S713" s="22"/>
      <c r="T713" s="22"/>
      <c r="U713" s="22"/>
      <c r="V713" s="22"/>
      <c r="W713" s="37"/>
      <c r="X713" s="11"/>
      <c r="Y713" s="55"/>
      <c r="Z713" s="55"/>
      <c r="AA713" s="55"/>
      <c r="AB713" s="55"/>
      <c r="AC713" s="55"/>
      <c r="AD713" s="55"/>
      <c r="AE713" s="55"/>
      <c r="AF713" s="12"/>
      <c r="AG713" s="52"/>
      <c r="AH713" s="22"/>
      <c r="AI713" s="22"/>
      <c r="AJ713" s="22"/>
      <c r="AK713" s="22"/>
      <c r="AL713" s="22"/>
      <c r="AM713" s="22"/>
      <c r="AN713" s="22"/>
      <c r="AO713" s="12"/>
      <c r="AP713" s="34"/>
      <c r="AQ713" s="22"/>
      <c r="AR713" s="22"/>
      <c r="AS713" s="22"/>
      <c r="AT713" s="22"/>
      <c r="AU713" s="22"/>
      <c r="AV713" s="22"/>
      <c r="AW713" s="2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</row>
    <row r="714" spans="2:92" x14ac:dyDescent="0.25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22"/>
      <c r="Q714" s="22"/>
      <c r="R714" s="22"/>
      <c r="S714" s="22"/>
      <c r="T714" s="22"/>
      <c r="U714" s="22"/>
      <c r="V714" s="22"/>
      <c r="W714" s="22"/>
      <c r="X714" s="11"/>
      <c r="Y714" s="55"/>
      <c r="Z714" s="55"/>
      <c r="AA714" s="55"/>
      <c r="AB714" s="55"/>
      <c r="AC714" s="55"/>
      <c r="AD714" s="55"/>
      <c r="AE714" s="55"/>
      <c r="AF714" s="12"/>
      <c r="AG714" s="38"/>
      <c r="AH714" s="22"/>
      <c r="AI714" s="22"/>
      <c r="AJ714" s="22"/>
      <c r="AK714" s="22"/>
      <c r="AL714" s="22"/>
      <c r="AM714" s="22"/>
      <c r="AN714" s="22"/>
      <c r="AO714" s="12"/>
      <c r="AP714" s="34"/>
      <c r="AQ714" s="22"/>
      <c r="AR714" s="22"/>
      <c r="AS714" s="22"/>
      <c r="AT714" s="22"/>
      <c r="AU714" s="22"/>
      <c r="AV714" s="22"/>
      <c r="AW714" s="2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</row>
    <row r="715" spans="2:92" x14ac:dyDescent="0.25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22"/>
      <c r="Q715" s="22"/>
      <c r="R715" s="22"/>
      <c r="S715" s="22"/>
      <c r="T715" s="22"/>
      <c r="U715" s="22"/>
      <c r="V715" s="22"/>
      <c r="X715" s="28"/>
      <c r="Y715" s="22"/>
      <c r="Z715" s="22"/>
      <c r="AA715" s="22"/>
      <c r="AB715" s="22"/>
      <c r="AC715" s="22"/>
      <c r="AD715" s="22"/>
      <c r="AE715" s="22"/>
      <c r="AF715" s="12"/>
      <c r="AG715" s="38"/>
      <c r="AH715" s="22"/>
      <c r="AI715" s="22"/>
      <c r="AJ715" s="22"/>
      <c r="AK715" s="22"/>
      <c r="AL715" s="22"/>
      <c r="AM715" s="22"/>
      <c r="AN715" s="22"/>
      <c r="AO715" s="12"/>
      <c r="AP715" s="18"/>
      <c r="AQ715" s="32"/>
      <c r="AR715" s="32"/>
      <c r="AS715" s="32"/>
      <c r="AT715" s="32"/>
      <c r="AU715" s="32"/>
      <c r="AV715" s="32"/>
      <c r="AW715" s="3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</row>
    <row r="716" spans="2:92" x14ac:dyDescent="0.25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22"/>
      <c r="Q716" s="22"/>
      <c r="R716" s="22"/>
      <c r="S716" s="22"/>
      <c r="T716" s="22"/>
      <c r="U716" s="22"/>
      <c r="V716" s="22"/>
      <c r="X716" s="11"/>
      <c r="Y716" s="22"/>
      <c r="Z716" s="22"/>
      <c r="AA716" s="22"/>
      <c r="AB716" s="22"/>
      <c r="AC716" s="22"/>
      <c r="AD716" s="22"/>
      <c r="AE716" s="22"/>
      <c r="AF716" s="12"/>
      <c r="AG716" s="52"/>
      <c r="AH716" s="22"/>
      <c r="AI716" s="22"/>
      <c r="AJ716" s="22"/>
      <c r="AK716" s="22"/>
      <c r="AL716" s="22"/>
      <c r="AM716" s="22"/>
      <c r="AN716" s="22"/>
      <c r="AO716" s="12"/>
      <c r="AP716" s="31"/>
      <c r="AQ716" s="32"/>
      <c r="AR716" s="32"/>
      <c r="AS716" s="32"/>
      <c r="AT716" s="32"/>
      <c r="AU716" s="32"/>
      <c r="AV716" s="32"/>
      <c r="AW716" s="3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</row>
    <row r="717" spans="2:92" x14ac:dyDescent="0.25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22"/>
      <c r="Q717" s="22"/>
      <c r="R717" s="22"/>
      <c r="S717" s="22"/>
      <c r="T717" s="22"/>
      <c r="U717" s="22"/>
      <c r="V717" s="22"/>
      <c r="W717" s="18"/>
      <c r="X717" s="11"/>
      <c r="Y717" s="22"/>
      <c r="Z717" s="22"/>
      <c r="AA717" s="22"/>
      <c r="AB717" s="22"/>
      <c r="AC717" s="22"/>
      <c r="AD717" s="22"/>
      <c r="AE717" s="22"/>
      <c r="AF717" s="12"/>
      <c r="AG717" s="38"/>
      <c r="AH717" s="22"/>
      <c r="AI717" s="22"/>
      <c r="AJ717" s="22"/>
      <c r="AK717" s="22"/>
      <c r="AL717" s="22"/>
      <c r="AM717" s="22"/>
      <c r="AN717" s="22"/>
      <c r="AO717" s="12"/>
      <c r="AP717" s="31"/>
      <c r="AQ717" s="32"/>
      <c r="AR717" s="32"/>
      <c r="AS717" s="32"/>
      <c r="AT717" s="32"/>
      <c r="AU717" s="32"/>
      <c r="AV717" s="32"/>
      <c r="AW717" s="3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</row>
    <row r="718" spans="2:92" x14ac:dyDescent="0.25"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32"/>
      <c r="Q718" s="32"/>
      <c r="R718" s="32"/>
      <c r="S718" s="32"/>
      <c r="T718" s="32"/>
      <c r="U718" s="32"/>
      <c r="V718" s="32"/>
      <c r="W718" s="20"/>
      <c r="X718" s="26"/>
      <c r="Y718" s="22"/>
      <c r="Z718" s="22"/>
      <c r="AA718" s="22"/>
      <c r="AB718" s="22"/>
      <c r="AC718" s="22"/>
      <c r="AD718" s="22"/>
      <c r="AE718" s="22"/>
      <c r="AF718" s="12"/>
      <c r="AG718" s="68"/>
      <c r="AH718" s="22"/>
      <c r="AI718" s="22"/>
      <c r="AJ718" s="22"/>
      <c r="AK718" s="22"/>
      <c r="AL718" s="22"/>
      <c r="AM718" s="22"/>
      <c r="AN718" s="22"/>
      <c r="AO718" s="12"/>
      <c r="AP718" s="31"/>
      <c r="AQ718" s="32"/>
      <c r="AR718" s="32"/>
      <c r="AS718" s="32"/>
      <c r="AT718" s="32"/>
      <c r="AU718" s="32"/>
      <c r="AV718" s="32"/>
      <c r="AW718" s="32"/>
      <c r="AX718" s="12"/>
      <c r="AY718" s="59"/>
      <c r="AZ718" s="59"/>
      <c r="BA718" s="59"/>
      <c r="BB718" s="59"/>
      <c r="BC718" s="59"/>
      <c r="BD718" s="47"/>
      <c r="BE718" s="47"/>
      <c r="BF718" s="47"/>
      <c r="BG718" s="47"/>
      <c r="BH718" s="47"/>
      <c r="BI718" s="47"/>
      <c r="BJ718" s="47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</row>
    <row r="719" spans="2:92" x14ac:dyDescent="0.25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22"/>
      <c r="Q719" s="22"/>
      <c r="R719" s="22"/>
      <c r="S719" s="22"/>
      <c r="T719" s="22"/>
      <c r="U719" s="22"/>
      <c r="V719" s="22"/>
      <c r="W719" s="20"/>
      <c r="X719" s="26"/>
      <c r="Y719" s="22"/>
      <c r="Z719" s="22"/>
      <c r="AA719" s="22"/>
      <c r="AB719" s="22"/>
      <c r="AC719" s="22"/>
      <c r="AD719" s="22"/>
      <c r="AE719" s="22"/>
      <c r="AF719" s="12"/>
      <c r="AG719" s="12"/>
      <c r="AH719" s="69"/>
      <c r="AI719" s="69"/>
      <c r="AJ719" s="69"/>
      <c r="AK719" s="69"/>
      <c r="AL719" s="69"/>
      <c r="AM719" s="69"/>
      <c r="AN719" s="69"/>
      <c r="AO719" s="12"/>
      <c r="AP719" s="34"/>
      <c r="AQ719" s="60"/>
      <c r="AR719" s="60"/>
      <c r="AS719" s="60"/>
      <c r="AT719" s="60"/>
      <c r="AU719" s="60"/>
      <c r="AV719" s="60"/>
      <c r="AW719" s="60"/>
      <c r="AX719" s="12"/>
      <c r="AY719" s="47"/>
      <c r="AZ719" s="48"/>
      <c r="BA719" s="48"/>
      <c r="BB719" s="48"/>
      <c r="BC719" s="48"/>
      <c r="BD719" s="49"/>
      <c r="BE719" s="49"/>
      <c r="BF719" s="49"/>
      <c r="BG719" s="49"/>
      <c r="BH719" s="49"/>
      <c r="BI719" s="49"/>
      <c r="BJ719" s="49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</row>
    <row r="720" spans="2:92" x14ac:dyDescent="0.25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22"/>
      <c r="Q720" s="22"/>
      <c r="R720" s="22"/>
      <c r="S720" s="22"/>
      <c r="T720" s="22"/>
      <c r="U720" s="22"/>
      <c r="V720" s="22"/>
      <c r="W720" s="20"/>
      <c r="X720" s="11"/>
      <c r="Y720" s="22"/>
      <c r="Z720" s="22"/>
      <c r="AA720" s="22"/>
      <c r="AB720" s="22"/>
      <c r="AC720" s="22"/>
      <c r="AD720" s="22"/>
      <c r="AE720" s="22"/>
      <c r="AF720" s="12"/>
      <c r="AG720" s="12"/>
      <c r="AH720" s="32"/>
      <c r="AI720" s="32"/>
      <c r="AJ720" s="32"/>
      <c r="AK720" s="32"/>
      <c r="AL720" s="32"/>
      <c r="AM720" s="32"/>
      <c r="AN720" s="32"/>
      <c r="AO720" s="12"/>
      <c r="AP720" s="18"/>
      <c r="AQ720" s="32"/>
      <c r="AR720" s="32"/>
      <c r="AS720" s="32"/>
      <c r="AT720" s="32"/>
      <c r="AU720" s="32"/>
      <c r="AV720" s="32"/>
      <c r="AW720" s="32"/>
      <c r="AX720" s="12"/>
      <c r="AY720" s="47"/>
      <c r="AZ720" s="48"/>
      <c r="BA720" s="48"/>
      <c r="BB720" s="48"/>
      <c r="BC720" s="48"/>
      <c r="BD720" s="49"/>
      <c r="BE720" s="49"/>
      <c r="BF720" s="49"/>
      <c r="BG720" s="49"/>
      <c r="BH720" s="49"/>
      <c r="BI720" s="49"/>
      <c r="BJ720" s="49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</row>
    <row r="721" spans="2:92" x14ac:dyDescent="0.25"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22"/>
      <c r="Q721" s="22"/>
      <c r="R721" s="22"/>
      <c r="S721" s="22"/>
      <c r="T721" s="22"/>
      <c r="U721" s="22"/>
      <c r="V721" s="22"/>
      <c r="W721" s="29"/>
      <c r="X721" s="12"/>
      <c r="Y721" s="22"/>
      <c r="Z721" s="22"/>
      <c r="AA721" s="22"/>
      <c r="AB721" s="22"/>
      <c r="AC721" s="22"/>
      <c r="AD721" s="22"/>
      <c r="AE721" s="22"/>
      <c r="AF721" s="12"/>
      <c r="AG721" s="56"/>
      <c r="AH721" s="56"/>
      <c r="AI721" s="56"/>
      <c r="AJ721" s="56"/>
      <c r="AK721" s="56"/>
      <c r="AL721" s="56"/>
      <c r="AM721" s="56"/>
      <c r="AN721" s="56"/>
      <c r="AO721" s="12"/>
      <c r="AP721" s="31"/>
      <c r="AQ721" s="22"/>
      <c r="AR721" s="22"/>
      <c r="AS721" s="22"/>
      <c r="AT721" s="22"/>
      <c r="AU721" s="22"/>
      <c r="AV721" s="22"/>
      <c r="AW721" s="22"/>
      <c r="AX721" s="12"/>
      <c r="AY721" s="47"/>
      <c r="AZ721" s="48"/>
      <c r="BA721" s="48"/>
      <c r="BB721" s="48"/>
      <c r="BC721" s="48"/>
      <c r="BD721" s="61"/>
      <c r="BE721" s="61"/>
      <c r="BF721" s="61"/>
      <c r="BG721" s="61"/>
      <c r="BH721" s="61"/>
      <c r="BI721" s="61"/>
      <c r="BJ721" s="61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</row>
    <row r="722" spans="2:92" x14ac:dyDescent="0.25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22"/>
      <c r="Q722" s="22"/>
      <c r="R722" s="22"/>
      <c r="S722" s="22"/>
      <c r="T722" s="22"/>
      <c r="U722" s="22"/>
      <c r="V722" s="22"/>
      <c r="W722" s="29"/>
      <c r="X722" s="11"/>
      <c r="Y722" s="22"/>
      <c r="Z722" s="22"/>
      <c r="AA722" s="22"/>
      <c r="AB722" s="22"/>
      <c r="AC722" s="22"/>
      <c r="AD722" s="22"/>
      <c r="AE722" s="2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31"/>
      <c r="AQ722" s="32"/>
      <c r="AR722" s="32"/>
      <c r="AS722" s="32"/>
      <c r="AT722" s="32"/>
      <c r="AU722" s="32"/>
      <c r="AV722" s="32"/>
      <c r="AW722" s="32"/>
      <c r="AX722" s="12"/>
      <c r="AY722" s="47"/>
      <c r="AZ722" s="48"/>
      <c r="BA722" s="48"/>
      <c r="BB722" s="48"/>
      <c r="BC722" s="48"/>
      <c r="BD722" s="49"/>
      <c r="BE722" s="49"/>
      <c r="BF722" s="49"/>
      <c r="BG722" s="49"/>
      <c r="BH722" s="49"/>
      <c r="BI722" s="49"/>
      <c r="BJ722" s="49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</row>
    <row r="723" spans="2:92" x14ac:dyDescent="0.25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37"/>
      <c r="Q723" s="37"/>
      <c r="R723" s="37"/>
      <c r="S723" s="37"/>
      <c r="T723" s="37"/>
      <c r="U723" s="37"/>
      <c r="V723" s="37"/>
      <c r="W723" s="29"/>
      <c r="X723" s="11"/>
      <c r="Y723" s="22"/>
      <c r="Z723" s="22"/>
      <c r="AA723" s="22"/>
      <c r="AB723" s="22"/>
      <c r="AC723" s="22"/>
      <c r="AD723" s="22"/>
      <c r="AE723" s="22"/>
      <c r="AF723" s="12"/>
      <c r="AG723" s="12"/>
      <c r="AH723" s="12"/>
      <c r="AI723" s="63"/>
      <c r="AJ723" s="63"/>
      <c r="AK723" s="63"/>
      <c r="AL723" s="63"/>
      <c r="AM723" s="63"/>
      <c r="AN723" s="63"/>
      <c r="AO723" s="12"/>
      <c r="AP723" s="39"/>
      <c r="AQ723" s="22"/>
      <c r="AR723" s="22"/>
      <c r="AS723" s="22"/>
      <c r="AT723" s="22"/>
      <c r="AU723" s="22"/>
      <c r="AV723" s="22"/>
      <c r="AW723" s="22"/>
      <c r="AX723" s="12"/>
      <c r="AY723" s="47"/>
      <c r="AZ723" s="48"/>
      <c r="BA723" s="48"/>
      <c r="BB723" s="48"/>
      <c r="BC723" s="48"/>
      <c r="BD723" s="49"/>
      <c r="BE723" s="49"/>
      <c r="BF723" s="49"/>
      <c r="BG723" s="49"/>
      <c r="BH723" s="49"/>
      <c r="BI723" s="49"/>
      <c r="BJ723" s="49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</row>
    <row r="724" spans="2:92" x14ac:dyDescent="0.25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37"/>
      <c r="Q724" s="37"/>
      <c r="R724" s="37"/>
      <c r="S724" s="37"/>
      <c r="T724" s="37"/>
      <c r="U724" s="37"/>
      <c r="V724" s="37"/>
      <c r="W724" s="29"/>
      <c r="X724" s="28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58"/>
      <c r="AO724" s="12"/>
      <c r="AP724" s="39"/>
      <c r="AQ724" s="22"/>
      <c r="AR724" s="22"/>
      <c r="AS724" s="22"/>
      <c r="AT724" s="22"/>
      <c r="AU724" s="22"/>
      <c r="AV724" s="22"/>
      <c r="AW724" s="22"/>
      <c r="AX724" s="12"/>
      <c r="AY724" s="47"/>
      <c r="AZ724" s="62"/>
      <c r="BA724" s="62"/>
      <c r="BB724" s="62"/>
      <c r="BC724" s="62"/>
      <c r="BD724" s="61"/>
      <c r="BE724" s="61"/>
      <c r="BF724" s="61"/>
      <c r="BG724" s="61"/>
      <c r="BH724" s="61"/>
      <c r="BI724" s="61"/>
      <c r="BJ724" s="61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</row>
    <row r="725" spans="2:92" x14ac:dyDescent="0.25"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37"/>
      <c r="Q725" s="37"/>
      <c r="R725" s="37"/>
      <c r="S725" s="37"/>
      <c r="T725" s="37"/>
      <c r="U725" s="37"/>
      <c r="V725" s="37"/>
      <c r="W725" s="29"/>
      <c r="X725" s="11"/>
      <c r="Y725" s="22"/>
      <c r="Z725" s="22"/>
      <c r="AA725" s="22"/>
      <c r="AB725" s="22"/>
      <c r="AC725" s="22"/>
      <c r="AD725" s="22"/>
      <c r="AE725" s="2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39"/>
      <c r="AQ725" s="22"/>
      <c r="AR725" s="22"/>
      <c r="AS725" s="22"/>
      <c r="AT725" s="22"/>
      <c r="AU725" s="22"/>
      <c r="AV725" s="22"/>
      <c r="AW725" s="22"/>
      <c r="AX725" s="12"/>
      <c r="AY725" s="47"/>
      <c r="AZ725" s="47"/>
      <c r="BA725" s="47"/>
      <c r="BB725" s="47"/>
      <c r="BC725" s="47"/>
      <c r="BD725" s="49"/>
      <c r="BE725" s="49"/>
      <c r="BF725" s="49"/>
      <c r="BG725" s="49"/>
      <c r="BH725" s="49"/>
      <c r="BI725" s="49"/>
      <c r="BJ725" s="49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</row>
    <row r="726" spans="2:92" x14ac:dyDescent="0.25">
      <c r="B726" s="245"/>
      <c r="C726" s="245"/>
      <c r="D726" s="245"/>
      <c r="E726" s="245"/>
      <c r="F726" s="245"/>
      <c r="G726" s="245"/>
      <c r="H726" s="245"/>
      <c r="I726" s="245"/>
      <c r="J726" s="245"/>
      <c r="K726" s="245"/>
      <c r="L726" s="245"/>
      <c r="M726" s="245"/>
      <c r="N726" s="245"/>
      <c r="O726" s="245"/>
      <c r="P726" s="245"/>
      <c r="Q726" s="245"/>
      <c r="R726" s="245"/>
      <c r="S726" s="245"/>
      <c r="T726" s="245"/>
      <c r="U726" s="245"/>
      <c r="V726" s="245"/>
      <c r="W726" s="29"/>
      <c r="X726" s="11"/>
      <c r="Y726" s="22"/>
      <c r="Z726" s="22"/>
      <c r="AA726" s="22"/>
      <c r="AB726" s="22"/>
      <c r="AC726" s="22"/>
      <c r="AD726" s="22"/>
      <c r="AE726" s="2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8"/>
      <c r="AQ726" s="32"/>
      <c r="AR726" s="32"/>
      <c r="AS726" s="32"/>
      <c r="AT726" s="32"/>
      <c r="AU726" s="32"/>
      <c r="AV726" s="32"/>
      <c r="AW726" s="32"/>
      <c r="AX726" s="12"/>
      <c r="AY726" s="47"/>
      <c r="AZ726" s="47"/>
      <c r="BA726" s="47"/>
      <c r="BB726" s="47"/>
      <c r="BC726" s="47"/>
      <c r="BD726" s="49"/>
      <c r="BE726" s="49"/>
      <c r="BF726" s="49"/>
      <c r="BG726" s="49"/>
      <c r="BH726" s="49"/>
      <c r="BI726" s="49"/>
      <c r="BJ726" s="49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</row>
    <row r="727" spans="2:92" x14ac:dyDescent="0.25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22"/>
      <c r="Q727" s="22"/>
      <c r="R727" s="22"/>
      <c r="S727" s="22"/>
      <c r="T727" s="22"/>
      <c r="U727" s="22"/>
      <c r="V727" s="22"/>
      <c r="W727" s="29"/>
      <c r="X727" s="56"/>
      <c r="Y727" s="56"/>
      <c r="Z727" s="56"/>
      <c r="AA727" s="56"/>
      <c r="AB727" s="56"/>
      <c r="AC727" s="56"/>
      <c r="AD727" s="56"/>
      <c r="AE727" s="56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31"/>
      <c r="AQ727" s="32"/>
      <c r="AR727" s="32"/>
      <c r="AS727" s="32"/>
      <c r="AT727" s="32"/>
      <c r="AU727" s="32"/>
      <c r="AV727" s="32"/>
      <c r="AW727" s="32"/>
      <c r="AX727" s="12"/>
      <c r="AY727" s="47"/>
      <c r="AZ727" s="47"/>
      <c r="BA727" s="47"/>
      <c r="BB727" s="47"/>
      <c r="BC727" s="47"/>
      <c r="BD727" s="49"/>
      <c r="BE727" s="49"/>
      <c r="BF727" s="49"/>
      <c r="BG727" s="49"/>
      <c r="BH727" s="49"/>
      <c r="BI727" s="49"/>
      <c r="BJ727" s="49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</row>
    <row r="728" spans="2:92" x14ac:dyDescent="0.25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46"/>
      <c r="Q728" s="46"/>
      <c r="R728" s="46"/>
      <c r="S728" s="46"/>
      <c r="T728" s="46"/>
      <c r="U728" s="46"/>
      <c r="V728" s="46"/>
      <c r="W728" s="51"/>
      <c r="X728" s="46"/>
      <c r="Y728" s="46"/>
      <c r="Z728" s="46"/>
      <c r="AA728" s="46"/>
      <c r="AB728" s="46"/>
      <c r="AC728" s="46"/>
      <c r="AD728" s="46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31"/>
      <c r="AQ728" s="32"/>
      <c r="AR728" s="32"/>
      <c r="AS728" s="32"/>
      <c r="AT728" s="32"/>
      <c r="AU728" s="32"/>
      <c r="AV728" s="32"/>
      <c r="AW728" s="32"/>
      <c r="AX728" s="12"/>
      <c r="AY728" s="47"/>
      <c r="AZ728" s="47"/>
      <c r="BA728" s="47"/>
      <c r="BB728" s="47"/>
      <c r="BC728" s="47"/>
      <c r="BD728" s="49"/>
      <c r="BE728" s="49"/>
      <c r="BF728" s="49"/>
      <c r="BG728" s="49"/>
      <c r="BH728" s="49"/>
      <c r="BI728" s="49"/>
      <c r="BJ728" s="49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</row>
    <row r="729" spans="2:92" x14ac:dyDescent="0.25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2"/>
      <c r="Q729" s="22"/>
      <c r="R729" s="22"/>
      <c r="S729" s="22"/>
      <c r="T729" s="22"/>
      <c r="U729" s="22"/>
      <c r="V729" s="22"/>
      <c r="W729" s="29"/>
      <c r="X729" s="22"/>
      <c r="Y729" s="22"/>
      <c r="Z729" s="22"/>
      <c r="AA729" s="22"/>
      <c r="AB729" s="22"/>
      <c r="AC729" s="22"/>
      <c r="AD729" s="22"/>
      <c r="AE729" s="22"/>
      <c r="AF729" s="35"/>
      <c r="AG729" s="12"/>
      <c r="AH729" s="12"/>
      <c r="AI729" s="12"/>
      <c r="AJ729" s="12"/>
      <c r="AK729" s="12"/>
      <c r="AL729" s="12"/>
      <c r="AM729" s="12"/>
      <c r="AN729" s="12"/>
      <c r="AO729" s="12"/>
      <c r="AP729" s="31"/>
      <c r="AQ729" s="32"/>
      <c r="AR729" s="32"/>
      <c r="AS729" s="32"/>
      <c r="AT729" s="32"/>
      <c r="AU729" s="32"/>
      <c r="AV729" s="32"/>
      <c r="AW729" s="32"/>
      <c r="AX729" s="12"/>
      <c r="AY729" s="47"/>
      <c r="AZ729" s="12"/>
      <c r="BA729" s="12"/>
      <c r="BB729" s="12"/>
      <c r="BC729" s="12"/>
      <c r="BD729" s="49"/>
      <c r="BE729" s="49"/>
      <c r="BF729" s="49"/>
      <c r="BG729" s="49"/>
      <c r="BH729" s="49"/>
      <c r="BI729" s="49"/>
      <c r="BJ729" s="49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</row>
    <row r="730" spans="2:92" x14ac:dyDescent="0.25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46"/>
      <c r="Q730" s="46"/>
      <c r="R730" s="46"/>
      <c r="S730" s="46"/>
      <c r="T730" s="46"/>
      <c r="U730" s="46"/>
      <c r="V730" s="46"/>
      <c r="W730" s="51"/>
      <c r="X730" s="22"/>
      <c r="Y730" s="22"/>
      <c r="Z730" s="22"/>
      <c r="AA730" s="22"/>
      <c r="AB730" s="22"/>
      <c r="AC730" s="22"/>
      <c r="AD730" s="22"/>
      <c r="AE730" s="22"/>
      <c r="AF730" s="35"/>
      <c r="AG730" s="12"/>
      <c r="AH730" s="12"/>
      <c r="AI730" s="12"/>
      <c r="AJ730" s="12"/>
      <c r="AK730" s="12"/>
      <c r="AL730" s="12"/>
      <c r="AM730" s="12"/>
      <c r="AN730" s="12"/>
      <c r="AO730" s="12"/>
      <c r="AP730" s="39"/>
      <c r="AQ730" s="32"/>
      <c r="AR730" s="32"/>
      <c r="AS730" s="32"/>
      <c r="AT730" s="32"/>
      <c r="AU730" s="32"/>
      <c r="AV730" s="32"/>
      <c r="AW730" s="32"/>
      <c r="AX730" s="12"/>
      <c r="AY730" s="47"/>
      <c r="AZ730" s="12"/>
      <c r="BA730" s="12"/>
      <c r="BB730" s="12"/>
      <c r="BC730" s="12"/>
      <c r="BD730" s="49"/>
      <c r="BE730" s="49"/>
      <c r="BF730" s="49"/>
      <c r="BG730" s="49"/>
      <c r="BH730" s="49"/>
      <c r="BI730" s="49"/>
      <c r="BJ730" s="49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</row>
    <row r="731" spans="2:92" x14ac:dyDescent="0.25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2"/>
      <c r="Q731" s="22"/>
      <c r="R731" s="22"/>
      <c r="S731" s="22"/>
      <c r="T731" s="22"/>
      <c r="U731" s="22"/>
      <c r="V731" s="22"/>
      <c r="W731" s="29"/>
      <c r="X731" s="22"/>
      <c r="Y731" s="22"/>
      <c r="Z731" s="22"/>
      <c r="AA731" s="22"/>
      <c r="AB731" s="22"/>
      <c r="AC731" s="22"/>
      <c r="AD731" s="22"/>
      <c r="AE731" s="22"/>
      <c r="AF731" s="35"/>
      <c r="AG731" s="12"/>
      <c r="AH731" s="12"/>
      <c r="AI731" s="12"/>
      <c r="AJ731" s="12"/>
      <c r="AK731" s="12"/>
      <c r="AL731" s="12"/>
      <c r="AM731" s="12"/>
      <c r="AN731" s="12"/>
      <c r="AO731" s="12"/>
      <c r="AP731" s="31"/>
      <c r="AQ731" s="60"/>
      <c r="AR731" s="60"/>
      <c r="AS731" s="60"/>
      <c r="AT731" s="60"/>
      <c r="AU731" s="60"/>
      <c r="AV731" s="60"/>
      <c r="AW731" s="60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</row>
    <row r="732" spans="2:92" x14ac:dyDescent="0.25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46"/>
      <c r="Q732" s="46"/>
      <c r="R732" s="46"/>
      <c r="S732" s="46"/>
      <c r="T732" s="46"/>
      <c r="U732" s="46"/>
      <c r="V732" s="46"/>
      <c r="W732" s="51"/>
      <c r="X732" s="22"/>
      <c r="Y732" s="22"/>
      <c r="Z732" s="22"/>
      <c r="AA732" s="22"/>
      <c r="AB732" s="22"/>
      <c r="AC732" s="22"/>
      <c r="AD732" s="22"/>
      <c r="AE732" s="22"/>
      <c r="AF732" s="35"/>
      <c r="AG732" s="12"/>
      <c r="AH732" s="12"/>
      <c r="AI732" s="12"/>
      <c r="AJ732" s="12"/>
      <c r="AK732" s="12"/>
      <c r="AL732" s="12"/>
      <c r="AM732" s="12"/>
      <c r="AN732" s="12"/>
      <c r="AO732" s="12"/>
      <c r="AP732" s="18"/>
      <c r="AQ732" s="32"/>
      <c r="AR732" s="32"/>
      <c r="AS732" s="32"/>
      <c r="AT732" s="32"/>
      <c r="AU732" s="32"/>
      <c r="AV732" s="32"/>
      <c r="AW732" s="3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</row>
    <row r="733" spans="2:92" x14ac:dyDescent="0.25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2"/>
      <c r="Q733" s="22"/>
      <c r="R733" s="22"/>
      <c r="S733" s="22"/>
      <c r="T733" s="22"/>
      <c r="U733" s="22"/>
      <c r="V733" s="22"/>
      <c r="W733" s="29"/>
      <c r="X733" s="22"/>
      <c r="Y733" s="22"/>
      <c r="Z733" s="22"/>
      <c r="AA733" s="22"/>
      <c r="AB733" s="22"/>
      <c r="AC733" s="22"/>
      <c r="AD733" s="2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31"/>
      <c r="AQ733" s="32"/>
      <c r="AR733" s="32"/>
      <c r="AS733" s="32"/>
      <c r="AT733" s="32"/>
      <c r="AU733" s="32"/>
      <c r="AV733" s="32"/>
      <c r="AW733" s="3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</row>
    <row r="734" spans="2:92" x14ac:dyDescent="0.25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46"/>
      <c r="Q734" s="46"/>
      <c r="R734" s="46"/>
      <c r="S734" s="46"/>
      <c r="T734" s="46"/>
      <c r="U734" s="46"/>
      <c r="V734" s="46"/>
      <c r="W734" s="51"/>
      <c r="X734" s="46"/>
      <c r="Y734" s="46"/>
      <c r="Z734" s="46"/>
      <c r="AA734" s="46"/>
      <c r="AB734" s="46"/>
      <c r="AC734" s="46"/>
      <c r="AD734" s="46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31"/>
      <c r="AQ734" s="32"/>
      <c r="AR734" s="32"/>
      <c r="AS734" s="32"/>
      <c r="AT734" s="32"/>
      <c r="AU734" s="32"/>
      <c r="AV734" s="32"/>
      <c r="AW734" s="3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</row>
    <row r="735" spans="2:92" x14ac:dyDescent="0.25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2"/>
      <c r="Q735" s="22"/>
      <c r="R735" s="22"/>
      <c r="S735" s="22"/>
      <c r="T735" s="22"/>
      <c r="U735" s="22"/>
      <c r="V735" s="22"/>
      <c r="W735" s="29"/>
      <c r="X735" s="22"/>
      <c r="Y735" s="22"/>
      <c r="Z735" s="22"/>
      <c r="AA735" s="22"/>
      <c r="AB735" s="22"/>
      <c r="AC735" s="22"/>
      <c r="AD735" s="2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8"/>
      <c r="AQ735" s="32"/>
      <c r="AR735" s="32"/>
      <c r="AS735" s="32"/>
      <c r="AT735" s="32"/>
      <c r="AU735" s="32"/>
      <c r="AV735" s="32"/>
      <c r="AW735" s="3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</row>
    <row r="736" spans="2:92" x14ac:dyDescent="0.25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46"/>
      <c r="Q736" s="46"/>
      <c r="R736" s="46"/>
      <c r="S736" s="46"/>
      <c r="T736" s="46"/>
      <c r="U736" s="46"/>
      <c r="V736" s="46"/>
      <c r="W736" s="51"/>
      <c r="X736" s="46"/>
      <c r="Y736" s="46"/>
      <c r="Z736" s="46"/>
      <c r="AA736" s="46"/>
      <c r="AB736" s="46"/>
      <c r="AC736" s="46"/>
      <c r="AD736" s="46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34"/>
      <c r="AQ736" s="32"/>
      <c r="AR736" s="32"/>
      <c r="AS736" s="32"/>
      <c r="AT736" s="32"/>
      <c r="AU736" s="32"/>
      <c r="AV736" s="32"/>
      <c r="AW736" s="3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</row>
    <row r="737" spans="2:92" x14ac:dyDescent="0.25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2"/>
      <c r="Q737" s="22"/>
      <c r="R737" s="22"/>
      <c r="S737" s="22"/>
      <c r="T737" s="22"/>
      <c r="U737" s="22"/>
      <c r="V737" s="22"/>
      <c r="W737" s="29"/>
      <c r="X737" s="22"/>
      <c r="Y737" s="22"/>
      <c r="Z737" s="22"/>
      <c r="AA737" s="22"/>
      <c r="AB737" s="22"/>
      <c r="AC737" s="22"/>
      <c r="AD737" s="2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34"/>
      <c r="AQ737" s="32"/>
      <c r="AR737" s="32"/>
      <c r="AS737" s="32"/>
      <c r="AT737" s="32"/>
      <c r="AU737" s="32"/>
      <c r="AV737" s="32"/>
      <c r="AW737" s="3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</row>
    <row r="738" spans="2:92" x14ac:dyDescent="0.25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46"/>
      <c r="Q738" s="46"/>
      <c r="R738" s="46"/>
      <c r="S738" s="46"/>
      <c r="T738" s="46"/>
      <c r="U738" s="46"/>
      <c r="V738" s="46"/>
      <c r="W738" s="51"/>
      <c r="X738" s="46"/>
      <c r="Y738" s="46"/>
      <c r="Z738" s="46"/>
      <c r="AA738" s="46"/>
      <c r="AB738" s="46"/>
      <c r="AC738" s="46"/>
      <c r="AD738" s="46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34"/>
      <c r="AQ738" s="32"/>
      <c r="AR738" s="32"/>
      <c r="AS738" s="32"/>
      <c r="AT738" s="32"/>
      <c r="AU738" s="32"/>
      <c r="AV738" s="32"/>
      <c r="AW738" s="32"/>
      <c r="AX738" s="35"/>
      <c r="AY738" s="35"/>
      <c r="AZ738" s="35"/>
      <c r="BA738" s="35"/>
      <c r="BB738" s="35"/>
      <c r="BC738" s="67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</row>
    <row r="739" spans="2:92" x14ac:dyDescent="0.25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2"/>
      <c r="Q739" s="22"/>
      <c r="R739" s="22"/>
      <c r="S739" s="22"/>
      <c r="T739" s="22"/>
      <c r="U739" s="22"/>
      <c r="V739" s="22"/>
      <c r="W739" s="29"/>
      <c r="X739" s="22"/>
      <c r="Y739" s="22"/>
      <c r="Z739" s="22"/>
      <c r="AA739" s="22"/>
      <c r="AB739" s="22"/>
      <c r="AC739" s="22"/>
      <c r="AD739" s="2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34"/>
      <c r="AQ739" s="32"/>
      <c r="AR739" s="32"/>
      <c r="AS739" s="32"/>
      <c r="AT739" s="32"/>
      <c r="AU739" s="32"/>
      <c r="AV739" s="32"/>
      <c r="AW739" s="32"/>
      <c r="AX739" s="35"/>
      <c r="AY739" s="35"/>
      <c r="AZ739" s="35"/>
      <c r="BA739" s="35"/>
      <c r="BB739" s="35"/>
      <c r="BC739" s="67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</row>
    <row r="740" spans="2:92" x14ac:dyDescent="0.25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46"/>
      <c r="Q740" s="46"/>
      <c r="R740" s="46"/>
      <c r="S740" s="46"/>
      <c r="T740" s="46"/>
      <c r="U740" s="46"/>
      <c r="V740" s="46"/>
      <c r="W740" s="51"/>
      <c r="X740" s="46"/>
      <c r="Y740" s="46"/>
      <c r="Z740" s="46"/>
      <c r="AA740" s="46"/>
      <c r="AB740" s="46"/>
      <c r="AC740" s="46"/>
      <c r="AD740" s="46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34"/>
      <c r="AQ740" s="22"/>
      <c r="AR740" s="22"/>
      <c r="AS740" s="22"/>
      <c r="AT740" s="22"/>
      <c r="AU740" s="22"/>
      <c r="AV740" s="22"/>
      <c r="AW740" s="22"/>
      <c r="AX740" s="35"/>
      <c r="AY740" s="35"/>
      <c r="AZ740" s="35"/>
      <c r="BA740" s="35"/>
      <c r="BB740" s="35"/>
      <c r="BC740" s="67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</row>
    <row r="741" spans="2:92" x14ac:dyDescent="0.25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2"/>
      <c r="Q741" s="22"/>
      <c r="R741" s="22"/>
      <c r="S741" s="22"/>
      <c r="T741" s="22"/>
      <c r="U741" s="22"/>
      <c r="V741" s="22"/>
      <c r="W741" s="29"/>
      <c r="X741" s="22"/>
      <c r="Y741" s="22"/>
      <c r="Z741" s="22"/>
      <c r="AA741" s="22"/>
      <c r="AB741" s="22"/>
      <c r="AC741" s="22"/>
      <c r="AD741" s="2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34"/>
      <c r="AQ741" s="22"/>
      <c r="AR741" s="22"/>
      <c r="AS741" s="22"/>
      <c r="AT741" s="22"/>
      <c r="AU741" s="22"/>
      <c r="AV741" s="22"/>
      <c r="AW741" s="22"/>
      <c r="AX741" s="35"/>
      <c r="AY741" s="35"/>
      <c r="AZ741" s="35"/>
      <c r="BA741" s="35"/>
      <c r="BB741" s="35"/>
      <c r="BC741" s="67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</row>
    <row r="742" spans="2:92" x14ac:dyDescent="0.25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46"/>
      <c r="Q742" s="46"/>
      <c r="R742" s="46"/>
      <c r="S742" s="46"/>
      <c r="T742" s="46"/>
      <c r="U742" s="46"/>
      <c r="V742" s="46"/>
      <c r="W742" s="51"/>
      <c r="X742" s="46"/>
      <c r="Y742" s="46"/>
      <c r="Z742" s="46"/>
      <c r="AA742" s="46"/>
      <c r="AB742" s="46"/>
      <c r="AC742" s="46"/>
      <c r="AD742" s="46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34"/>
      <c r="AQ742" s="32"/>
      <c r="AR742" s="32"/>
      <c r="AS742" s="32"/>
      <c r="AT742" s="32"/>
      <c r="AU742" s="32"/>
      <c r="AV742" s="32"/>
      <c r="AW742" s="32"/>
      <c r="AX742" s="67"/>
      <c r="AY742" s="67"/>
      <c r="AZ742" s="67"/>
      <c r="BA742" s="67"/>
      <c r="BB742" s="67"/>
      <c r="BC742" s="67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</row>
    <row r="743" spans="2:92" x14ac:dyDescent="0.25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22"/>
      <c r="Q743" s="22"/>
      <c r="R743" s="22"/>
      <c r="S743" s="22"/>
      <c r="T743" s="22"/>
      <c r="U743" s="22"/>
      <c r="V743" s="22"/>
      <c r="W743" s="29"/>
      <c r="X743" s="22"/>
      <c r="Y743" s="22"/>
      <c r="Z743" s="22"/>
      <c r="AA743" s="22"/>
      <c r="AB743" s="22"/>
      <c r="AC743" s="22"/>
      <c r="AD743" s="2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56"/>
      <c r="AQ743" s="56"/>
      <c r="AR743" s="56"/>
      <c r="AS743" s="56"/>
      <c r="AT743" s="56"/>
      <c r="AU743" s="56"/>
      <c r="AV743" s="56"/>
      <c r="AW743" s="56"/>
      <c r="AX743" s="67"/>
      <c r="AY743" s="67"/>
      <c r="AZ743" s="67"/>
      <c r="BA743" s="67"/>
      <c r="BB743" s="67"/>
      <c r="BC743" s="67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</row>
    <row r="744" spans="2:92" x14ac:dyDescent="0.25"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</row>
    <row r="745" spans="2:92" x14ac:dyDescent="0.25">
      <c r="B745" s="246"/>
      <c r="C745" s="246"/>
      <c r="D745" s="246"/>
      <c r="E745" s="246"/>
      <c r="F745" s="246"/>
      <c r="G745" s="246"/>
      <c r="H745" s="246"/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2"/>
      <c r="X745" s="8"/>
      <c r="Y745" s="8"/>
      <c r="Z745" s="8"/>
      <c r="AA745" s="8"/>
      <c r="AB745" s="8"/>
      <c r="AC745" s="8"/>
      <c r="AD745" s="8"/>
      <c r="AE745" s="8"/>
      <c r="AF745" s="12"/>
      <c r="AG745" s="8"/>
      <c r="AH745" s="8"/>
      <c r="AI745" s="8"/>
      <c r="AJ745" s="8"/>
      <c r="AK745" s="8"/>
      <c r="AL745" s="8"/>
      <c r="AM745" s="8"/>
      <c r="AN745" s="8"/>
      <c r="AO745" s="12"/>
      <c r="AP745" s="8"/>
      <c r="AQ745" s="8"/>
      <c r="AR745" s="8"/>
      <c r="AS745" s="8"/>
      <c r="AT745" s="8"/>
      <c r="AU745" s="8"/>
      <c r="AV745" s="8"/>
      <c r="AW745" s="8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</row>
    <row r="746" spans="2:92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20"/>
      <c r="Q746" s="20"/>
      <c r="R746" s="20"/>
      <c r="S746" s="20"/>
      <c r="T746" s="20"/>
      <c r="U746" s="20"/>
      <c r="V746" s="20"/>
      <c r="W746" s="37"/>
      <c r="X746" s="7"/>
      <c r="Y746" s="20"/>
      <c r="Z746" s="20"/>
      <c r="AA746" s="20"/>
      <c r="AB746" s="20"/>
      <c r="AC746" s="20"/>
      <c r="AD746" s="20"/>
      <c r="AE746" s="20"/>
      <c r="AF746" s="12"/>
      <c r="AG746" s="7"/>
      <c r="AH746" s="20"/>
      <c r="AI746" s="20"/>
      <c r="AJ746" s="20"/>
      <c r="AK746" s="20"/>
      <c r="AL746" s="20"/>
      <c r="AM746" s="20"/>
      <c r="AN746" s="20"/>
      <c r="AO746" s="12"/>
      <c r="AP746" s="12"/>
      <c r="AQ746" s="20"/>
      <c r="AR746" s="20"/>
      <c r="AS746" s="20"/>
      <c r="AT746" s="20"/>
      <c r="AU746" s="20"/>
      <c r="AV746" s="20"/>
      <c r="AW746" s="20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</row>
    <row r="747" spans="2:92" x14ac:dyDescent="0.25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22"/>
      <c r="Q747" s="22"/>
      <c r="R747" s="22"/>
      <c r="S747" s="22"/>
      <c r="T747" s="22"/>
      <c r="U747" s="22"/>
      <c r="V747" s="22"/>
      <c r="W747" s="37"/>
      <c r="X747" s="21"/>
      <c r="Y747" s="22"/>
      <c r="Z747" s="7"/>
      <c r="AA747" s="7"/>
      <c r="AB747" s="7"/>
      <c r="AC747" s="7"/>
      <c r="AD747" s="7"/>
      <c r="AE747" s="7"/>
      <c r="AF747" s="12"/>
      <c r="AG747" s="21"/>
      <c r="AH747" s="22"/>
      <c r="AI747" s="22"/>
      <c r="AJ747" s="22"/>
      <c r="AK747" s="22"/>
      <c r="AL747" s="22"/>
      <c r="AM747" s="22"/>
      <c r="AN747" s="22"/>
      <c r="AO747" s="12"/>
      <c r="AP747" s="21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</row>
    <row r="748" spans="2:92" x14ac:dyDescent="0.25"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46"/>
      <c r="Q748" s="46"/>
      <c r="R748" s="46"/>
      <c r="S748" s="46"/>
      <c r="T748" s="46"/>
      <c r="U748" s="46"/>
      <c r="V748" s="46"/>
      <c r="W748" s="46"/>
      <c r="X748" s="11"/>
      <c r="Y748" s="46"/>
      <c r="Z748" s="46"/>
      <c r="AA748" s="46"/>
      <c r="AB748" s="46"/>
      <c r="AC748" s="46"/>
      <c r="AD748" s="46"/>
      <c r="AE748" s="46"/>
      <c r="AF748" s="12"/>
      <c r="AG748" s="65"/>
      <c r="AH748" s="66"/>
      <c r="AI748" s="66"/>
      <c r="AJ748" s="66"/>
      <c r="AK748" s="66"/>
      <c r="AL748" s="66"/>
      <c r="AM748" s="66"/>
      <c r="AN748" s="66"/>
      <c r="AO748" s="12"/>
      <c r="AP748" s="34"/>
      <c r="AQ748" s="22"/>
      <c r="AR748" s="22"/>
      <c r="AS748" s="22"/>
      <c r="AT748" s="22"/>
      <c r="AU748" s="22"/>
      <c r="AV748" s="22"/>
      <c r="AW748" s="2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</row>
    <row r="749" spans="2:92" x14ac:dyDescent="0.25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22"/>
      <c r="Q749" s="22"/>
      <c r="R749" s="22"/>
      <c r="S749" s="22"/>
      <c r="T749" s="22"/>
      <c r="U749" s="22"/>
      <c r="V749" s="22"/>
      <c r="X749" s="11"/>
      <c r="Y749" s="46"/>
      <c r="Z749" s="46"/>
      <c r="AA749" s="46"/>
      <c r="AB749" s="46"/>
      <c r="AC749" s="46"/>
      <c r="AD749" s="46"/>
      <c r="AE749" s="46"/>
      <c r="AF749" s="12"/>
      <c r="AG749" s="52"/>
      <c r="AH749" s="22"/>
      <c r="AI749" s="22"/>
      <c r="AJ749" s="22"/>
      <c r="AK749" s="22"/>
      <c r="AL749" s="22"/>
      <c r="AM749" s="22"/>
      <c r="AN749" s="22"/>
      <c r="AO749" s="12"/>
      <c r="AP749" s="31"/>
      <c r="AQ749" s="22"/>
      <c r="AR749" s="22"/>
      <c r="AS749" s="22"/>
      <c r="AT749" s="22"/>
      <c r="AU749" s="22"/>
      <c r="AV749" s="22"/>
      <c r="AW749" s="2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</row>
    <row r="750" spans="2:92" x14ac:dyDescent="0.25"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32"/>
      <c r="Q750" s="32"/>
      <c r="R750" s="32"/>
      <c r="S750" s="32"/>
      <c r="T750" s="32"/>
      <c r="U750" s="32"/>
      <c r="V750" s="32"/>
      <c r="X750" s="26"/>
      <c r="Y750" s="46"/>
      <c r="Z750" s="46"/>
      <c r="AA750" s="46"/>
      <c r="AB750" s="46"/>
      <c r="AC750" s="46"/>
      <c r="AD750" s="46"/>
      <c r="AE750" s="46"/>
      <c r="AF750" s="12"/>
      <c r="AG750" s="38"/>
      <c r="AH750" s="22"/>
      <c r="AI750" s="22"/>
      <c r="AJ750" s="22"/>
      <c r="AK750" s="22"/>
      <c r="AL750" s="22"/>
      <c r="AM750" s="22"/>
      <c r="AN750" s="22"/>
      <c r="AO750" s="12"/>
      <c r="AP750" s="31"/>
      <c r="AQ750" s="22"/>
      <c r="AR750" s="22"/>
      <c r="AS750" s="22"/>
      <c r="AT750" s="22"/>
      <c r="AU750" s="22"/>
      <c r="AV750" s="22"/>
      <c r="AW750" s="2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</row>
    <row r="751" spans="2:92" x14ac:dyDescent="0.25"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32"/>
      <c r="Q751" s="32"/>
      <c r="R751" s="32"/>
      <c r="S751" s="32"/>
      <c r="T751" s="32"/>
      <c r="U751" s="32"/>
      <c r="V751" s="32"/>
      <c r="W751" s="18"/>
      <c r="X751" s="26"/>
      <c r="Y751" s="46"/>
      <c r="Z751" s="46"/>
      <c r="AA751" s="46"/>
      <c r="AB751" s="46"/>
      <c r="AC751" s="46"/>
      <c r="AD751" s="46"/>
      <c r="AE751" s="46"/>
      <c r="AF751" s="12"/>
      <c r="AG751" s="38"/>
      <c r="AH751" s="22"/>
      <c r="AI751" s="22"/>
      <c r="AJ751" s="22"/>
      <c r="AK751" s="22"/>
      <c r="AL751" s="22"/>
      <c r="AM751" s="22"/>
      <c r="AN751" s="22"/>
      <c r="AO751" s="12"/>
      <c r="AP751" s="39"/>
      <c r="AQ751" s="53"/>
      <c r="AR751" s="53"/>
      <c r="AS751" s="53"/>
      <c r="AT751" s="53"/>
      <c r="AU751" s="53"/>
      <c r="AV751" s="53"/>
      <c r="AW751" s="53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  <c r="CE751" s="12"/>
      <c r="CF751" s="12"/>
      <c r="CG751" s="12"/>
      <c r="CH751" s="12"/>
      <c r="CI751" s="12"/>
      <c r="CJ751" s="12"/>
      <c r="CK751" s="12"/>
      <c r="CL751" s="12"/>
      <c r="CM751" s="12"/>
      <c r="CN751" s="12"/>
    </row>
    <row r="752" spans="2:92" x14ac:dyDescent="0.25"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32"/>
      <c r="Q752" s="32"/>
      <c r="R752" s="32"/>
      <c r="S752" s="32"/>
      <c r="T752" s="32"/>
      <c r="U752" s="32"/>
      <c r="V752" s="32"/>
      <c r="W752" s="20"/>
      <c r="X752" s="11"/>
      <c r="Y752" s="55"/>
      <c r="Z752" s="55"/>
      <c r="AA752" s="55"/>
      <c r="AB752" s="70"/>
      <c r="AC752" s="70"/>
      <c r="AD752" s="70"/>
      <c r="AE752" s="70"/>
      <c r="AF752" s="12"/>
      <c r="AG752" s="54"/>
      <c r="AH752" s="22"/>
      <c r="AI752" s="22"/>
      <c r="AJ752" s="22"/>
      <c r="AK752" s="22"/>
      <c r="AL752" s="22"/>
      <c r="AM752" s="22"/>
      <c r="AN752" s="22"/>
      <c r="AO752" s="12"/>
      <c r="AP752" s="39"/>
      <c r="AQ752" s="22"/>
      <c r="AR752" s="22"/>
      <c r="AS752" s="22"/>
      <c r="AT752" s="22"/>
      <c r="AU752" s="22"/>
      <c r="AV752" s="22"/>
      <c r="AW752" s="2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  <c r="CE752" s="12"/>
      <c r="CF752" s="12"/>
      <c r="CG752" s="12"/>
      <c r="CH752" s="12"/>
      <c r="CI752" s="12"/>
      <c r="CJ752" s="12"/>
      <c r="CK752" s="12"/>
      <c r="CL752" s="12"/>
      <c r="CM752" s="12"/>
      <c r="CN752" s="12"/>
    </row>
    <row r="753" spans="2:92" x14ac:dyDescent="0.25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22"/>
      <c r="Q753" s="22"/>
      <c r="R753" s="22"/>
      <c r="S753" s="22"/>
      <c r="T753" s="22"/>
      <c r="U753" s="22"/>
      <c r="V753" s="22"/>
      <c r="W753" s="20"/>
      <c r="X753" s="12"/>
      <c r="Y753" s="55"/>
      <c r="Z753" s="55"/>
      <c r="AA753" s="55"/>
      <c r="AB753" s="55"/>
      <c r="AC753" s="55"/>
      <c r="AD753" s="55"/>
      <c r="AE753" s="70"/>
      <c r="AF753" s="12"/>
      <c r="AG753" s="65"/>
      <c r="AH753" s="22"/>
      <c r="AI753" s="22"/>
      <c r="AJ753" s="22"/>
      <c r="AK753" s="22"/>
      <c r="AL753" s="22"/>
      <c r="AM753" s="22"/>
      <c r="AN753" s="22"/>
      <c r="AO753" s="12"/>
      <c r="AP753" s="39"/>
      <c r="AQ753" s="22"/>
      <c r="AR753" s="22"/>
      <c r="AS753" s="22"/>
      <c r="AT753" s="22"/>
      <c r="AU753" s="22"/>
      <c r="AV753" s="22"/>
      <c r="AW753" s="2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  <c r="CE753" s="12"/>
      <c r="CF753" s="12"/>
      <c r="CG753" s="12"/>
      <c r="CH753" s="12"/>
      <c r="CI753" s="12"/>
      <c r="CJ753" s="12"/>
      <c r="CK753" s="12"/>
      <c r="CL753" s="12"/>
      <c r="CM753" s="12"/>
      <c r="CN753" s="12"/>
    </row>
    <row r="754" spans="2:92" x14ac:dyDescent="0.25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22"/>
      <c r="Q754" s="22"/>
      <c r="R754" s="22"/>
      <c r="S754" s="22"/>
      <c r="T754" s="22"/>
      <c r="U754" s="22"/>
      <c r="V754" s="22"/>
      <c r="W754" s="20"/>
      <c r="X754" s="11"/>
      <c r="Y754" s="55"/>
      <c r="Z754" s="55"/>
      <c r="AA754" s="55"/>
      <c r="AB754" s="55"/>
      <c r="AC754" s="55"/>
      <c r="AD754" s="55"/>
      <c r="AE754" s="70"/>
      <c r="AF754" s="12"/>
      <c r="AG754" s="52"/>
      <c r="AH754" s="22"/>
      <c r="AI754" s="22"/>
      <c r="AJ754" s="22"/>
      <c r="AK754" s="22"/>
      <c r="AL754" s="22"/>
      <c r="AM754" s="22"/>
      <c r="AN754" s="22"/>
      <c r="AO754" s="12"/>
      <c r="AP754" s="34"/>
      <c r="AQ754" s="22"/>
      <c r="AR754" s="22"/>
      <c r="AS754" s="22"/>
      <c r="AT754" s="22"/>
      <c r="AU754" s="22"/>
      <c r="AV754" s="22"/>
      <c r="AW754" s="2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  <c r="CE754" s="12"/>
      <c r="CF754" s="12"/>
      <c r="CG754" s="12"/>
      <c r="CH754" s="12"/>
      <c r="CI754" s="12"/>
      <c r="CJ754" s="12"/>
      <c r="CK754" s="12"/>
      <c r="CL754" s="12"/>
      <c r="CM754" s="12"/>
      <c r="CN754" s="12"/>
    </row>
    <row r="755" spans="2:92" x14ac:dyDescent="0.25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22"/>
      <c r="Q755" s="22"/>
      <c r="R755" s="22"/>
      <c r="S755" s="22"/>
      <c r="T755" s="22"/>
      <c r="U755" s="22"/>
      <c r="V755" s="22"/>
      <c r="W755" s="29"/>
      <c r="X755" s="11"/>
      <c r="Y755" s="55"/>
      <c r="Z755" s="70"/>
      <c r="AA755" s="70"/>
      <c r="AB755" s="70"/>
      <c r="AC755" s="70"/>
      <c r="AD755" s="70"/>
      <c r="AE755" s="70"/>
      <c r="AF755" s="12"/>
      <c r="AG755" s="38"/>
      <c r="AH755" s="22"/>
      <c r="AI755" s="22"/>
      <c r="AJ755" s="22"/>
      <c r="AK755" s="22"/>
      <c r="AL755" s="22"/>
      <c r="AM755" s="22"/>
      <c r="AN755" s="22"/>
      <c r="AO755" s="12"/>
      <c r="AP755" s="34"/>
      <c r="AQ755" s="22"/>
      <c r="AR755" s="22"/>
      <c r="AS755" s="22"/>
      <c r="AT755" s="22"/>
      <c r="AU755" s="22"/>
      <c r="AV755" s="22"/>
      <c r="AW755" s="2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  <c r="CE755" s="12"/>
      <c r="CF755" s="12"/>
      <c r="CG755" s="12"/>
      <c r="CH755" s="12"/>
      <c r="CI755" s="12"/>
      <c r="CJ755" s="12"/>
      <c r="CK755" s="12"/>
      <c r="CL755" s="12"/>
      <c r="CM755" s="12"/>
      <c r="CN755" s="12"/>
    </row>
    <row r="756" spans="2:92" x14ac:dyDescent="0.25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22"/>
      <c r="Q756" s="22"/>
      <c r="R756" s="22"/>
      <c r="S756" s="22"/>
      <c r="T756" s="22"/>
      <c r="U756" s="22"/>
      <c r="V756" s="22"/>
      <c r="W756" s="29"/>
      <c r="X756" s="28"/>
      <c r="Y756" s="22"/>
      <c r="Z756" s="22"/>
      <c r="AA756" s="22"/>
      <c r="AB756" s="22"/>
      <c r="AC756" s="22"/>
      <c r="AD756" s="22"/>
      <c r="AE756" s="22"/>
      <c r="AF756" s="12"/>
      <c r="AG756" s="38"/>
      <c r="AH756" s="22"/>
      <c r="AI756" s="22"/>
      <c r="AJ756" s="22"/>
      <c r="AK756" s="22"/>
      <c r="AL756" s="22"/>
      <c r="AM756" s="22"/>
      <c r="AN756" s="22"/>
      <c r="AO756" s="12"/>
      <c r="AP756" s="18"/>
      <c r="AQ756" s="32"/>
      <c r="AR756" s="32"/>
      <c r="AS756" s="32"/>
      <c r="AT756" s="32"/>
      <c r="AU756" s="32"/>
      <c r="AV756" s="32"/>
      <c r="AW756" s="3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  <c r="CE756" s="12"/>
      <c r="CF756" s="12"/>
      <c r="CG756" s="12"/>
      <c r="CH756" s="12"/>
      <c r="CI756" s="12"/>
      <c r="CJ756" s="12"/>
      <c r="CK756" s="12"/>
      <c r="CL756" s="12"/>
      <c r="CM756" s="12"/>
      <c r="CN756" s="12"/>
    </row>
    <row r="757" spans="2:92" x14ac:dyDescent="0.25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22"/>
      <c r="Q757" s="22"/>
      <c r="R757" s="22"/>
      <c r="S757" s="22"/>
      <c r="T757" s="22"/>
      <c r="U757" s="22"/>
      <c r="V757" s="22"/>
      <c r="W757" s="29"/>
      <c r="X757" s="11"/>
      <c r="Y757" s="22"/>
      <c r="Z757" s="22"/>
      <c r="AA757" s="22"/>
      <c r="AB757" s="22"/>
      <c r="AC757" s="22"/>
      <c r="AD757" s="22"/>
      <c r="AE757" s="22"/>
      <c r="AF757" s="12"/>
      <c r="AG757" s="52"/>
      <c r="AH757" s="22"/>
      <c r="AI757" s="22"/>
      <c r="AJ757" s="22"/>
      <c r="AK757" s="22"/>
      <c r="AL757" s="22"/>
      <c r="AM757" s="22"/>
      <c r="AN757" s="22"/>
      <c r="AO757" s="12"/>
      <c r="AP757" s="31"/>
      <c r="AQ757" s="32"/>
      <c r="AR757" s="32"/>
      <c r="AS757" s="32"/>
      <c r="AT757" s="32"/>
      <c r="AU757" s="32"/>
      <c r="AV757" s="32"/>
      <c r="AW757" s="3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  <c r="CE757" s="12"/>
      <c r="CF757" s="12"/>
      <c r="CG757" s="12"/>
      <c r="CH757" s="12"/>
      <c r="CI757" s="12"/>
      <c r="CJ757" s="12"/>
      <c r="CK757" s="12"/>
      <c r="CL757" s="12"/>
      <c r="CM757" s="12"/>
      <c r="CN757" s="12"/>
    </row>
    <row r="758" spans="2:92" x14ac:dyDescent="0.25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22"/>
      <c r="Q758" s="22"/>
      <c r="R758" s="22"/>
      <c r="S758" s="22"/>
      <c r="T758" s="22"/>
      <c r="U758" s="22"/>
      <c r="V758" s="22"/>
      <c r="W758" s="29"/>
      <c r="X758" s="11"/>
      <c r="Y758" s="22"/>
      <c r="Z758" s="22"/>
      <c r="AA758" s="22"/>
      <c r="AB758" s="22"/>
      <c r="AC758" s="22"/>
      <c r="AD758" s="22"/>
      <c r="AE758" s="22"/>
      <c r="AF758" s="12"/>
      <c r="AG758" s="38"/>
      <c r="AH758" s="22"/>
      <c r="AI758" s="22"/>
      <c r="AJ758" s="22"/>
      <c r="AK758" s="22"/>
      <c r="AL758" s="22"/>
      <c r="AM758" s="22"/>
      <c r="AN758" s="22"/>
      <c r="AO758" s="12"/>
      <c r="AP758" s="31"/>
      <c r="AQ758" s="32"/>
      <c r="AR758" s="32"/>
      <c r="AS758" s="32"/>
      <c r="AT758" s="32"/>
      <c r="AU758" s="32"/>
      <c r="AV758" s="32"/>
      <c r="AW758" s="3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  <c r="CE758" s="12"/>
      <c r="CF758" s="12"/>
      <c r="CG758" s="12"/>
      <c r="CH758" s="12"/>
      <c r="CI758" s="12"/>
      <c r="CJ758" s="12"/>
      <c r="CK758" s="12"/>
      <c r="CL758" s="12"/>
      <c r="CM758" s="12"/>
      <c r="CN758" s="12"/>
    </row>
    <row r="759" spans="2:92" x14ac:dyDescent="0.25"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32"/>
      <c r="Q759" s="32"/>
      <c r="R759" s="32"/>
      <c r="S759" s="32"/>
      <c r="T759" s="32"/>
      <c r="U759" s="32"/>
      <c r="V759" s="32"/>
      <c r="W759" s="29"/>
      <c r="X759" s="26"/>
      <c r="Y759" s="22"/>
      <c r="Z759" s="22"/>
      <c r="AA759" s="22"/>
      <c r="AB759" s="22"/>
      <c r="AC759" s="22"/>
      <c r="AD759" s="22"/>
      <c r="AE759" s="22"/>
      <c r="AF759" s="12"/>
      <c r="AG759" s="68"/>
      <c r="AH759" s="22"/>
      <c r="AI759" s="22"/>
      <c r="AJ759" s="22"/>
      <c r="AK759" s="22"/>
      <c r="AL759" s="22"/>
      <c r="AM759" s="22"/>
      <c r="AN759" s="22"/>
      <c r="AO759" s="12"/>
      <c r="AP759" s="31"/>
      <c r="AQ759" s="32"/>
      <c r="AR759" s="32"/>
      <c r="AS759" s="32"/>
      <c r="AT759" s="32"/>
      <c r="AU759" s="32"/>
      <c r="AV759" s="32"/>
      <c r="AW759" s="32"/>
      <c r="AX759" s="12"/>
      <c r="AY759" s="59"/>
      <c r="AZ759" s="59"/>
      <c r="BA759" s="59"/>
      <c r="BB759" s="59"/>
      <c r="BC759" s="59"/>
      <c r="BD759" s="47"/>
      <c r="BE759" s="47"/>
      <c r="BF759" s="47"/>
      <c r="BG759" s="47"/>
      <c r="BH759" s="47"/>
      <c r="BI759" s="47"/>
      <c r="BJ759" s="47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  <c r="CE759" s="12"/>
      <c r="CF759" s="12"/>
      <c r="CG759" s="12"/>
      <c r="CH759" s="12"/>
      <c r="CI759" s="12"/>
      <c r="CJ759" s="12"/>
      <c r="CK759" s="12"/>
      <c r="CL759" s="12"/>
      <c r="CM759" s="12"/>
      <c r="CN759" s="12"/>
    </row>
    <row r="760" spans="2:92" x14ac:dyDescent="0.25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22"/>
      <c r="Q760" s="22"/>
      <c r="R760" s="22"/>
      <c r="S760" s="22"/>
      <c r="T760" s="22"/>
      <c r="U760" s="22"/>
      <c r="V760" s="22"/>
      <c r="W760" s="29"/>
      <c r="X760" s="26"/>
      <c r="Y760" s="22"/>
      <c r="Z760" s="22"/>
      <c r="AA760" s="22"/>
      <c r="AB760" s="22"/>
      <c r="AC760" s="22"/>
      <c r="AD760" s="22"/>
      <c r="AE760" s="22"/>
      <c r="AF760" s="12"/>
      <c r="AG760" s="12"/>
      <c r="AH760" s="46"/>
      <c r="AI760" s="46"/>
      <c r="AJ760" s="46"/>
      <c r="AK760" s="46"/>
      <c r="AL760" s="46"/>
      <c r="AM760" s="46"/>
      <c r="AN760" s="46"/>
      <c r="AO760" s="12"/>
      <c r="AP760" s="34"/>
      <c r="AQ760" s="60"/>
      <c r="AR760" s="60"/>
      <c r="AS760" s="60"/>
      <c r="AT760" s="60"/>
      <c r="AU760" s="60"/>
      <c r="AV760" s="60"/>
      <c r="AW760" s="60"/>
      <c r="AX760" s="12"/>
      <c r="AY760" s="47"/>
      <c r="AZ760" s="48"/>
      <c r="BA760" s="48"/>
      <c r="BB760" s="48"/>
      <c r="BC760" s="48"/>
      <c r="BD760" s="49"/>
      <c r="BE760" s="49"/>
      <c r="BF760" s="49"/>
      <c r="BG760" s="49"/>
      <c r="BH760" s="49"/>
      <c r="BI760" s="49"/>
      <c r="BJ760" s="49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  <c r="CE760" s="12"/>
      <c r="CF760" s="12"/>
      <c r="CG760" s="12"/>
      <c r="CH760" s="12"/>
      <c r="CI760" s="12"/>
      <c r="CJ760" s="12"/>
      <c r="CK760" s="12"/>
      <c r="CL760" s="12"/>
      <c r="CM760" s="12"/>
      <c r="CN760" s="12"/>
    </row>
    <row r="761" spans="2:92" x14ac:dyDescent="0.25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22"/>
      <c r="Q761" s="22"/>
      <c r="R761" s="22"/>
      <c r="S761" s="22"/>
      <c r="T761" s="22"/>
      <c r="U761" s="22"/>
      <c r="V761" s="22"/>
      <c r="W761" s="29"/>
      <c r="X761" s="11"/>
      <c r="Y761" s="22"/>
      <c r="Z761" s="22"/>
      <c r="AA761" s="22"/>
      <c r="AB761" s="22"/>
      <c r="AC761" s="22"/>
      <c r="AD761" s="22"/>
      <c r="AE761" s="22"/>
      <c r="AF761" s="12"/>
      <c r="AG761" s="12"/>
      <c r="AH761" s="22"/>
      <c r="AI761" s="22"/>
      <c r="AJ761" s="22"/>
      <c r="AK761" s="22"/>
      <c r="AL761" s="22"/>
      <c r="AM761" s="22"/>
      <c r="AN761" s="22"/>
      <c r="AO761" s="12"/>
      <c r="AP761" s="18"/>
      <c r="AQ761" s="32"/>
      <c r="AR761" s="32"/>
      <c r="AS761" s="32"/>
      <c r="AT761" s="32"/>
      <c r="AU761" s="32"/>
      <c r="AV761" s="32"/>
      <c r="AW761" s="32"/>
      <c r="AX761" s="12"/>
      <c r="AY761" s="47"/>
      <c r="AZ761" s="48"/>
      <c r="BA761" s="48"/>
      <c r="BB761" s="48"/>
      <c r="BC761" s="48"/>
      <c r="BD761" s="49"/>
      <c r="BE761" s="49"/>
      <c r="BF761" s="49"/>
      <c r="BG761" s="49"/>
      <c r="BH761" s="49"/>
      <c r="BI761" s="49"/>
      <c r="BJ761" s="49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  <c r="CE761" s="12"/>
      <c r="CF761" s="12"/>
      <c r="CG761" s="12"/>
      <c r="CH761" s="12"/>
      <c r="CI761" s="12"/>
      <c r="CJ761" s="12"/>
      <c r="CK761" s="12"/>
      <c r="CL761" s="12"/>
      <c r="CM761" s="12"/>
      <c r="CN761" s="12"/>
    </row>
    <row r="762" spans="2:92" x14ac:dyDescent="0.25"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22"/>
      <c r="Q762" s="22"/>
      <c r="R762" s="22"/>
      <c r="S762" s="22"/>
      <c r="T762" s="22"/>
      <c r="U762" s="22"/>
      <c r="V762" s="22"/>
      <c r="W762" s="51"/>
      <c r="X762" s="12"/>
      <c r="Y762" s="22"/>
      <c r="Z762" s="22"/>
      <c r="AA762" s="22"/>
      <c r="AB762" s="22"/>
      <c r="AC762" s="22"/>
      <c r="AD762" s="22"/>
      <c r="AE762" s="22"/>
      <c r="AF762" s="12"/>
      <c r="AG762" s="56"/>
      <c r="AH762" s="56"/>
      <c r="AI762" s="56"/>
      <c r="AJ762" s="56"/>
      <c r="AK762" s="56"/>
      <c r="AL762" s="56"/>
      <c r="AM762" s="56"/>
      <c r="AN762" s="56"/>
      <c r="AO762" s="12"/>
      <c r="AP762" s="31"/>
      <c r="AQ762" s="22"/>
      <c r="AR762" s="22"/>
      <c r="AS762" s="22"/>
      <c r="AT762" s="22"/>
      <c r="AU762" s="22"/>
      <c r="AV762" s="22"/>
      <c r="AW762" s="22"/>
      <c r="AX762" s="12"/>
      <c r="AY762" s="47"/>
      <c r="AZ762" s="48"/>
      <c r="BA762" s="48"/>
      <c r="BB762" s="48"/>
      <c r="BC762" s="48"/>
      <c r="BD762" s="61"/>
      <c r="BE762" s="61"/>
      <c r="BF762" s="61"/>
      <c r="BG762" s="61"/>
      <c r="BH762" s="61"/>
      <c r="BI762" s="61"/>
      <c r="BJ762" s="61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  <c r="CG762" s="12"/>
      <c r="CH762" s="12"/>
      <c r="CI762" s="12"/>
      <c r="CJ762" s="12"/>
      <c r="CK762" s="12"/>
      <c r="CL762" s="12"/>
      <c r="CM762" s="12"/>
      <c r="CN762" s="12"/>
    </row>
    <row r="763" spans="2:92" x14ac:dyDescent="0.25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22"/>
      <c r="Q763" s="22"/>
      <c r="R763" s="22"/>
      <c r="S763" s="22"/>
      <c r="T763" s="22"/>
      <c r="U763" s="22"/>
      <c r="V763" s="22"/>
      <c r="W763" s="29"/>
      <c r="X763" s="11"/>
      <c r="Y763" s="22"/>
      <c r="Z763" s="22"/>
      <c r="AA763" s="22"/>
      <c r="AB763" s="22"/>
      <c r="AC763" s="22"/>
      <c r="AD763" s="22"/>
      <c r="AE763" s="2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31"/>
      <c r="AQ763" s="32"/>
      <c r="AR763" s="32"/>
      <c r="AS763" s="32"/>
      <c r="AT763" s="32"/>
      <c r="AU763" s="32"/>
      <c r="AV763" s="32"/>
      <c r="AW763" s="32"/>
      <c r="AX763" s="12"/>
      <c r="AY763" s="47"/>
      <c r="AZ763" s="48"/>
      <c r="BA763" s="48"/>
      <c r="BB763" s="48"/>
      <c r="BC763" s="48"/>
      <c r="BD763" s="49"/>
      <c r="BE763" s="49"/>
      <c r="BF763" s="49"/>
      <c r="BG763" s="49"/>
      <c r="BH763" s="49"/>
      <c r="BI763" s="49"/>
      <c r="BJ763" s="49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  <c r="CE763" s="12"/>
      <c r="CF763" s="12"/>
      <c r="CG763" s="12"/>
      <c r="CH763" s="12"/>
      <c r="CI763" s="12"/>
      <c r="CJ763" s="12"/>
      <c r="CK763" s="12"/>
      <c r="CL763" s="12"/>
      <c r="CM763" s="12"/>
      <c r="CN763" s="12"/>
    </row>
    <row r="764" spans="2:92" x14ac:dyDescent="0.25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37"/>
      <c r="Q764" s="37"/>
      <c r="R764" s="37"/>
      <c r="S764" s="37"/>
      <c r="T764" s="37"/>
      <c r="U764" s="37"/>
      <c r="V764" s="37"/>
      <c r="W764" s="51"/>
      <c r="X764" s="11"/>
      <c r="Y764" s="22"/>
      <c r="Z764" s="22"/>
      <c r="AA764" s="22"/>
      <c r="AB764" s="22"/>
      <c r="AC764" s="22"/>
      <c r="AD764" s="22"/>
      <c r="AE764" s="22"/>
      <c r="AF764" s="12"/>
      <c r="AG764" s="12"/>
      <c r="AH764" s="12"/>
      <c r="AI764" s="57"/>
      <c r="AJ764" s="57"/>
      <c r="AK764" s="57"/>
      <c r="AL764" s="57"/>
      <c r="AM764" s="57"/>
      <c r="AN764" s="57"/>
      <c r="AO764" s="12"/>
      <c r="AP764" s="39"/>
      <c r="AQ764" s="22"/>
      <c r="AR764" s="22"/>
      <c r="AS764" s="22"/>
      <c r="AT764" s="22"/>
      <c r="AU764" s="22"/>
      <c r="AV764" s="22"/>
      <c r="AW764" s="22"/>
      <c r="AX764" s="12"/>
      <c r="AY764" s="47"/>
      <c r="AZ764" s="48"/>
      <c r="BA764" s="48"/>
      <c r="BB764" s="48"/>
      <c r="BC764" s="48"/>
      <c r="BD764" s="49"/>
      <c r="BE764" s="49"/>
      <c r="BF764" s="49"/>
      <c r="BG764" s="49"/>
      <c r="BH764" s="49"/>
      <c r="BI764" s="49"/>
      <c r="BJ764" s="49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  <c r="CE764" s="12"/>
      <c r="CF764" s="12"/>
      <c r="CG764" s="12"/>
      <c r="CH764" s="12"/>
      <c r="CI764" s="12"/>
      <c r="CJ764" s="12"/>
      <c r="CK764" s="12"/>
      <c r="CL764" s="12"/>
      <c r="CM764" s="12"/>
      <c r="CN764" s="12"/>
    </row>
    <row r="765" spans="2:92" x14ac:dyDescent="0.25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37"/>
      <c r="Q765" s="37"/>
      <c r="R765" s="37"/>
      <c r="S765" s="37"/>
      <c r="T765" s="37"/>
      <c r="U765" s="37"/>
      <c r="V765" s="37"/>
      <c r="W765" s="29"/>
      <c r="X765" s="28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58"/>
      <c r="AO765" s="12"/>
      <c r="AP765" s="39"/>
      <c r="AQ765" s="22"/>
      <c r="AR765" s="22"/>
      <c r="AS765" s="22"/>
      <c r="AT765" s="22"/>
      <c r="AU765" s="22"/>
      <c r="AV765" s="22"/>
      <c r="AW765" s="22"/>
      <c r="AX765" s="12"/>
      <c r="AY765" s="47"/>
      <c r="AZ765" s="62"/>
      <c r="BA765" s="62"/>
      <c r="BB765" s="62"/>
      <c r="BC765" s="62"/>
      <c r="BD765" s="61"/>
      <c r="BE765" s="61"/>
      <c r="BF765" s="61"/>
      <c r="BG765" s="61"/>
      <c r="BH765" s="61"/>
      <c r="BI765" s="61"/>
      <c r="BJ765" s="61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  <c r="CE765" s="12"/>
      <c r="CF765" s="12"/>
      <c r="CG765" s="12"/>
      <c r="CH765" s="12"/>
      <c r="CI765" s="12"/>
      <c r="CJ765" s="12"/>
      <c r="CK765" s="12"/>
      <c r="CL765" s="12"/>
      <c r="CM765" s="12"/>
      <c r="CN765" s="12"/>
    </row>
    <row r="766" spans="2:92" x14ac:dyDescent="0.25"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37"/>
      <c r="Q766" s="37"/>
      <c r="R766" s="37"/>
      <c r="S766" s="37"/>
      <c r="T766" s="37"/>
      <c r="U766" s="37"/>
      <c r="V766" s="37"/>
      <c r="W766" s="51"/>
      <c r="X766" s="11"/>
      <c r="Y766" s="22"/>
      <c r="Z766" s="22"/>
      <c r="AA766" s="22"/>
      <c r="AB766" s="22"/>
      <c r="AC766" s="22"/>
      <c r="AD766" s="22"/>
      <c r="AE766" s="2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39"/>
      <c r="AQ766" s="22"/>
      <c r="AR766" s="22"/>
      <c r="AS766" s="22"/>
      <c r="AT766" s="22"/>
      <c r="AU766" s="22"/>
      <c r="AV766" s="22"/>
      <c r="AW766" s="22"/>
      <c r="AX766" s="12"/>
      <c r="AY766" s="47"/>
      <c r="AZ766" s="47"/>
      <c r="BA766" s="47"/>
      <c r="BB766" s="47"/>
      <c r="BC766" s="47"/>
      <c r="BD766" s="49"/>
      <c r="BE766" s="49"/>
      <c r="BF766" s="49"/>
      <c r="BG766" s="49"/>
      <c r="BH766" s="49"/>
      <c r="BI766" s="49"/>
      <c r="BJ766" s="49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  <c r="CE766" s="12"/>
      <c r="CF766" s="12"/>
      <c r="CG766" s="12"/>
      <c r="CH766" s="12"/>
      <c r="CI766" s="12"/>
      <c r="CJ766" s="12"/>
      <c r="CK766" s="12"/>
      <c r="CL766" s="12"/>
      <c r="CM766" s="12"/>
      <c r="CN766" s="12"/>
    </row>
    <row r="767" spans="2:92" x14ac:dyDescent="0.25">
      <c r="B767" s="245"/>
      <c r="C767" s="245"/>
      <c r="D767" s="245"/>
      <c r="E767" s="245"/>
      <c r="F767" s="245"/>
      <c r="G767" s="245"/>
      <c r="H767" s="245"/>
      <c r="I767" s="245"/>
      <c r="J767" s="245"/>
      <c r="K767" s="245"/>
      <c r="L767" s="245"/>
      <c r="M767" s="245"/>
      <c r="N767" s="245"/>
      <c r="O767" s="245"/>
      <c r="P767" s="245"/>
      <c r="Q767" s="245"/>
      <c r="R767" s="245"/>
      <c r="S767" s="245"/>
      <c r="T767" s="245"/>
      <c r="U767" s="245"/>
      <c r="V767" s="245"/>
      <c r="W767" s="29"/>
      <c r="X767" s="11"/>
      <c r="Y767" s="22"/>
      <c r="Z767" s="22"/>
      <c r="AA767" s="22"/>
      <c r="AB767" s="22"/>
      <c r="AC767" s="22"/>
      <c r="AD767" s="22"/>
      <c r="AE767" s="2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8"/>
      <c r="AQ767" s="32"/>
      <c r="AR767" s="32"/>
      <c r="AS767" s="32"/>
      <c r="AT767" s="32"/>
      <c r="AU767" s="32"/>
      <c r="AV767" s="32"/>
      <c r="AW767" s="32"/>
      <c r="AX767" s="12"/>
      <c r="AY767" s="47"/>
      <c r="AZ767" s="47"/>
      <c r="BA767" s="47"/>
      <c r="BB767" s="47"/>
      <c r="BC767" s="47"/>
      <c r="BD767" s="49"/>
      <c r="BE767" s="49"/>
      <c r="BF767" s="49"/>
      <c r="BG767" s="49"/>
      <c r="BH767" s="49"/>
      <c r="BI767" s="49"/>
      <c r="BJ767" s="49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  <c r="CE767" s="12"/>
      <c r="CF767" s="12"/>
      <c r="CG767" s="12"/>
      <c r="CH767" s="12"/>
      <c r="CI767" s="12"/>
      <c r="CJ767" s="12"/>
      <c r="CK767" s="12"/>
      <c r="CL767" s="12"/>
      <c r="CM767" s="12"/>
      <c r="CN767" s="12"/>
    </row>
    <row r="768" spans="2:92" x14ac:dyDescent="0.25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46"/>
      <c r="Q768" s="46"/>
      <c r="R768" s="46"/>
      <c r="S768" s="46"/>
      <c r="T768" s="46"/>
      <c r="U768" s="46"/>
      <c r="V768" s="46"/>
      <c r="W768" s="51"/>
      <c r="X768" s="56"/>
      <c r="Y768" s="56"/>
      <c r="Z768" s="56"/>
      <c r="AA768" s="56"/>
      <c r="AB768" s="56"/>
      <c r="AC768" s="56"/>
      <c r="AD768" s="56"/>
      <c r="AE768" s="56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31"/>
      <c r="AQ768" s="32"/>
      <c r="AR768" s="32"/>
      <c r="AS768" s="32"/>
      <c r="AT768" s="32"/>
      <c r="AU768" s="32"/>
      <c r="AV768" s="32"/>
      <c r="AW768" s="32"/>
      <c r="AX768" s="12"/>
      <c r="AY768" s="47"/>
      <c r="AZ768" s="47"/>
      <c r="BA768" s="47"/>
      <c r="BB768" s="47"/>
      <c r="BC768" s="47"/>
      <c r="BD768" s="49"/>
      <c r="BE768" s="49"/>
      <c r="BF768" s="49"/>
      <c r="BG768" s="49"/>
      <c r="BH768" s="49"/>
      <c r="BI768" s="49"/>
      <c r="BJ768" s="49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  <c r="CE768" s="12"/>
      <c r="CF768" s="12"/>
      <c r="CG768" s="12"/>
      <c r="CH768" s="12"/>
      <c r="CI768" s="12"/>
      <c r="CJ768" s="12"/>
      <c r="CK768" s="12"/>
      <c r="CL768" s="12"/>
      <c r="CM768" s="12"/>
      <c r="CN768" s="12"/>
    </row>
    <row r="769" spans="2:92" x14ac:dyDescent="0.25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2"/>
      <c r="Q769" s="22"/>
      <c r="R769" s="22"/>
      <c r="S769" s="22"/>
      <c r="T769" s="22"/>
      <c r="U769" s="22"/>
      <c r="V769" s="22"/>
      <c r="W769" s="29"/>
      <c r="X769" s="22"/>
      <c r="Y769" s="22"/>
      <c r="Z769" s="22"/>
      <c r="AA769" s="22"/>
      <c r="AB769" s="22"/>
      <c r="AC769" s="22"/>
      <c r="AD769" s="2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31"/>
      <c r="AQ769" s="32"/>
      <c r="AR769" s="32"/>
      <c r="AS769" s="32"/>
      <c r="AT769" s="32"/>
      <c r="AU769" s="32"/>
      <c r="AV769" s="32"/>
      <c r="AW769" s="32"/>
      <c r="AX769" s="12"/>
      <c r="AY769" s="47"/>
      <c r="AZ769" s="47"/>
      <c r="BA769" s="47"/>
      <c r="BB769" s="47"/>
      <c r="BC769" s="47"/>
      <c r="BD769" s="49"/>
      <c r="BE769" s="49"/>
      <c r="BF769" s="49"/>
      <c r="BG769" s="49"/>
      <c r="BH769" s="49"/>
      <c r="BI769" s="49"/>
      <c r="BJ769" s="49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  <c r="CE769" s="12"/>
      <c r="CF769" s="12"/>
      <c r="CG769" s="12"/>
      <c r="CH769" s="12"/>
      <c r="CI769" s="12"/>
      <c r="CJ769" s="12"/>
      <c r="CK769" s="12"/>
      <c r="CL769" s="12"/>
      <c r="CM769" s="12"/>
      <c r="CN769" s="12"/>
    </row>
    <row r="770" spans="2:92" x14ac:dyDescent="0.25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46"/>
      <c r="Q770" s="46"/>
      <c r="R770" s="46"/>
      <c r="S770" s="46"/>
      <c r="T770" s="46"/>
      <c r="U770" s="46"/>
      <c r="V770" s="46"/>
      <c r="W770" s="51"/>
      <c r="X770" s="46"/>
      <c r="Y770" s="46"/>
      <c r="Z770" s="46"/>
      <c r="AA770" s="46"/>
      <c r="AB770" s="46"/>
      <c r="AC770" s="46"/>
      <c r="AD770" s="46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31"/>
      <c r="AQ770" s="32"/>
      <c r="AR770" s="32"/>
      <c r="AS770" s="32"/>
      <c r="AT770" s="32"/>
      <c r="AU770" s="32"/>
      <c r="AV770" s="32"/>
      <c r="AW770" s="32"/>
      <c r="AX770" s="12"/>
      <c r="AY770" s="47"/>
      <c r="AZ770" s="12"/>
      <c r="BA770" s="12"/>
      <c r="BB770" s="12"/>
      <c r="BC770" s="12"/>
      <c r="BD770" s="49"/>
      <c r="BE770" s="49"/>
      <c r="BF770" s="49"/>
      <c r="BG770" s="49"/>
      <c r="BH770" s="49"/>
      <c r="BI770" s="49"/>
      <c r="BJ770" s="49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  <c r="CE770" s="12"/>
      <c r="CF770" s="12"/>
      <c r="CG770" s="12"/>
      <c r="CH770" s="12"/>
      <c r="CI770" s="12"/>
      <c r="CJ770" s="12"/>
      <c r="CK770" s="12"/>
      <c r="CL770" s="12"/>
      <c r="CM770" s="12"/>
      <c r="CN770" s="12"/>
    </row>
    <row r="771" spans="2:92" x14ac:dyDescent="0.25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2"/>
      <c r="Q771" s="22"/>
      <c r="R771" s="22"/>
      <c r="S771" s="22"/>
      <c r="T771" s="22"/>
      <c r="U771" s="22"/>
      <c r="V771" s="22"/>
      <c r="W771" s="29"/>
      <c r="X771" s="22"/>
      <c r="Y771" s="22"/>
      <c r="Z771" s="22"/>
      <c r="AA771" s="22"/>
      <c r="AB771" s="22"/>
      <c r="AC771" s="22"/>
      <c r="AD771" s="2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39"/>
      <c r="AQ771" s="32"/>
      <c r="AR771" s="32"/>
      <c r="AS771" s="32"/>
      <c r="AT771" s="32"/>
      <c r="AU771" s="32"/>
      <c r="AV771" s="32"/>
      <c r="AW771" s="32"/>
      <c r="AX771" s="12"/>
      <c r="AY771" s="47"/>
      <c r="AZ771" s="12"/>
      <c r="BA771" s="12"/>
      <c r="BB771" s="12"/>
      <c r="BC771" s="12"/>
      <c r="BD771" s="49"/>
      <c r="BE771" s="49"/>
      <c r="BF771" s="49"/>
      <c r="BG771" s="49"/>
      <c r="BH771" s="49"/>
      <c r="BI771" s="49"/>
      <c r="BJ771" s="49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  <c r="CE771" s="12"/>
      <c r="CF771" s="12"/>
      <c r="CG771" s="12"/>
      <c r="CH771" s="12"/>
      <c r="CI771" s="12"/>
      <c r="CJ771" s="12"/>
      <c r="CK771" s="12"/>
      <c r="CL771" s="12"/>
      <c r="CM771" s="12"/>
      <c r="CN771" s="12"/>
    </row>
    <row r="772" spans="2:92" x14ac:dyDescent="0.25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46"/>
      <c r="Q772" s="46"/>
      <c r="R772" s="46"/>
      <c r="S772" s="46"/>
      <c r="T772" s="46"/>
      <c r="U772" s="46"/>
      <c r="V772" s="46"/>
      <c r="W772" s="51"/>
      <c r="X772" s="46"/>
      <c r="Y772" s="46"/>
      <c r="Z772" s="46"/>
      <c r="AA772" s="46"/>
      <c r="AB772" s="46"/>
      <c r="AC772" s="46"/>
      <c r="AD772" s="46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31"/>
      <c r="AQ772" s="60"/>
      <c r="AR772" s="60"/>
      <c r="AS772" s="60"/>
      <c r="AT772" s="60"/>
      <c r="AU772" s="60"/>
      <c r="AV772" s="60"/>
      <c r="AW772" s="60"/>
      <c r="AX772" s="35"/>
      <c r="AY772" s="35"/>
      <c r="AZ772" s="35"/>
      <c r="BA772" s="35"/>
      <c r="BB772" s="35"/>
      <c r="BC772" s="67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</row>
    <row r="773" spans="2:92" x14ac:dyDescent="0.25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2"/>
      <c r="Q773" s="22"/>
      <c r="R773" s="22"/>
      <c r="S773" s="22"/>
      <c r="T773" s="22"/>
      <c r="U773" s="22"/>
      <c r="V773" s="22"/>
      <c r="W773" s="29"/>
      <c r="X773" s="22"/>
      <c r="Y773" s="22"/>
      <c r="Z773" s="22"/>
      <c r="AA773" s="22"/>
      <c r="AB773" s="22"/>
      <c r="AC773" s="22"/>
      <c r="AD773" s="2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8"/>
      <c r="AQ773" s="32"/>
      <c r="AR773" s="32"/>
      <c r="AS773" s="32"/>
      <c r="AT773" s="32"/>
      <c r="AU773" s="32"/>
      <c r="AV773" s="32"/>
      <c r="AW773" s="32"/>
      <c r="AX773" s="35"/>
      <c r="AY773" s="35"/>
      <c r="AZ773" s="35"/>
      <c r="BA773" s="35"/>
      <c r="BB773" s="35"/>
      <c r="BC773" s="67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  <c r="CE773" s="12"/>
      <c r="CF773" s="12"/>
      <c r="CG773" s="12"/>
      <c r="CH773" s="12"/>
      <c r="CI773" s="12"/>
      <c r="CJ773" s="12"/>
      <c r="CK773" s="12"/>
      <c r="CL773" s="12"/>
      <c r="CM773" s="12"/>
      <c r="CN773" s="12"/>
    </row>
    <row r="774" spans="2:92" x14ac:dyDescent="0.25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46"/>
      <c r="Q774" s="46"/>
      <c r="R774" s="46"/>
      <c r="S774" s="46"/>
      <c r="T774" s="46"/>
      <c r="U774" s="46"/>
      <c r="V774" s="46"/>
      <c r="W774" s="51"/>
      <c r="X774" s="46"/>
      <c r="Y774" s="46"/>
      <c r="Z774" s="46"/>
      <c r="AA774" s="46"/>
      <c r="AB774" s="46"/>
      <c r="AC774" s="46"/>
      <c r="AD774" s="46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31"/>
      <c r="AQ774" s="32"/>
      <c r="AR774" s="32"/>
      <c r="AS774" s="32"/>
      <c r="AT774" s="32"/>
      <c r="AU774" s="32"/>
      <c r="AV774" s="32"/>
      <c r="AW774" s="32"/>
      <c r="AX774" s="35"/>
      <c r="AY774" s="35"/>
      <c r="AZ774" s="35"/>
      <c r="BA774" s="35"/>
      <c r="BB774" s="35"/>
      <c r="BC774" s="67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  <c r="CE774" s="12"/>
      <c r="CF774" s="12"/>
      <c r="CG774" s="12"/>
      <c r="CH774" s="12"/>
      <c r="CI774" s="12"/>
      <c r="CJ774" s="12"/>
      <c r="CK774" s="12"/>
      <c r="CL774" s="12"/>
      <c r="CM774" s="12"/>
      <c r="CN774" s="12"/>
    </row>
    <row r="775" spans="2:92" x14ac:dyDescent="0.25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2"/>
      <c r="Q775" s="22"/>
      <c r="R775" s="22"/>
      <c r="S775" s="22"/>
      <c r="T775" s="22"/>
      <c r="U775" s="22"/>
      <c r="V775" s="22"/>
      <c r="W775" s="29"/>
      <c r="X775" s="22"/>
      <c r="Y775" s="22"/>
      <c r="Z775" s="22"/>
      <c r="AA775" s="22"/>
      <c r="AB775" s="22"/>
      <c r="AC775" s="22"/>
      <c r="AD775" s="2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31"/>
      <c r="AQ775" s="32"/>
      <c r="AR775" s="32"/>
      <c r="AS775" s="32"/>
      <c r="AT775" s="32"/>
      <c r="AU775" s="32"/>
      <c r="AV775" s="32"/>
      <c r="AW775" s="32"/>
      <c r="AX775" s="35"/>
      <c r="AY775" s="35"/>
      <c r="AZ775" s="35"/>
      <c r="BA775" s="35"/>
      <c r="BB775" s="35"/>
      <c r="BC775" s="67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  <c r="CE775" s="12"/>
      <c r="CF775" s="12"/>
      <c r="CG775" s="12"/>
      <c r="CH775" s="12"/>
      <c r="CI775" s="12"/>
      <c r="CJ775" s="12"/>
      <c r="CK775" s="12"/>
      <c r="CL775" s="12"/>
      <c r="CM775" s="12"/>
      <c r="CN775" s="12"/>
    </row>
    <row r="776" spans="2:92" x14ac:dyDescent="0.25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46"/>
      <c r="Q776" s="46"/>
      <c r="R776" s="46"/>
      <c r="S776" s="46"/>
      <c r="T776" s="46"/>
      <c r="U776" s="46"/>
      <c r="V776" s="46"/>
      <c r="W776" s="51"/>
      <c r="X776" s="46"/>
      <c r="Y776" s="46"/>
      <c r="Z776" s="46"/>
      <c r="AA776" s="46"/>
      <c r="AB776" s="46"/>
      <c r="AC776" s="46"/>
      <c r="AD776" s="46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8"/>
      <c r="AQ776" s="32"/>
      <c r="AR776" s="32"/>
      <c r="AS776" s="32"/>
      <c r="AT776" s="32"/>
      <c r="AU776" s="32"/>
      <c r="AV776" s="32"/>
      <c r="AW776" s="32"/>
      <c r="AX776" s="67"/>
      <c r="AY776" s="67"/>
      <c r="AZ776" s="67"/>
      <c r="BA776" s="67"/>
      <c r="BB776" s="67"/>
      <c r="BC776" s="67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  <c r="CE776" s="12"/>
      <c r="CF776" s="12"/>
      <c r="CG776" s="12"/>
      <c r="CH776" s="12"/>
      <c r="CI776" s="12"/>
      <c r="CJ776" s="12"/>
      <c r="CK776" s="12"/>
      <c r="CL776" s="12"/>
      <c r="CM776" s="12"/>
      <c r="CN776" s="12"/>
    </row>
    <row r="777" spans="2:92" x14ac:dyDescent="0.25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22"/>
      <c r="Q777" s="22"/>
      <c r="R777" s="22"/>
      <c r="S777" s="22"/>
      <c r="T777" s="22"/>
      <c r="U777" s="22"/>
      <c r="V777" s="22"/>
      <c r="W777" s="29"/>
      <c r="X777" s="22"/>
      <c r="Y777" s="22"/>
      <c r="Z777" s="22"/>
      <c r="AA777" s="22"/>
      <c r="AB777" s="22"/>
      <c r="AC777" s="22"/>
      <c r="AD777" s="2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34"/>
      <c r="AQ777" s="32"/>
      <c r="AR777" s="32"/>
      <c r="AS777" s="32"/>
      <c r="AT777" s="32"/>
      <c r="AU777" s="32"/>
      <c r="AV777" s="32"/>
      <c r="AW777" s="32"/>
      <c r="AX777" s="67"/>
      <c r="AY777" s="67"/>
      <c r="AZ777" s="67"/>
      <c r="BA777" s="67"/>
      <c r="BB777" s="67"/>
      <c r="BC777" s="67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  <c r="CE777" s="12"/>
      <c r="CF777" s="12"/>
      <c r="CG777" s="12"/>
      <c r="CH777" s="12"/>
      <c r="CI777" s="12"/>
      <c r="CJ777" s="12"/>
      <c r="CK777" s="12"/>
      <c r="CL777" s="12"/>
      <c r="CM777" s="12"/>
      <c r="CN777" s="12"/>
    </row>
    <row r="778" spans="2:92" x14ac:dyDescent="0.25"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34"/>
      <c r="AQ778" s="32"/>
      <c r="AR778" s="32"/>
      <c r="AS778" s="32"/>
      <c r="AT778" s="32"/>
      <c r="AU778" s="32"/>
      <c r="AV778" s="32"/>
      <c r="AW778" s="32"/>
      <c r="AX778" s="67"/>
      <c r="AY778" s="67"/>
      <c r="AZ778" s="67"/>
      <c r="BA778" s="67"/>
      <c r="BB778" s="67"/>
      <c r="BC778" s="67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  <c r="CE778" s="12"/>
      <c r="CF778" s="12"/>
      <c r="CG778" s="12"/>
      <c r="CH778" s="12"/>
      <c r="CI778" s="12"/>
      <c r="CJ778" s="12"/>
      <c r="CK778" s="12"/>
      <c r="CL778" s="12"/>
      <c r="CM778" s="12"/>
      <c r="CN778" s="12"/>
    </row>
    <row r="779" spans="2:92" x14ac:dyDescent="0.25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34"/>
      <c r="AQ779" s="32"/>
      <c r="AR779" s="32"/>
      <c r="AS779" s="32"/>
      <c r="AT779" s="32"/>
      <c r="AU779" s="32"/>
      <c r="AV779" s="32"/>
      <c r="AW779" s="32"/>
      <c r="AX779" s="67"/>
      <c r="AY779" s="67"/>
      <c r="AZ779" s="67"/>
      <c r="BA779" s="67"/>
      <c r="BB779" s="67"/>
      <c r="BC779" s="67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  <c r="CC779" s="12"/>
      <c r="CD779" s="12"/>
      <c r="CE779" s="12"/>
      <c r="CF779" s="12"/>
      <c r="CG779" s="12"/>
      <c r="CH779" s="12"/>
      <c r="CI779" s="12"/>
      <c r="CJ779" s="12"/>
      <c r="CK779" s="12"/>
      <c r="CL779" s="12"/>
      <c r="CM779" s="12"/>
      <c r="CN779" s="12"/>
    </row>
    <row r="780" spans="2:92" x14ac:dyDescent="0.25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34"/>
      <c r="AQ780" s="32"/>
      <c r="AR780" s="32"/>
      <c r="AS780" s="32"/>
      <c r="AT780" s="32"/>
      <c r="AU780" s="32"/>
      <c r="AV780" s="32"/>
      <c r="AW780" s="3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  <c r="CE780" s="12"/>
      <c r="CF780" s="12"/>
      <c r="CG780" s="12"/>
      <c r="CH780" s="12"/>
      <c r="CI780" s="12"/>
      <c r="CJ780" s="12"/>
      <c r="CK780" s="12"/>
      <c r="CL780" s="12"/>
      <c r="CM780" s="12"/>
      <c r="CN780" s="12"/>
    </row>
    <row r="781" spans="2:92" x14ac:dyDescent="0.25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34"/>
      <c r="AQ781" s="22"/>
      <c r="AR781" s="22"/>
      <c r="AS781" s="22"/>
      <c r="AT781" s="22"/>
      <c r="AU781" s="22"/>
      <c r="AV781" s="22"/>
      <c r="AW781" s="2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  <c r="CC781" s="12"/>
      <c r="CD781" s="12"/>
      <c r="CE781" s="12"/>
      <c r="CF781" s="12"/>
      <c r="CG781" s="12"/>
      <c r="CH781" s="12"/>
      <c r="CI781" s="12"/>
      <c r="CJ781" s="12"/>
      <c r="CK781" s="12"/>
      <c r="CL781" s="12"/>
      <c r="CM781" s="12"/>
      <c r="CN781" s="12"/>
    </row>
    <row r="782" spans="2:92" x14ac:dyDescent="0.25"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34"/>
      <c r="AQ782" s="22"/>
      <c r="AR782" s="22"/>
      <c r="AS782" s="22"/>
      <c r="AT782" s="22"/>
      <c r="AU782" s="22"/>
      <c r="AV782" s="22"/>
      <c r="AW782" s="2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  <c r="CC782" s="12"/>
      <c r="CD782" s="12"/>
      <c r="CE782" s="12"/>
      <c r="CF782" s="12"/>
      <c r="CG782" s="12"/>
      <c r="CH782" s="12"/>
      <c r="CI782" s="12"/>
      <c r="CJ782" s="12"/>
      <c r="CK782" s="12"/>
      <c r="CL782" s="12"/>
      <c r="CM782" s="12"/>
      <c r="CN782" s="12"/>
    </row>
    <row r="783" spans="2:92" x14ac:dyDescent="0.25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22"/>
      <c r="Q783" s="22"/>
      <c r="R783" s="22"/>
      <c r="S783" s="22"/>
      <c r="T783" s="22"/>
      <c r="U783" s="22"/>
      <c r="V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34"/>
      <c r="AQ783" s="32"/>
      <c r="AR783" s="32"/>
      <c r="AS783" s="32"/>
      <c r="AT783" s="32"/>
      <c r="AU783" s="32"/>
      <c r="AV783" s="32"/>
      <c r="AW783" s="3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  <c r="CE783" s="12"/>
      <c r="CF783" s="12"/>
      <c r="CG783" s="12"/>
      <c r="CH783" s="12"/>
      <c r="CI783" s="12"/>
      <c r="CJ783" s="12"/>
      <c r="CK783" s="12"/>
      <c r="CL783" s="12"/>
      <c r="CM783" s="12"/>
      <c r="CN783" s="12"/>
    </row>
    <row r="784" spans="2:92" x14ac:dyDescent="0.25"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56"/>
      <c r="AQ784" s="56"/>
      <c r="AR784" s="56"/>
      <c r="AS784" s="56"/>
      <c r="AT784" s="56"/>
      <c r="AU784" s="56"/>
      <c r="AV784" s="56"/>
      <c r="AW784" s="56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  <c r="CE784" s="12"/>
      <c r="CF784" s="12"/>
      <c r="CG784" s="12"/>
      <c r="CH784" s="12"/>
      <c r="CI784" s="12"/>
      <c r="CJ784" s="12"/>
      <c r="CK784" s="12"/>
      <c r="CL784" s="12"/>
      <c r="CM784" s="12"/>
      <c r="CN784" s="12"/>
    </row>
    <row r="785" spans="2:92" x14ac:dyDescent="0.25"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  <c r="CE785" s="12"/>
      <c r="CF785" s="12"/>
      <c r="CG785" s="12"/>
      <c r="CH785" s="12"/>
      <c r="CI785" s="12"/>
      <c r="CJ785" s="12"/>
      <c r="CK785" s="12"/>
      <c r="CL785" s="12"/>
      <c r="CM785" s="12"/>
      <c r="CN785" s="12"/>
    </row>
    <row r="786" spans="2:92" x14ac:dyDescent="0.25">
      <c r="B786" s="246"/>
      <c r="C786" s="246"/>
      <c r="D786" s="246"/>
      <c r="E786" s="246"/>
      <c r="F786" s="246"/>
      <c r="G786" s="246"/>
      <c r="H786" s="246"/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X786" s="8"/>
      <c r="Y786" s="8"/>
      <c r="Z786" s="8"/>
      <c r="AA786" s="8"/>
      <c r="AB786" s="8"/>
      <c r="AC786" s="8"/>
      <c r="AD786" s="8"/>
      <c r="AE786" s="8"/>
      <c r="AF786" s="12"/>
      <c r="AG786" s="8"/>
      <c r="AH786" s="8"/>
      <c r="AI786" s="8"/>
      <c r="AJ786" s="8"/>
      <c r="AK786" s="8"/>
      <c r="AL786" s="8"/>
      <c r="AM786" s="8"/>
      <c r="AN786" s="8"/>
      <c r="AO786" s="12"/>
      <c r="AP786" s="8"/>
      <c r="AQ786" s="8"/>
      <c r="AR786" s="8"/>
      <c r="AS786" s="8"/>
      <c r="AT786" s="8"/>
      <c r="AU786" s="8"/>
      <c r="AV786" s="8"/>
      <c r="AW786" s="8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  <c r="CC786" s="12"/>
      <c r="CD786" s="12"/>
      <c r="CE786" s="12"/>
      <c r="CF786" s="12"/>
      <c r="CG786" s="12"/>
      <c r="CH786" s="12"/>
      <c r="CI786" s="12"/>
      <c r="CJ786" s="12"/>
      <c r="CK786" s="12"/>
      <c r="CL786" s="12"/>
      <c r="CM786" s="12"/>
      <c r="CN786" s="12"/>
    </row>
    <row r="787" spans="2:92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20"/>
      <c r="Q787" s="20"/>
      <c r="R787" s="20"/>
      <c r="S787" s="20"/>
      <c r="T787" s="20"/>
      <c r="U787" s="20"/>
      <c r="V787" s="20"/>
      <c r="X787" s="7"/>
      <c r="Y787" s="20"/>
      <c r="Z787" s="20"/>
      <c r="AA787" s="20"/>
      <c r="AB787" s="20"/>
      <c r="AC787" s="20"/>
      <c r="AD787" s="20"/>
      <c r="AE787" s="20"/>
      <c r="AF787" s="12"/>
      <c r="AG787" s="7"/>
      <c r="AH787" s="20"/>
      <c r="AI787" s="20"/>
      <c r="AJ787" s="20"/>
      <c r="AK787" s="20"/>
      <c r="AL787" s="20"/>
      <c r="AM787" s="20"/>
      <c r="AN787" s="20"/>
      <c r="AO787" s="12"/>
      <c r="AP787" s="12"/>
      <c r="AQ787" s="20"/>
      <c r="AR787" s="20"/>
      <c r="AS787" s="20"/>
      <c r="AT787" s="20"/>
      <c r="AU787" s="20"/>
      <c r="AV787" s="20"/>
      <c r="AW787" s="20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  <c r="CC787" s="12"/>
      <c r="CD787" s="12"/>
      <c r="CE787" s="12"/>
      <c r="CF787" s="12"/>
      <c r="CG787" s="12"/>
      <c r="CH787" s="12"/>
      <c r="CI787" s="12"/>
      <c r="CJ787" s="12"/>
      <c r="CK787" s="12"/>
      <c r="CL787" s="12"/>
      <c r="CM787" s="12"/>
      <c r="CN787" s="12"/>
    </row>
    <row r="788" spans="2:92" x14ac:dyDescent="0.25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22"/>
      <c r="Q788" s="22"/>
      <c r="R788" s="22"/>
      <c r="S788" s="22"/>
      <c r="T788" s="22"/>
      <c r="U788" s="22"/>
      <c r="V788" s="22"/>
      <c r="X788" s="21"/>
      <c r="Y788" s="22"/>
      <c r="Z788" s="7"/>
      <c r="AA788" s="7"/>
      <c r="AB788" s="7"/>
      <c r="AC788" s="7"/>
      <c r="AD788" s="7"/>
      <c r="AE788" s="7"/>
      <c r="AF788" s="12"/>
      <c r="AG788" s="21"/>
      <c r="AH788" s="22"/>
      <c r="AI788" s="22"/>
      <c r="AJ788" s="22"/>
      <c r="AK788" s="22"/>
      <c r="AL788" s="22"/>
      <c r="AM788" s="22"/>
      <c r="AN788" s="22"/>
      <c r="AO788" s="12"/>
      <c r="AP788" s="21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  <c r="CC788" s="12"/>
      <c r="CD788" s="12"/>
      <c r="CE788" s="12"/>
      <c r="CF788" s="12"/>
      <c r="CG788" s="12"/>
      <c r="CH788" s="12"/>
      <c r="CI788" s="12"/>
      <c r="CJ788" s="12"/>
      <c r="CK788" s="12"/>
      <c r="CL788" s="12"/>
      <c r="CM788" s="12"/>
      <c r="CN788" s="12"/>
    </row>
    <row r="789" spans="2:92" x14ac:dyDescent="0.25"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46"/>
      <c r="Q789" s="46"/>
      <c r="R789" s="46"/>
      <c r="S789" s="46"/>
      <c r="T789" s="46"/>
      <c r="U789" s="46"/>
      <c r="V789" s="46"/>
      <c r="X789" s="11"/>
      <c r="Y789" s="46"/>
      <c r="Z789" s="46"/>
      <c r="AA789" s="46"/>
      <c r="AB789" s="46"/>
      <c r="AC789" s="46"/>
      <c r="AD789" s="46"/>
      <c r="AE789" s="46"/>
      <c r="AF789" s="12"/>
      <c r="AG789" s="65"/>
      <c r="AH789" s="66"/>
      <c r="AI789" s="66"/>
      <c r="AJ789" s="66"/>
      <c r="AK789" s="66"/>
      <c r="AL789" s="66"/>
      <c r="AM789" s="66"/>
      <c r="AN789" s="66"/>
      <c r="AO789" s="12"/>
      <c r="AP789" s="34"/>
      <c r="AQ789" s="22"/>
      <c r="AR789" s="22"/>
      <c r="AS789" s="22"/>
      <c r="AT789" s="22"/>
      <c r="AU789" s="22"/>
      <c r="AV789" s="22"/>
      <c r="AW789" s="2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  <c r="CC789" s="12"/>
      <c r="CD789" s="12"/>
      <c r="CE789" s="12"/>
      <c r="CF789" s="12"/>
      <c r="CG789" s="12"/>
      <c r="CH789" s="12"/>
      <c r="CI789" s="12"/>
      <c r="CJ789" s="12"/>
      <c r="CK789" s="12"/>
      <c r="CL789" s="12"/>
      <c r="CM789" s="12"/>
      <c r="CN789" s="12"/>
    </row>
    <row r="790" spans="2:92" x14ac:dyDescent="0.25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22"/>
      <c r="Q790" s="22"/>
      <c r="R790" s="22"/>
      <c r="S790" s="22"/>
      <c r="T790" s="22"/>
      <c r="U790" s="22"/>
      <c r="V790" s="22"/>
      <c r="X790" s="11"/>
      <c r="Y790" s="46"/>
      <c r="Z790" s="46"/>
      <c r="AA790" s="46"/>
      <c r="AB790" s="46"/>
      <c r="AC790" s="46"/>
      <c r="AD790" s="46"/>
      <c r="AE790" s="46"/>
      <c r="AF790" s="12"/>
      <c r="AG790" s="52"/>
      <c r="AH790" s="22"/>
      <c r="AI790" s="22"/>
      <c r="AJ790" s="22"/>
      <c r="AK790" s="22"/>
      <c r="AL790" s="22"/>
      <c r="AM790" s="22"/>
      <c r="AN790" s="22"/>
      <c r="AO790" s="12"/>
      <c r="AP790" s="31"/>
      <c r="AQ790" s="22"/>
      <c r="AR790" s="22"/>
      <c r="AS790" s="22"/>
      <c r="AT790" s="22"/>
      <c r="AU790" s="22"/>
      <c r="AV790" s="22"/>
      <c r="AW790" s="2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  <c r="CC790" s="12"/>
      <c r="CD790" s="12"/>
      <c r="CE790" s="12"/>
      <c r="CF790" s="12"/>
      <c r="CG790" s="12"/>
      <c r="CH790" s="12"/>
      <c r="CI790" s="12"/>
      <c r="CJ790" s="12"/>
      <c r="CK790" s="12"/>
      <c r="CL790" s="12"/>
      <c r="CM790" s="12"/>
      <c r="CN790" s="12"/>
    </row>
    <row r="791" spans="2:92" x14ac:dyDescent="0.25"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32"/>
      <c r="Q791" s="32"/>
      <c r="R791" s="32"/>
      <c r="S791" s="32"/>
      <c r="T791" s="32"/>
      <c r="U791" s="32"/>
      <c r="V791" s="32"/>
      <c r="X791" s="26"/>
      <c r="Y791" s="46"/>
      <c r="Z791" s="46"/>
      <c r="AA791" s="46"/>
      <c r="AB791" s="46"/>
      <c r="AC791" s="46"/>
      <c r="AD791" s="46"/>
      <c r="AE791" s="46"/>
      <c r="AF791" s="12"/>
      <c r="AG791" s="38"/>
      <c r="AH791" s="22"/>
      <c r="AI791" s="22"/>
      <c r="AJ791" s="22"/>
      <c r="AK791" s="22"/>
      <c r="AL791" s="22"/>
      <c r="AM791" s="22"/>
      <c r="AN791" s="22"/>
      <c r="AO791" s="12"/>
      <c r="AP791" s="31"/>
      <c r="AQ791" s="22"/>
      <c r="AR791" s="22"/>
      <c r="AS791" s="22"/>
      <c r="AT791" s="22"/>
      <c r="AU791" s="22"/>
      <c r="AV791" s="22"/>
      <c r="AW791" s="2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  <c r="CE791" s="12"/>
      <c r="CF791" s="12"/>
      <c r="CG791" s="12"/>
      <c r="CH791" s="12"/>
      <c r="CI791" s="12"/>
      <c r="CJ791" s="12"/>
      <c r="CK791" s="12"/>
      <c r="CL791" s="12"/>
      <c r="CM791" s="12"/>
      <c r="CN791" s="12"/>
    </row>
    <row r="792" spans="2:92" x14ac:dyDescent="0.25"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32"/>
      <c r="Q792" s="32"/>
      <c r="R792" s="32"/>
      <c r="S792" s="32"/>
      <c r="T792" s="32"/>
      <c r="U792" s="32"/>
      <c r="V792" s="32"/>
      <c r="X792" s="26"/>
      <c r="Y792" s="46"/>
      <c r="Z792" s="46"/>
      <c r="AA792" s="46"/>
      <c r="AB792" s="46"/>
      <c r="AC792" s="46"/>
      <c r="AD792" s="46"/>
      <c r="AE792" s="46"/>
      <c r="AF792" s="12"/>
      <c r="AG792" s="38"/>
      <c r="AH792" s="22"/>
      <c r="AI792" s="22"/>
      <c r="AJ792" s="22"/>
      <c r="AK792" s="22"/>
      <c r="AL792" s="22"/>
      <c r="AM792" s="22"/>
      <c r="AN792" s="22"/>
      <c r="AO792" s="12"/>
      <c r="AP792" s="39"/>
      <c r="AQ792" s="53"/>
      <c r="AR792" s="53"/>
      <c r="AS792" s="53"/>
      <c r="AT792" s="53"/>
      <c r="AU792" s="53"/>
      <c r="AV792" s="53"/>
      <c r="AW792" s="53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  <c r="CC792" s="12"/>
      <c r="CD792" s="12"/>
      <c r="CE792" s="12"/>
      <c r="CF792" s="12"/>
      <c r="CG792" s="12"/>
      <c r="CH792" s="12"/>
      <c r="CI792" s="12"/>
      <c r="CJ792" s="12"/>
      <c r="CK792" s="12"/>
      <c r="CL792" s="12"/>
      <c r="CM792" s="12"/>
      <c r="CN792" s="12"/>
    </row>
    <row r="793" spans="2:92" x14ac:dyDescent="0.25"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32"/>
      <c r="Q793" s="32"/>
      <c r="R793" s="32"/>
      <c r="S793" s="32"/>
      <c r="T793" s="32"/>
      <c r="U793" s="32"/>
      <c r="V793" s="32"/>
      <c r="X793" s="11"/>
      <c r="Y793" s="46"/>
      <c r="Z793" s="46"/>
      <c r="AA793" s="46"/>
      <c r="AB793" s="46"/>
      <c r="AC793" s="46"/>
      <c r="AD793" s="46"/>
      <c r="AE793" s="46"/>
      <c r="AF793" s="12"/>
      <c r="AG793" s="54"/>
      <c r="AH793" s="22"/>
      <c r="AI793" s="22"/>
      <c r="AJ793" s="22"/>
      <c r="AK793" s="22"/>
      <c r="AL793" s="22"/>
      <c r="AM793" s="22"/>
      <c r="AN793" s="22"/>
      <c r="AO793" s="12"/>
      <c r="AP793" s="39"/>
      <c r="AQ793" s="22"/>
      <c r="AR793" s="22"/>
      <c r="AS793" s="22"/>
      <c r="AT793" s="22"/>
      <c r="AU793" s="22"/>
      <c r="AV793" s="22"/>
      <c r="AW793" s="2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  <c r="CC793" s="12"/>
      <c r="CD793" s="12"/>
      <c r="CE793" s="12"/>
      <c r="CF793" s="12"/>
      <c r="CG793" s="12"/>
      <c r="CH793" s="12"/>
      <c r="CI793" s="12"/>
      <c r="CJ793" s="12"/>
      <c r="CK793" s="12"/>
      <c r="CL793" s="12"/>
      <c r="CM793" s="12"/>
      <c r="CN793" s="12"/>
    </row>
    <row r="794" spans="2:92" x14ac:dyDescent="0.25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22"/>
      <c r="Q794" s="22"/>
      <c r="R794" s="22"/>
      <c r="S794" s="22"/>
      <c r="T794" s="22"/>
      <c r="U794" s="22"/>
      <c r="V794" s="22"/>
      <c r="X794" s="12"/>
      <c r="Y794" s="46"/>
      <c r="Z794" s="46"/>
      <c r="AA794" s="46"/>
      <c r="AB794" s="46"/>
      <c r="AC794" s="46"/>
      <c r="AD794" s="46"/>
      <c r="AE794" s="46"/>
      <c r="AF794" s="12"/>
      <c r="AG794" s="65"/>
      <c r="AH794" s="22"/>
      <c r="AI794" s="22"/>
      <c r="AJ794" s="22"/>
      <c r="AK794" s="22"/>
      <c r="AL794" s="22"/>
      <c r="AM794" s="22"/>
      <c r="AN794" s="22"/>
      <c r="AO794" s="12"/>
      <c r="AP794" s="39"/>
      <c r="AQ794" s="22"/>
      <c r="AR794" s="22"/>
      <c r="AS794" s="22"/>
      <c r="AT794" s="22"/>
      <c r="AU794" s="22"/>
      <c r="AV794" s="22"/>
      <c r="AW794" s="2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  <c r="CE794" s="12"/>
      <c r="CF794" s="12"/>
      <c r="CG794" s="12"/>
      <c r="CH794" s="12"/>
      <c r="CI794" s="12"/>
      <c r="CJ794" s="12"/>
      <c r="CK794" s="12"/>
      <c r="CL794" s="12"/>
      <c r="CM794" s="12"/>
      <c r="CN794" s="12"/>
    </row>
    <row r="795" spans="2:92" x14ac:dyDescent="0.25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22"/>
      <c r="Q795" s="22"/>
      <c r="R795" s="22"/>
      <c r="S795" s="22"/>
      <c r="T795" s="22"/>
      <c r="U795" s="22"/>
      <c r="V795" s="22"/>
      <c r="X795" s="11"/>
      <c r="Y795" s="46"/>
      <c r="Z795" s="46"/>
      <c r="AA795" s="46"/>
      <c r="AB795" s="46"/>
      <c r="AC795" s="46"/>
      <c r="AD795" s="46"/>
      <c r="AE795" s="46"/>
      <c r="AF795" s="12"/>
      <c r="AG795" s="52"/>
      <c r="AH795" s="22"/>
      <c r="AI795" s="22"/>
      <c r="AJ795" s="22"/>
      <c r="AK795" s="22"/>
      <c r="AL795" s="22"/>
      <c r="AM795" s="22"/>
      <c r="AN795" s="22"/>
      <c r="AO795" s="12"/>
      <c r="AP795" s="34"/>
      <c r="AQ795" s="22"/>
      <c r="AR795" s="22"/>
      <c r="AS795" s="53"/>
      <c r="AT795" s="22"/>
      <c r="AU795" s="22"/>
      <c r="AV795" s="22"/>
      <c r="AW795" s="2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  <c r="CC795" s="12"/>
      <c r="CD795" s="12"/>
      <c r="CE795" s="12"/>
      <c r="CF795" s="12"/>
      <c r="CG795" s="12"/>
      <c r="CH795" s="12"/>
      <c r="CI795" s="12"/>
      <c r="CJ795" s="12"/>
      <c r="CK795" s="12"/>
      <c r="CL795" s="12"/>
      <c r="CM795" s="12"/>
      <c r="CN795" s="12"/>
    </row>
    <row r="796" spans="2:92" x14ac:dyDescent="0.25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22"/>
      <c r="Q796" s="22"/>
      <c r="R796" s="22"/>
      <c r="S796" s="22"/>
      <c r="T796" s="22"/>
      <c r="U796" s="22"/>
      <c r="V796" s="22"/>
      <c r="X796" s="11"/>
      <c r="Y796" s="46"/>
      <c r="Z796" s="46"/>
      <c r="AA796" s="46"/>
      <c r="AB796" s="46"/>
      <c r="AC796" s="46"/>
      <c r="AD796" s="46"/>
      <c r="AE796" s="46"/>
      <c r="AF796" s="12"/>
      <c r="AG796" s="38"/>
      <c r="AH796" s="22"/>
      <c r="AI796" s="22"/>
      <c r="AJ796" s="22"/>
      <c r="AK796" s="22"/>
      <c r="AL796" s="22"/>
      <c r="AM796" s="22"/>
      <c r="AN796" s="22"/>
      <c r="AO796" s="12"/>
      <c r="AP796" s="34"/>
      <c r="AQ796" s="22"/>
      <c r="AR796" s="22"/>
      <c r="AS796" s="22"/>
      <c r="AT796" s="22"/>
      <c r="AU796" s="22"/>
      <c r="AV796" s="22"/>
      <c r="AW796" s="2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  <c r="CC796" s="12"/>
      <c r="CD796" s="12"/>
      <c r="CE796" s="12"/>
      <c r="CF796" s="12"/>
      <c r="CG796" s="12"/>
      <c r="CH796" s="12"/>
      <c r="CI796" s="12"/>
      <c r="CJ796" s="12"/>
      <c r="CK796" s="12"/>
      <c r="CL796" s="12"/>
      <c r="CM796" s="12"/>
      <c r="CN796" s="12"/>
    </row>
    <row r="797" spans="2:92" x14ac:dyDescent="0.25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22"/>
      <c r="Q797" s="22"/>
      <c r="R797" s="22"/>
      <c r="S797" s="22"/>
      <c r="T797" s="22"/>
      <c r="U797" s="22"/>
      <c r="V797" s="22"/>
      <c r="X797" s="28"/>
      <c r="Y797" s="22"/>
      <c r="Z797" s="22"/>
      <c r="AA797" s="22"/>
      <c r="AB797" s="22"/>
      <c r="AC797" s="22"/>
      <c r="AD797" s="22"/>
      <c r="AE797" s="22"/>
      <c r="AF797" s="12"/>
      <c r="AG797" s="38"/>
      <c r="AH797" s="22"/>
      <c r="AI797" s="22"/>
      <c r="AJ797" s="22"/>
      <c r="AK797" s="22"/>
      <c r="AL797" s="22"/>
      <c r="AM797" s="22"/>
      <c r="AN797" s="22"/>
      <c r="AO797" s="12"/>
      <c r="AP797" s="18"/>
      <c r="AQ797" s="32"/>
      <c r="AR797" s="32"/>
      <c r="AS797" s="71"/>
      <c r="AT797" s="32"/>
      <c r="AU797" s="32"/>
      <c r="AV797" s="32"/>
      <c r="AW797" s="3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  <c r="CE797" s="12"/>
      <c r="CF797" s="12"/>
      <c r="CG797" s="12"/>
      <c r="CH797" s="12"/>
      <c r="CI797" s="12"/>
      <c r="CJ797" s="12"/>
      <c r="CK797" s="12"/>
      <c r="CL797" s="12"/>
      <c r="CM797" s="12"/>
      <c r="CN797" s="12"/>
    </row>
    <row r="798" spans="2:92" x14ac:dyDescent="0.25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22"/>
      <c r="Q798" s="22"/>
      <c r="R798" s="22"/>
      <c r="S798" s="22"/>
      <c r="T798" s="22"/>
      <c r="U798" s="22"/>
      <c r="V798" s="22"/>
      <c r="X798" s="11"/>
      <c r="Y798" s="22"/>
      <c r="Z798" s="22"/>
      <c r="AA798" s="22"/>
      <c r="AB798" s="22"/>
      <c r="AC798" s="22"/>
      <c r="AD798" s="22"/>
      <c r="AE798" s="22"/>
      <c r="AF798" s="12"/>
      <c r="AG798" s="52"/>
      <c r="AH798" s="22"/>
      <c r="AI798" s="22"/>
      <c r="AJ798" s="22"/>
      <c r="AK798" s="22"/>
      <c r="AL798" s="22"/>
      <c r="AM798" s="22"/>
      <c r="AN798" s="22"/>
      <c r="AO798" s="12"/>
      <c r="AP798" s="31"/>
      <c r="AQ798" s="32"/>
      <c r="AR798" s="32"/>
      <c r="AS798" s="71"/>
      <c r="AT798" s="32"/>
      <c r="AU798" s="32"/>
      <c r="AV798" s="32"/>
      <c r="AW798" s="3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  <c r="CE798" s="12"/>
      <c r="CF798" s="12"/>
      <c r="CG798" s="12"/>
      <c r="CH798" s="12"/>
      <c r="CI798" s="12"/>
      <c r="CJ798" s="12"/>
      <c r="CK798" s="12"/>
      <c r="CL798" s="12"/>
      <c r="CM798" s="12"/>
      <c r="CN798" s="12"/>
    </row>
    <row r="799" spans="2:92" x14ac:dyDescent="0.25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22"/>
      <c r="Q799" s="22"/>
      <c r="R799" s="22"/>
      <c r="S799" s="22"/>
      <c r="T799" s="22"/>
      <c r="U799" s="22"/>
      <c r="V799" s="22"/>
      <c r="X799" s="11"/>
      <c r="Y799" s="22"/>
      <c r="Z799" s="22"/>
      <c r="AA799" s="22"/>
      <c r="AB799" s="22"/>
      <c r="AC799" s="22"/>
      <c r="AD799" s="22"/>
      <c r="AE799" s="22"/>
      <c r="AF799" s="12"/>
      <c r="AG799" s="38"/>
      <c r="AH799" s="22"/>
      <c r="AI799" s="22"/>
      <c r="AJ799" s="22"/>
      <c r="AK799" s="22"/>
      <c r="AL799" s="22"/>
      <c r="AM799" s="22"/>
      <c r="AN799" s="22"/>
      <c r="AO799" s="12"/>
      <c r="AP799" s="31"/>
      <c r="AQ799" s="32"/>
      <c r="AR799" s="32"/>
      <c r="AS799" s="71"/>
      <c r="AT799" s="32"/>
      <c r="AU799" s="32"/>
      <c r="AV799" s="32"/>
      <c r="AW799" s="3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  <c r="CE799" s="12"/>
      <c r="CF799" s="12"/>
      <c r="CG799" s="12"/>
      <c r="CH799" s="12"/>
      <c r="CI799" s="12"/>
      <c r="CJ799" s="12"/>
      <c r="CK799" s="12"/>
      <c r="CL799" s="12"/>
      <c r="CM799" s="12"/>
      <c r="CN799" s="12"/>
    </row>
    <row r="800" spans="2:92" x14ac:dyDescent="0.25"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32"/>
      <c r="Q800" s="32"/>
      <c r="R800" s="32"/>
      <c r="S800" s="32"/>
      <c r="T800" s="32"/>
      <c r="U800" s="32"/>
      <c r="V800" s="32"/>
      <c r="X800" s="26"/>
      <c r="Y800" s="22"/>
      <c r="Z800" s="22"/>
      <c r="AA800" s="22"/>
      <c r="AB800" s="22"/>
      <c r="AC800" s="22"/>
      <c r="AD800" s="22"/>
      <c r="AE800" s="22"/>
      <c r="AF800" s="12"/>
      <c r="AG800" s="68"/>
      <c r="AH800" s="22"/>
      <c r="AI800" s="22"/>
      <c r="AJ800" s="22"/>
      <c r="AK800" s="22"/>
      <c r="AL800" s="22"/>
      <c r="AM800" s="22"/>
      <c r="AN800" s="22"/>
      <c r="AO800" s="12"/>
      <c r="AP800" s="31"/>
      <c r="AQ800" s="32"/>
      <c r="AR800" s="32"/>
      <c r="AS800" s="71"/>
      <c r="AT800" s="32"/>
      <c r="AU800" s="32"/>
      <c r="AV800" s="32"/>
      <c r="AW800" s="32"/>
      <c r="AX800" s="12"/>
      <c r="AY800" s="59"/>
      <c r="AZ800" s="59"/>
      <c r="BA800" s="59"/>
      <c r="BB800" s="59"/>
      <c r="BC800" s="59"/>
      <c r="BD800" s="47"/>
      <c r="BE800" s="47"/>
      <c r="BF800" s="47"/>
      <c r="BG800" s="47"/>
      <c r="BH800" s="47"/>
      <c r="BI800" s="47"/>
      <c r="BJ800" s="47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  <c r="CE800" s="12"/>
      <c r="CF800" s="12"/>
      <c r="CG800" s="12"/>
      <c r="CH800" s="12"/>
      <c r="CI800" s="12"/>
      <c r="CJ800" s="12"/>
      <c r="CK800" s="12"/>
      <c r="CL800" s="12"/>
      <c r="CM800" s="12"/>
      <c r="CN800" s="12"/>
    </row>
    <row r="801" spans="2:92" x14ac:dyDescent="0.25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22"/>
      <c r="Q801" s="22"/>
      <c r="R801" s="22"/>
      <c r="S801" s="22"/>
      <c r="T801" s="22"/>
      <c r="U801" s="22"/>
      <c r="V801" s="22"/>
      <c r="X801" s="26"/>
      <c r="Y801" s="22"/>
      <c r="Z801" s="22"/>
      <c r="AA801" s="22"/>
      <c r="AB801" s="22"/>
      <c r="AC801" s="22"/>
      <c r="AD801" s="22"/>
      <c r="AE801" s="22"/>
      <c r="AF801" s="12"/>
      <c r="AG801" s="12"/>
      <c r="AH801" s="46"/>
      <c r="AI801" s="46"/>
      <c r="AJ801" s="46"/>
      <c r="AK801" s="46"/>
      <c r="AL801" s="46"/>
      <c r="AM801" s="46"/>
      <c r="AN801" s="46"/>
      <c r="AO801" s="12"/>
      <c r="AP801" s="34"/>
      <c r="AQ801" s="60"/>
      <c r="AR801" s="60"/>
      <c r="AS801" s="72"/>
      <c r="AT801" s="60"/>
      <c r="AU801" s="60"/>
      <c r="AV801" s="60"/>
      <c r="AW801" s="60"/>
      <c r="AX801" s="12"/>
      <c r="AY801" s="47"/>
      <c r="AZ801" s="48"/>
      <c r="BA801" s="48"/>
      <c r="BB801" s="48"/>
      <c r="BC801" s="48"/>
      <c r="BD801" s="49"/>
      <c r="BE801" s="49"/>
      <c r="BF801" s="49"/>
      <c r="BG801" s="49"/>
      <c r="BH801" s="49"/>
      <c r="BI801" s="49"/>
      <c r="BJ801" s="49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  <c r="CE801" s="12"/>
      <c r="CF801" s="12"/>
      <c r="CG801" s="12"/>
      <c r="CH801" s="12"/>
      <c r="CI801" s="12"/>
      <c r="CJ801" s="12"/>
      <c r="CK801" s="12"/>
      <c r="CL801" s="12"/>
      <c r="CM801" s="12"/>
      <c r="CN801" s="12"/>
    </row>
    <row r="802" spans="2:92" x14ac:dyDescent="0.25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22"/>
      <c r="Q802" s="22"/>
      <c r="R802" s="22"/>
      <c r="S802" s="22"/>
      <c r="T802" s="22"/>
      <c r="U802" s="22"/>
      <c r="V802" s="22"/>
      <c r="X802" s="11"/>
      <c r="Y802" s="22"/>
      <c r="Z802" s="22"/>
      <c r="AA802" s="22"/>
      <c r="AB802" s="22"/>
      <c r="AC802" s="22"/>
      <c r="AD802" s="22"/>
      <c r="AE802" s="22"/>
      <c r="AF802" s="12"/>
      <c r="AG802" s="12"/>
      <c r="AH802" s="22"/>
      <c r="AI802" s="22"/>
      <c r="AJ802" s="22"/>
      <c r="AK802" s="22"/>
      <c r="AL802" s="22"/>
      <c r="AM802" s="22"/>
      <c r="AN802" s="22"/>
      <c r="AO802" s="12"/>
      <c r="AP802" s="18"/>
      <c r="AQ802" s="32"/>
      <c r="AR802" s="32"/>
      <c r="AS802" s="71"/>
      <c r="AT802" s="32"/>
      <c r="AU802" s="32"/>
      <c r="AV802" s="32"/>
      <c r="AW802" s="32"/>
      <c r="AX802" s="12"/>
      <c r="AY802" s="47"/>
      <c r="AZ802" s="48"/>
      <c r="BA802" s="48"/>
      <c r="BB802" s="48"/>
      <c r="BC802" s="48"/>
      <c r="BD802" s="49"/>
      <c r="BE802" s="49"/>
      <c r="BF802" s="49"/>
      <c r="BG802" s="49"/>
      <c r="BH802" s="49"/>
      <c r="BI802" s="49"/>
      <c r="BJ802" s="49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  <c r="CC802" s="12"/>
      <c r="CD802" s="12"/>
      <c r="CE802" s="12"/>
      <c r="CF802" s="12"/>
      <c r="CG802" s="12"/>
      <c r="CH802" s="12"/>
      <c r="CI802" s="12"/>
      <c r="CJ802" s="12"/>
      <c r="CK802" s="12"/>
      <c r="CL802" s="12"/>
      <c r="CM802" s="12"/>
      <c r="CN802" s="12"/>
    </row>
    <row r="803" spans="2:92" x14ac:dyDescent="0.25"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22"/>
      <c r="Q803" s="22"/>
      <c r="R803" s="22"/>
      <c r="S803" s="22"/>
      <c r="T803" s="22"/>
      <c r="U803" s="22"/>
      <c r="V803" s="22"/>
      <c r="X803" s="12"/>
      <c r="Y803" s="22"/>
      <c r="Z803" s="22"/>
      <c r="AA803" s="22"/>
      <c r="AB803" s="22"/>
      <c r="AC803" s="22"/>
      <c r="AD803" s="22"/>
      <c r="AE803" s="22"/>
      <c r="AF803" s="12"/>
      <c r="AG803" s="56"/>
      <c r="AH803" s="56"/>
      <c r="AI803" s="56"/>
      <c r="AJ803" s="56"/>
      <c r="AK803" s="56"/>
      <c r="AL803" s="56"/>
      <c r="AM803" s="56"/>
      <c r="AN803" s="56"/>
      <c r="AO803" s="12"/>
      <c r="AP803" s="31"/>
      <c r="AQ803" s="22"/>
      <c r="AR803" s="22"/>
      <c r="AS803" s="53"/>
      <c r="AT803" s="22"/>
      <c r="AU803" s="22"/>
      <c r="AV803" s="22"/>
      <c r="AW803" s="22"/>
      <c r="AX803" s="12"/>
      <c r="AY803" s="47"/>
      <c r="AZ803" s="48"/>
      <c r="BA803" s="48"/>
      <c r="BB803" s="48"/>
      <c r="BC803" s="48"/>
      <c r="BD803" s="61"/>
      <c r="BE803" s="61"/>
      <c r="BF803" s="61"/>
      <c r="BG803" s="61"/>
      <c r="BH803" s="61"/>
      <c r="BI803" s="61"/>
      <c r="BJ803" s="61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  <c r="CE803" s="12"/>
      <c r="CF803" s="12"/>
      <c r="CG803" s="12"/>
      <c r="CH803" s="12"/>
      <c r="CI803" s="12"/>
      <c r="CJ803" s="12"/>
      <c r="CK803" s="12"/>
      <c r="CL803" s="12"/>
      <c r="CM803" s="12"/>
      <c r="CN803" s="12"/>
    </row>
    <row r="804" spans="2:92" x14ac:dyDescent="0.25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22"/>
      <c r="Q804" s="22"/>
      <c r="R804" s="22"/>
      <c r="S804" s="22"/>
      <c r="T804" s="22"/>
      <c r="U804" s="22"/>
      <c r="V804" s="22"/>
      <c r="X804" s="11"/>
      <c r="Y804" s="22"/>
      <c r="Z804" s="22"/>
      <c r="AA804" s="22"/>
      <c r="AB804" s="22"/>
      <c r="AC804" s="22"/>
      <c r="AD804" s="22"/>
      <c r="AE804" s="2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31"/>
      <c r="AQ804" s="32"/>
      <c r="AR804" s="32"/>
      <c r="AS804" s="71"/>
      <c r="AT804" s="32"/>
      <c r="AU804" s="32"/>
      <c r="AV804" s="32"/>
      <c r="AW804" s="32"/>
      <c r="AX804" s="12"/>
      <c r="AY804" s="47"/>
      <c r="AZ804" s="48"/>
      <c r="BA804" s="48"/>
      <c r="BB804" s="48"/>
      <c r="BC804" s="48"/>
      <c r="BD804" s="49"/>
      <c r="BE804" s="49"/>
      <c r="BF804" s="49"/>
      <c r="BG804" s="49"/>
      <c r="BH804" s="49"/>
      <c r="BI804" s="49"/>
      <c r="BJ804" s="49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  <c r="CC804" s="12"/>
      <c r="CD804" s="12"/>
      <c r="CE804" s="12"/>
      <c r="CF804" s="12"/>
      <c r="CG804" s="12"/>
      <c r="CH804" s="12"/>
      <c r="CI804" s="12"/>
      <c r="CJ804" s="12"/>
      <c r="CK804" s="12"/>
      <c r="CL804" s="12"/>
      <c r="CM804" s="12"/>
      <c r="CN804" s="12"/>
    </row>
    <row r="805" spans="2:92" x14ac:dyDescent="0.25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37"/>
      <c r="Q805" s="37"/>
      <c r="R805" s="37"/>
      <c r="S805" s="37"/>
      <c r="T805" s="37"/>
      <c r="U805" s="37"/>
      <c r="V805" s="37"/>
      <c r="X805" s="11"/>
      <c r="Y805" s="22"/>
      <c r="Z805" s="22"/>
      <c r="AA805" s="22"/>
      <c r="AB805" s="22"/>
      <c r="AC805" s="22"/>
      <c r="AD805" s="22"/>
      <c r="AE805" s="22"/>
      <c r="AF805" s="12"/>
      <c r="AG805" s="12"/>
      <c r="AH805" s="12"/>
      <c r="AI805" s="57"/>
      <c r="AJ805" s="57"/>
      <c r="AK805" s="57"/>
      <c r="AL805" s="57"/>
      <c r="AM805" s="57"/>
      <c r="AN805" s="57"/>
      <c r="AO805" s="12"/>
      <c r="AP805" s="39"/>
      <c r="AQ805" s="22"/>
      <c r="AR805" s="22"/>
      <c r="AS805" s="53"/>
      <c r="AT805" s="22"/>
      <c r="AU805" s="22"/>
      <c r="AV805" s="22"/>
      <c r="AW805" s="22"/>
      <c r="AX805" s="12"/>
      <c r="AY805" s="47"/>
      <c r="AZ805" s="48"/>
      <c r="BA805" s="48"/>
      <c r="BB805" s="48"/>
      <c r="BC805" s="48"/>
      <c r="BD805" s="49"/>
      <c r="BE805" s="49"/>
      <c r="BF805" s="49"/>
      <c r="BG805" s="49"/>
      <c r="BH805" s="49"/>
      <c r="BI805" s="49"/>
      <c r="BJ805" s="49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  <c r="CC805" s="12"/>
      <c r="CD805" s="12"/>
      <c r="CE805" s="12"/>
      <c r="CF805" s="12"/>
      <c r="CG805" s="12"/>
      <c r="CH805" s="12"/>
      <c r="CI805" s="12"/>
      <c r="CJ805" s="12"/>
      <c r="CK805" s="12"/>
      <c r="CL805" s="12"/>
      <c r="CM805" s="12"/>
      <c r="CN805" s="12"/>
    </row>
    <row r="806" spans="2:92" x14ac:dyDescent="0.25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37"/>
      <c r="Q806" s="37"/>
      <c r="R806" s="37"/>
      <c r="S806" s="37"/>
      <c r="T806" s="37"/>
      <c r="U806" s="37"/>
      <c r="V806" s="37"/>
      <c r="X806" s="28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58"/>
      <c r="AO806" s="12"/>
      <c r="AP806" s="39"/>
      <c r="AQ806" s="22"/>
      <c r="AR806" s="22"/>
      <c r="AS806" s="53"/>
      <c r="AT806" s="22"/>
      <c r="AU806" s="22"/>
      <c r="AV806" s="22"/>
      <c r="AW806" s="22"/>
      <c r="AX806" s="12"/>
      <c r="AY806" s="47"/>
      <c r="AZ806" s="62"/>
      <c r="BA806" s="62"/>
      <c r="BB806" s="62"/>
      <c r="BC806" s="62"/>
      <c r="BD806" s="61"/>
      <c r="BE806" s="61"/>
      <c r="BF806" s="61"/>
      <c r="BG806" s="61"/>
      <c r="BH806" s="61"/>
      <c r="BI806" s="61"/>
      <c r="BJ806" s="61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  <c r="CC806" s="12"/>
      <c r="CD806" s="12"/>
      <c r="CE806" s="12"/>
      <c r="CF806" s="12"/>
      <c r="CG806" s="12"/>
      <c r="CH806" s="12"/>
      <c r="CI806" s="12"/>
      <c r="CJ806" s="12"/>
      <c r="CK806" s="12"/>
      <c r="CL806" s="12"/>
      <c r="CM806" s="12"/>
      <c r="CN806" s="12"/>
    </row>
    <row r="807" spans="2:92" x14ac:dyDescent="0.25"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37"/>
      <c r="Q807" s="37"/>
      <c r="R807" s="37"/>
      <c r="S807" s="37"/>
      <c r="T807" s="37"/>
      <c r="U807" s="37"/>
      <c r="V807" s="37"/>
      <c r="X807" s="11"/>
      <c r="Y807" s="22"/>
      <c r="Z807" s="22"/>
      <c r="AA807" s="22"/>
      <c r="AB807" s="22"/>
      <c r="AC807" s="22"/>
      <c r="AD807" s="22"/>
      <c r="AE807" s="2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39"/>
      <c r="AQ807" s="22"/>
      <c r="AR807" s="22"/>
      <c r="AS807" s="53"/>
      <c r="AT807" s="22"/>
      <c r="AU807" s="22"/>
      <c r="AV807" s="22"/>
      <c r="AW807" s="22"/>
      <c r="AX807" s="12"/>
      <c r="AY807" s="47"/>
      <c r="AZ807" s="47"/>
      <c r="BA807" s="47"/>
      <c r="BB807" s="47"/>
      <c r="BC807" s="47"/>
      <c r="BD807" s="49"/>
      <c r="BE807" s="49"/>
      <c r="BF807" s="49"/>
      <c r="BG807" s="49"/>
      <c r="BH807" s="49"/>
      <c r="BI807" s="49"/>
      <c r="BJ807" s="49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  <c r="CE807" s="12"/>
      <c r="CF807" s="12"/>
      <c r="CG807" s="12"/>
      <c r="CH807" s="12"/>
      <c r="CI807" s="12"/>
      <c r="CJ807" s="12"/>
      <c r="CK807" s="12"/>
      <c r="CL807" s="12"/>
      <c r="CM807" s="12"/>
      <c r="CN807" s="12"/>
    </row>
    <row r="808" spans="2:92" x14ac:dyDescent="0.25">
      <c r="B808" s="245"/>
      <c r="C808" s="245"/>
      <c r="D808" s="245"/>
      <c r="E808" s="245"/>
      <c r="F808" s="245"/>
      <c r="G808" s="245"/>
      <c r="H808" s="245"/>
      <c r="I808" s="245"/>
      <c r="J808" s="245"/>
      <c r="K808" s="245"/>
      <c r="L808" s="245"/>
      <c r="M808" s="245"/>
      <c r="N808" s="245"/>
      <c r="O808" s="245"/>
      <c r="P808" s="245"/>
      <c r="Q808" s="245"/>
      <c r="R808" s="245"/>
      <c r="S808" s="245"/>
      <c r="T808" s="245"/>
      <c r="U808" s="245"/>
      <c r="V808" s="245"/>
      <c r="X808" s="11"/>
      <c r="Y808" s="22"/>
      <c r="Z808" s="22"/>
      <c r="AA808" s="22"/>
      <c r="AB808" s="22"/>
      <c r="AC808" s="22"/>
      <c r="AD808" s="22"/>
      <c r="AE808" s="2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8"/>
      <c r="AQ808" s="32"/>
      <c r="AR808" s="32"/>
      <c r="AS808" s="71"/>
      <c r="AT808" s="32"/>
      <c r="AU808" s="32"/>
      <c r="AV808" s="32"/>
      <c r="AW808" s="32"/>
      <c r="AX808" s="12"/>
      <c r="AY808" s="47"/>
      <c r="AZ808" s="47"/>
      <c r="BA808" s="47"/>
      <c r="BB808" s="47"/>
      <c r="BC808" s="47"/>
      <c r="BD808" s="49"/>
      <c r="BE808" s="49"/>
      <c r="BF808" s="49"/>
      <c r="BG808" s="49"/>
      <c r="BH808" s="49"/>
      <c r="BI808" s="49"/>
      <c r="BJ808" s="49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  <c r="CE808" s="12"/>
      <c r="CF808" s="12"/>
      <c r="CG808" s="12"/>
      <c r="CH808" s="12"/>
      <c r="CI808" s="12"/>
      <c r="CJ808" s="12"/>
      <c r="CK808" s="12"/>
      <c r="CL808" s="12"/>
      <c r="CM808" s="12"/>
      <c r="CN808" s="12"/>
    </row>
    <row r="809" spans="2:92" x14ac:dyDescent="0.25"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X809" s="56"/>
      <c r="Y809" s="56"/>
      <c r="Z809" s="56"/>
      <c r="AA809" s="56"/>
      <c r="AB809" s="56"/>
      <c r="AC809" s="56"/>
      <c r="AD809" s="56"/>
      <c r="AE809" s="56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31"/>
      <c r="AQ809" s="32"/>
      <c r="AR809" s="32"/>
      <c r="AS809" s="71"/>
      <c r="AT809" s="32"/>
      <c r="AU809" s="32"/>
      <c r="AV809" s="32"/>
      <c r="AW809" s="32"/>
      <c r="AX809" s="12"/>
      <c r="AY809" s="47"/>
      <c r="AZ809" s="47"/>
      <c r="BA809" s="47"/>
      <c r="BB809" s="47"/>
      <c r="BC809" s="47"/>
      <c r="BD809" s="49"/>
      <c r="BE809" s="49"/>
      <c r="BF809" s="49"/>
      <c r="BG809" s="49"/>
      <c r="BH809" s="49"/>
      <c r="BI809" s="49"/>
      <c r="BJ809" s="49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  <c r="CE809" s="12"/>
      <c r="CF809" s="12"/>
      <c r="CG809" s="12"/>
      <c r="CH809" s="12"/>
      <c r="CI809" s="12"/>
      <c r="CJ809" s="12"/>
      <c r="CK809" s="12"/>
      <c r="CL809" s="12"/>
      <c r="CM809" s="12"/>
      <c r="CN809" s="12"/>
    </row>
    <row r="810" spans="2:92" x14ac:dyDescent="0.25"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31"/>
      <c r="AQ810" s="32"/>
      <c r="AR810" s="32"/>
      <c r="AS810" s="71"/>
      <c r="AT810" s="32"/>
      <c r="AU810" s="32"/>
      <c r="AV810" s="32"/>
      <c r="AW810" s="32"/>
      <c r="AX810" s="12"/>
      <c r="AY810" s="47"/>
      <c r="AZ810" s="47"/>
      <c r="BA810" s="47"/>
      <c r="BB810" s="47"/>
      <c r="BC810" s="47"/>
      <c r="BD810" s="49"/>
      <c r="BE810" s="49"/>
      <c r="BF810" s="49"/>
      <c r="BG810" s="49"/>
      <c r="BH810" s="49"/>
      <c r="BI810" s="49"/>
      <c r="BJ810" s="49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  <c r="CE810" s="12"/>
      <c r="CF810" s="12"/>
      <c r="CG810" s="12"/>
      <c r="CH810" s="12"/>
      <c r="CI810" s="12"/>
      <c r="CJ810" s="12"/>
      <c r="CK810" s="12"/>
      <c r="CL810" s="12"/>
      <c r="CM810" s="12"/>
      <c r="CN810" s="12"/>
    </row>
    <row r="811" spans="2:92" x14ac:dyDescent="0.25"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31"/>
      <c r="AQ811" s="32"/>
      <c r="AR811" s="32"/>
      <c r="AS811" s="71"/>
      <c r="AT811" s="32"/>
      <c r="AU811" s="32"/>
      <c r="AV811" s="32"/>
      <c r="AW811" s="32"/>
      <c r="AX811" s="12"/>
      <c r="AY811" s="47"/>
      <c r="AZ811" s="12"/>
      <c r="BA811" s="12"/>
      <c r="BB811" s="12"/>
      <c r="BC811" s="12"/>
      <c r="BD811" s="49"/>
      <c r="BE811" s="49"/>
      <c r="BF811" s="49"/>
      <c r="BG811" s="49"/>
      <c r="BH811" s="49"/>
      <c r="BI811" s="49"/>
      <c r="BJ811" s="49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  <c r="CC811" s="12"/>
      <c r="CD811" s="12"/>
      <c r="CE811" s="12"/>
      <c r="CF811" s="12"/>
      <c r="CG811" s="12"/>
      <c r="CH811" s="12"/>
      <c r="CI811" s="12"/>
      <c r="CJ811" s="12"/>
      <c r="CK811" s="12"/>
      <c r="CL811" s="12"/>
      <c r="CM811" s="12"/>
      <c r="CN811" s="12"/>
    </row>
    <row r="812" spans="2:92" x14ac:dyDescent="0.25"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39"/>
      <c r="AQ812" s="32"/>
      <c r="AR812" s="32"/>
      <c r="AS812" s="71"/>
      <c r="AT812" s="32"/>
      <c r="AU812" s="32"/>
      <c r="AV812" s="32"/>
      <c r="AW812" s="32"/>
      <c r="AX812" s="12"/>
      <c r="AY812" s="47"/>
      <c r="AZ812" s="12"/>
      <c r="BA812" s="12"/>
      <c r="BB812" s="12"/>
      <c r="BC812" s="12"/>
      <c r="BD812" s="49"/>
      <c r="BE812" s="49"/>
      <c r="BF812" s="49"/>
      <c r="BG812" s="49"/>
      <c r="BH812" s="49"/>
      <c r="BI812" s="49"/>
      <c r="BJ812" s="49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  <c r="CE812" s="12"/>
      <c r="CF812" s="12"/>
      <c r="CG812" s="12"/>
      <c r="CH812" s="12"/>
      <c r="CI812" s="12"/>
      <c r="CJ812" s="12"/>
      <c r="CK812" s="12"/>
      <c r="CL812" s="12"/>
      <c r="CM812" s="12"/>
      <c r="CN812" s="12"/>
    </row>
    <row r="813" spans="2:92" x14ac:dyDescent="0.25"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31"/>
      <c r="AQ813" s="60"/>
      <c r="AR813" s="60"/>
      <c r="AS813" s="72"/>
      <c r="AT813" s="60"/>
      <c r="AU813" s="60"/>
      <c r="AV813" s="60"/>
      <c r="AW813" s="60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  <c r="CC813" s="12"/>
      <c r="CD813" s="12"/>
      <c r="CE813" s="12"/>
      <c r="CF813" s="12"/>
      <c r="CG813" s="12"/>
      <c r="CH813" s="12"/>
      <c r="CI813" s="12"/>
      <c r="CJ813" s="12"/>
      <c r="CK813" s="12"/>
      <c r="CL813" s="12"/>
      <c r="CM813" s="12"/>
      <c r="CN813" s="12"/>
    </row>
    <row r="814" spans="2:92" x14ac:dyDescent="0.25"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8"/>
      <c r="AQ814" s="32"/>
      <c r="AR814" s="32"/>
      <c r="AS814" s="71"/>
      <c r="AT814" s="32"/>
      <c r="AU814" s="32"/>
      <c r="AV814" s="32"/>
      <c r="AW814" s="3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  <c r="CC814" s="12"/>
      <c r="CD814" s="12"/>
      <c r="CE814" s="12"/>
      <c r="CF814" s="12"/>
      <c r="CG814" s="12"/>
      <c r="CH814" s="12"/>
      <c r="CI814" s="12"/>
      <c r="CJ814" s="12"/>
      <c r="CK814" s="12"/>
      <c r="CL814" s="12"/>
      <c r="CM814" s="12"/>
      <c r="CN814" s="12"/>
    </row>
    <row r="815" spans="2:92" x14ac:dyDescent="0.25"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31"/>
      <c r="AQ815" s="32"/>
      <c r="AR815" s="32"/>
      <c r="AS815" s="71"/>
      <c r="AT815" s="32"/>
      <c r="AU815" s="32"/>
      <c r="AV815" s="32"/>
      <c r="AW815" s="3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  <c r="CC815" s="12"/>
      <c r="CD815" s="12"/>
      <c r="CE815" s="12"/>
      <c r="CF815" s="12"/>
      <c r="CG815" s="12"/>
      <c r="CH815" s="12"/>
      <c r="CI815" s="12"/>
      <c r="CJ815" s="12"/>
      <c r="CK815" s="12"/>
      <c r="CL815" s="12"/>
      <c r="CM815" s="12"/>
      <c r="CN815" s="12"/>
    </row>
    <row r="816" spans="2:92" x14ac:dyDescent="0.25"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31"/>
      <c r="AQ816" s="32"/>
      <c r="AR816" s="32"/>
      <c r="AS816" s="32"/>
      <c r="AT816" s="32"/>
      <c r="AU816" s="32"/>
      <c r="AV816" s="32"/>
      <c r="AW816" s="3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  <c r="CC816" s="12"/>
      <c r="CD816" s="12"/>
      <c r="CE816" s="12"/>
      <c r="CF816" s="12"/>
      <c r="CG816" s="12"/>
      <c r="CH816" s="12"/>
      <c r="CI816" s="12"/>
      <c r="CJ816" s="12"/>
      <c r="CK816" s="12"/>
      <c r="CL816" s="12"/>
      <c r="CM816" s="12"/>
      <c r="CN816" s="12"/>
    </row>
    <row r="817" spans="2:92" x14ac:dyDescent="0.25"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8"/>
      <c r="AQ817" s="32"/>
      <c r="AR817" s="32"/>
      <c r="AS817" s="32"/>
      <c r="AT817" s="32"/>
      <c r="AU817" s="32"/>
      <c r="AV817" s="32"/>
      <c r="AW817" s="3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  <c r="CC817" s="12"/>
      <c r="CD817" s="12"/>
      <c r="CE817" s="12"/>
      <c r="CF817" s="12"/>
      <c r="CG817" s="12"/>
      <c r="CH817" s="12"/>
      <c r="CI817" s="12"/>
      <c r="CJ817" s="12"/>
      <c r="CK817" s="12"/>
      <c r="CL817" s="12"/>
      <c r="CM817" s="12"/>
      <c r="CN817" s="12"/>
    </row>
    <row r="818" spans="2:92" x14ac:dyDescent="0.25"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34"/>
      <c r="AQ818" s="32"/>
      <c r="AR818" s="32"/>
      <c r="AS818" s="32"/>
      <c r="AT818" s="32"/>
      <c r="AU818" s="32"/>
      <c r="AV818" s="32"/>
      <c r="AW818" s="3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  <c r="CC818" s="12"/>
      <c r="CD818" s="12"/>
      <c r="CE818" s="12"/>
      <c r="CF818" s="12"/>
      <c r="CG818" s="12"/>
      <c r="CH818" s="12"/>
      <c r="CI818" s="12"/>
      <c r="CJ818" s="12"/>
      <c r="CK818" s="12"/>
      <c r="CL818" s="12"/>
      <c r="CM818" s="12"/>
      <c r="CN818" s="12"/>
    </row>
    <row r="819" spans="2:92" x14ac:dyDescent="0.25"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34"/>
      <c r="AQ819" s="32"/>
      <c r="AR819" s="32"/>
      <c r="AS819" s="32"/>
      <c r="AT819" s="32"/>
      <c r="AU819" s="32"/>
      <c r="AV819" s="32"/>
      <c r="AW819" s="3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  <c r="CC819" s="12"/>
      <c r="CD819" s="12"/>
      <c r="CE819" s="12"/>
      <c r="CF819" s="12"/>
      <c r="CG819" s="12"/>
      <c r="CH819" s="12"/>
      <c r="CI819" s="12"/>
      <c r="CJ819" s="12"/>
      <c r="CK819" s="12"/>
      <c r="CL819" s="12"/>
      <c r="CM819" s="12"/>
      <c r="CN819" s="12"/>
    </row>
    <row r="820" spans="2:92" x14ac:dyDescent="0.25"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34"/>
      <c r="AQ820" s="32"/>
      <c r="AR820" s="32"/>
      <c r="AS820" s="32"/>
      <c r="AT820" s="32"/>
      <c r="AU820" s="32"/>
      <c r="AV820" s="32"/>
      <c r="AW820" s="3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  <c r="CC820" s="12"/>
      <c r="CD820" s="12"/>
      <c r="CE820" s="12"/>
      <c r="CF820" s="12"/>
      <c r="CG820" s="12"/>
      <c r="CH820" s="12"/>
      <c r="CI820" s="12"/>
      <c r="CJ820" s="12"/>
      <c r="CK820" s="12"/>
      <c r="CL820" s="12"/>
      <c r="CM820" s="12"/>
      <c r="CN820" s="12"/>
    </row>
    <row r="821" spans="2:92" x14ac:dyDescent="0.25"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34"/>
      <c r="AQ821" s="32"/>
      <c r="AR821" s="32"/>
      <c r="AS821" s="32"/>
      <c r="AT821" s="32"/>
      <c r="AU821" s="32"/>
      <c r="AV821" s="32"/>
      <c r="AW821" s="3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  <c r="CE821" s="12"/>
      <c r="CF821" s="12"/>
      <c r="CG821" s="12"/>
      <c r="CH821" s="12"/>
      <c r="CI821" s="12"/>
      <c r="CJ821" s="12"/>
      <c r="CK821" s="12"/>
      <c r="CL821" s="12"/>
      <c r="CM821" s="12"/>
      <c r="CN821" s="12"/>
    </row>
    <row r="822" spans="2:92" x14ac:dyDescent="0.25"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34"/>
      <c r="AQ822" s="22"/>
      <c r="AR822" s="22"/>
      <c r="AS822" s="22"/>
      <c r="AT822" s="22"/>
      <c r="AU822" s="22"/>
      <c r="AV822" s="22"/>
      <c r="AW822" s="2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  <c r="CC822" s="12"/>
      <c r="CD822" s="12"/>
      <c r="CE822" s="12"/>
      <c r="CF822" s="12"/>
      <c r="CG822" s="12"/>
      <c r="CH822" s="12"/>
      <c r="CI822" s="12"/>
      <c r="CJ822" s="12"/>
      <c r="CK822" s="12"/>
      <c r="CL822" s="12"/>
      <c r="CM822" s="12"/>
      <c r="CN822" s="12"/>
    </row>
    <row r="823" spans="2:92" x14ac:dyDescent="0.25"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34"/>
      <c r="AQ823" s="22"/>
      <c r="AR823" s="22"/>
      <c r="AS823" s="22"/>
      <c r="AT823" s="22"/>
      <c r="AU823" s="22"/>
      <c r="AV823" s="22"/>
      <c r="AW823" s="2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  <c r="CC823" s="12"/>
      <c r="CD823" s="12"/>
      <c r="CE823" s="12"/>
      <c r="CF823" s="12"/>
      <c r="CG823" s="12"/>
      <c r="CH823" s="12"/>
      <c r="CI823" s="12"/>
      <c r="CJ823" s="12"/>
      <c r="CK823" s="12"/>
      <c r="CL823" s="12"/>
      <c r="CM823" s="12"/>
      <c r="CN823" s="12"/>
    </row>
    <row r="824" spans="2:92" x14ac:dyDescent="0.25"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34"/>
      <c r="AQ824" s="32"/>
      <c r="AR824" s="32"/>
      <c r="AS824" s="32"/>
      <c r="AT824" s="32"/>
      <c r="AU824" s="32"/>
      <c r="AV824" s="32"/>
      <c r="AW824" s="3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  <c r="CE824" s="12"/>
      <c r="CF824" s="12"/>
      <c r="CG824" s="12"/>
      <c r="CH824" s="12"/>
      <c r="CI824" s="12"/>
      <c r="CJ824" s="12"/>
      <c r="CK824" s="12"/>
      <c r="CL824" s="12"/>
      <c r="CM824" s="12"/>
      <c r="CN824" s="12"/>
    </row>
    <row r="825" spans="2:92" x14ac:dyDescent="0.25"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56"/>
      <c r="AQ825" s="56"/>
      <c r="AR825" s="56"/>
      <c r="AS825" s="56"/>
      <c r="AT825" s="56"/>
      <c r="AU825" s="56"/>
      <c r="AV825" s="56"/>
      <c r="AW825" s="56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  <c r="CC825" s="12"/>
      <c r="CD825" s="12"/>
      <c r="CE825" s="12"/>
      <c r="CF825" s="12"/>
      <c r="CG825" s="12"/>
      <c r="CH825" s="12"/>
      <c r="CI825" s="12"/>
      <c r="CJ825" s="12"/>
      <c r="CK825" s="12"/>
      <c r="CL825" s="12"/>
      <c r="CM825" s="12"/>
      <c r="CN825" s="12"/>
    </row>
    <row r="826" spans="2:92" x14ac:dyDescent="0.25"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  <c r="CC826" s="12"/>
      <c r="CD826" s="12"/>
      <c r="CE826" s="12"/>
      <c r="CF826" s="12"/>
      <c r="CG826" s="12"/>
      <c r="CH826" s="12"/>
      <c r="CI826" s="12"/>
      <c r="CJ826" s="12"/>
      <c r="CK826" s="12"/>
      <c r="CL826" s="12"/>
      <c r="CM826" s="12"/>
      <c r="CN826" s="12"/>
    </row>
    <row r="827" spans="2:92" x14ac:dyDescent="0.25"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  <c r="CC827" s="12"/>
      <c r="CD827" s="12"/>
      <c r="CE827" s="12"/>
      <c r="CF827" s="12"/>
      <c r="CG827" s="12"/>
      <c r="CH827" s="12"/>
      <c r="CI827" s="12"/>
      <c r="CJ827" s="12"/>
      <c r="CK827" s="12"/>
      <c r="CL827" s="12"/>
      <c r="CM827" s="12"/>
      <c r="CN827" s="12"/>
    </row>
    <row r="828" spans="2:92" x14ac:dyDescent="0.25"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  <c r="CC828" s="12"/>
      <c r="CD828" s="12"/>
      <c r="CE828" s="12"/>
      <c r="CF828" s="12"/>
      <c r="CG828" s="12"/>
      <c r="CH828" s="12"/>
      <c r="CI828" s="12"/>
      <c r="CJ828" s="12"/>
      <c r="CK828" s="12"/>
      <c r="CL828" s="12"/>
      <c r="CM828" s="12"/>
      <c r="CN828" s="12"/>
    </row>
    <row r="829" spans="2:92" x14ac:dyDescent="0.25"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  <c r="CC829" s="12"/>
      <c r="CD829" s="12"/>
      <c r="CE829" s="12"/>
      <c r="CF829" s="12"/>
      <c r="CG829" s="12"/>
      <c r="CH829" s="12"/>
      <c r="CI829" s="12"/>
      <c r="CJ829" s="12"/>
      <c r="CK829" s="12"/>
      <c r="CL829" s="12"/>
      <c r="CM829" s="12"/>
      <c r="CN829" s="12"/>
    </row>
    <row r="830" spans="2:92" x14ac:dyDescent="0.25"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  <c r="CE830" s="12"/>
      <c r="CF830" s="12"/>
      <c r="CG830" s="12"/>
      <c r="CH830" s="12"/>
      <c r="CI830" s="12"/>
      <c r="CJ830" s="12"/>
      <c r="CK830" s="12"/>
      <c r="CL830" s="12"/>
      <c r="CM830" s="12"/>
      <c r="CN830" s="12"/>
    </row>
    <row r="831" spans="2:92" x14ac:dyDescent="0.25"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  <c r="CC831" s="12"/>
      <c r="CD831" s="12"/>
      <c r="CE831" s="12"/>
      <c r="CF831" s="12"/>
      <c r="CG831" s="12"/>
      <c r="CH831" s="12"/>
      <c r="CI831" s="12"/>
      <c r="CJ831" s="12"/>
      <c r="CK831" s="12"/>
      <c r="CL831" s="12"/>
      <c r="CM831" s="12"/>
      <c r="CN831" s="12"/>
    </row>
    <row r="832" spans="2:92" x14ac:dyDescent="0.25"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  <c r="CC832" s="12"/>
      <c r="CD832" s="12"/>
      <c r="CE832" s="12"/>
      <c r="CF832" s="12"/>
      <c r="CG832" s="12"/>
      <c r="CH832" s="12"/>
      <c r="CI832" s="12"/>
      <c r="CJ832" s="12"/>
      <c r="CK832" s="12"/>
      <c r="CL832" s="12"/>
      <c r="CM832" s="12"/>
      <c r="CN832" s="12"/>
    </row>
    <row r="833" spans="2:92" x14ac:dyDescent="0.25"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  <c r="CC833" s="12"/>
      <c r="CD833" s="12"/>
      <c r="CE833" s="12"/>
      <c r="CF833" s="12"/>
      <c r="CG833" s="12"/>
      <c r="CH833" s="12"/>
      <c r="CI833" s="12"/>
      <c r="CJ833" s="12"/>
      <c r="CK833" s="12"/>
      <c r="CL833" s="12"/>
      <c r="CM833" s="12"/>
      <c r="CN833" s="12"/>
    </row>
    <row r="834" spans="2:92" x14ac:dyDescent="0.25"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  <c r="CC834" s="12"/>
      <c r="CD834" s="12"/>
      <c r="CE834" s="12"/>
      <c r="CF834" s="12"/>
      <c r="CG834" s="12"/>
      <c r="CH834" s="12"/>
      <c r="CI834" s="12"/>
      <c r="CJ834" s="12"/>
      <c r="CK834" s="12"/>
      <c r="CL834" s="12"/>
      <c r="CM834" s="12"/>
      <c r="CN834" s="12"/>
    </row>
    <row r="835" spans="2:92" x14ac:dyDescent="0.25"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  <c r="CE835" s="12"/>
      <c r="CF835" s="12"/>
      <c r="CG835" s="12"/>
      <c r="CH835" s="12"/>
      <c r="CI835" s="12"/>
      <c r="CJ835" s="12"/>
      <c r="CK835" s="12"/>
      <c r="CL835" s="12"/>
      <c r="CM835" s="12"/>
      <c r="CN835" s="12"/>
    </row>
    <row r="836" spans="2:92" x14ac:dyDescent="0.25"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  <c r="CC836" s="12"/>
      <c r="CD836" s="12"/>
      <c r="CE836" s="12"/>
      <c r="CF836" s="12"/>
      <c r="CG836" s="12"/>
      <c r="CH836" s="12"/>
      <c r="CI836" s="12"/>
      <c r="CJ836" s="12"/>
      <c r="CK836" s="12"/>
      <c r="CL836" s="12"/>
      <c r="CM836" s="12"/>
      <c r="CN836" s="12"/>
    </row>
    <row r="837" spans="2:92" x14ac:dyDescent="0.25"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  <c r="CC837" s="12"/>
      <c r="CD837" s="12"/>
      <c r="CE837" s="12"/>
      <c r="CF837" s="12"/>
      <c r="CG837" s="12"/>
      <c r="CH837" s="12"/>
      <c r="CI837" s="12"/>
      <c r="CJ837" s="12"/>
      <c r="CK837" s="12"/>
      <c r="CL837" s="12"/>
      <c r="CM837" s="12"/>
      <c r="CN837" s="12"/>
    </row>
    <row r="838" spans="2:92" x14ac:dyDescent="0.25"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  <c r="CC838" s="12"/>
      <c r="CD838" s="12"/>
      <c r="CE838" s="12"/>
      <c r="CF838" s="12"/>
      <c r="CG838" s="12"/>
      <c r="CH838" s="12"/>
      <c r="CI838" s="12"/>
      <c r="CJ838" s="12"/>
      <c r="CK838" s="12"/>
      <c r="CL838" s="12"/>
      <c r="CM838" s="12"/>
      <c r="CN838" s="12"/>
    </row>
    <row r="839" spans="2:92" x14ac:dyDescent="0.25"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  <c r="CC839" s="12"/>
      <c r="CD839" s="12"/>
      <c r="CE839" s="12"/>
      <c r="CF839" s="12"/>
      <c r="CG839" s="12"/>
      <c r="CH839" s="12"/>
      <c r="CI839" s="12"/>
      <c r="CJ839" s="12"/>
      <c r="CK839" s="12"/>
      <c r="CL839" s="12"/>
      <c r="CM839" s="12"/>
      <c r="CN839" s="12"/>
    </row>
    <row r="840" spans="2:92" x14ac:dyDescent="0.25"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  <c r="CC840" s="12"/>
      <c r="CD840" s="12"/>
      <c r="CE840" s="12"/>
      <c r="CF840" s="12"/>
      <c r="CG840" s="12"/>
      <c r="CH840" s="12"/>
      <c r="CI840" s="12"/>
      <c r="CJ840" s="12"/>
      <c r="CK840" s="12"/>
      <c r="CL840" s="12"/>
      <c r="CM840" s="12"/>
      <c r="CN840" s="12"/>
    </row>
    <row r="841" spans="2:92" x14ac:dyDescent="0.25"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  <c r="CE841" s="12"/>
      <c r="CF841" s="12"/>
      <c r="CG841" s="12"/>
      <c r="CH841" s="12"/>
      <c r="CI841" s="12"/>
      <c r="CJ841" s="12"/>
      <c r="CK841" s="12"/>
      <c r="CL841" s="12"/>
      <c r="CM841" s="12"/>
      <c r="CN841" s="12"/>
    </row>
    <row r="842" spans="2:92" x14ac:dyDescent="0.25"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  <c r="CE842" s="12"/>
      <c r="CF842" s="12"/>
      <c r="CG842" s="12"/>
      <c r="CH842" s="12"/>
      <c r="CI842" s="12"/>
      <c r="CJ842" s="12"/>
      <c r="CK842" s="12"/>
      <c r="CL842" s="12"/>
      <c r="CM842" s="12"/>
      <c r="CN842" s="12"/>
    </row>
    <row r="843" spans="2:92" x14ac:dyDescent="0.25"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  <c r="CC843" s="12"/>
      <c r="CD843" s="12"/>
      <c r="CE843" s="12"/>
      <c r="CF843" s="12"/>
      <c r="CG843" s="12"/>
      <c r="CH843" s="12"/>
      <c r="CI843" s="12"/>
      <c r="CJ843" s="12"/>
      <c r="CK843" s="12"/>
      <c r="CL843" s="12"/>
      <c r="CM843" s="12"/>
      <c r="CN843" s="12"/>
    </row>
    <row r="844" spans="2:92" x14ac:dyDescent="0.25"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  <c r="CC844" s="12"/>
      <c r="CD844" s="12"/>
      <c r="CE844" s="12"/>
      <c r="CF844" s="12"/>
      <c r="CG844" s="12"/>
      <c r="CH844" s="12"/>
      <c r="CI844" s="12"/>
      <c r="CJ844" s="12"/>
      <c r="CK844" s="12"/>
      <c r="CL844" s="12"/>
      <c r="CM844" s="12"/>
      <c r="CN844" s="12"/>
    </row>
    <row r="845" spans="2:92" x14ac:dyDescent="0.25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  <c r="CC845" s="12"/>
      <c r="CD845" s="12"/>
      <c r="CE845" s="12"/>
      <c r="CF845" s="12"/>
      <c r="CG845" s="12"/>
      <c r="CH845" s="12"/>
      <c r="CI845" s="12"/>
      <c r="CJ845" s="12"/>
      <c r="CK845" s="12"/>
      <c r="CL845" s="12"/>
      <c r="CM845" s="12"/>
      <c r="CN845" s="12"/>
    </row>
    <row r="846" spans="2:92" x14ac:dyDescent="0.25"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  <c r="CC846" s="12"/>
      <c r="CD846" s="12"/>
      <c r="CE846" s="12"/>
      <c r="CF846" s="12"/>
      <c r="CG846" s="12"/>
      <c r="CH846" s="12"/>
      <c r="CI846" s="12"/>
      <c r="CJ846" s="12"/>
      <c r="CK846" s="12"/>
      <c r="CL846" s="12"/>
      <c r="CM846" s="12"/>
      <c r="CN846" s="12"/>
    </row>
    <row r="847" spans="2:92" x14ac:dyDescent="0.25"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  <c r="CC847" s="12"/>
      <c r="CD847" s="12"/>
      <c r="CE847" s="12"/>
      <c r="CF847" s="12"/>
      <c r="CG847" s="12"/>
      <c r="CH847" s="12"/>
      <c r="CI847" s="12"/>
      <c r="CJ847" s="12"/>
      <c r="CK847" s="12"/>
      <c r="CL847" s="12"/>
      <c r="CM847" s="12"/>
      <c r="CN847" s="12"/>
    </row>
    <row r="848" spans="2:92" x14ac:dyDescent="0.25"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  <c r="CC848" s="12"/>
      <c r="CD848" s="12"/>
      <c r="CE848" s="12"/>
      <c r="CF848" s="12"/>
      <c r="CG848" s="12"/>
      <c r="CH848" s="12"/>
      <c r="CI848" s="12"/>
      <c r="CJ848" s="12"/>
      <c r="CK848" s="12"/>
      <c r="CL848" s="12"/>
      <c r="CM848" s="12"/>
      <c r="CN848" s="12"/>
    </row>
    <row r="849" spans="2:92" x14ac:dyDescent="0.25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  <c r="CC849" s="12"/>
      <c r="CD849" s="12"/>
      <c r="CE849" s="12"/>
      <c r="CF849" s="12"/>
      <c r="CG849" s="12"/>
      <c r="CH849" s="12"/>
      <c r="CI849" s="12"/>
      <c r="CJ849" s="12"/>
      <c r="CK849" s="12"/>
      <c r="CL849" s="12"/>
      <c r="CM849" s="12"/>
      <c r="CN849" s="12"/>
    </row>
    <row r="850" spans="2:92" x14ac:dyDescent="0.25"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  <c r="CC850" s="12"/>
      <c r="CD850" s="12"/>
      <c r="CE850" s="12"/>
      <c r="CF850" s="12"/>
      <c r="CG850" s="12"/>
      <c r="CH850" s="12"/>
      <c r="CI850" s="12"/>
      <c r="CJ850" s="12"/>
      <c r="CK850" s="12"/>
      <c r="CL850" s="12"/>
      <c r="CM850" s="12"/>
      <c r="CN850" s="12"/>
    </row>
    <row r="851" spans="2:92" x14ac:dyDescent="0.25"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  <c r="CC851" s="12"/>
      <c r="CD851" s="12"/>
      <c r="CE851" s="12"/>
      <c r="CF851" s="12"/>
      <c r="CG851" s="12"/>
      <c r="CH851" s="12"/>
      <c r="CI851" s="12"/>
      <c r="CJ851" s="12"/>
      <c r="CK851" s="12"/>
      <c r="CL851" s="12"/>
      <c r="CM851" s="12"/>
      <c r="CN851" s="12"/>
    </row>
    <row r="852" spans="2:92" x14ac:dyDescent="0.25"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  <c r="CE852" s="12"/>
      <c r="CF852" s="12"/>
      <c r="CG852" s="12"/>
      <c r="CH852" s="12"/>
      <c r="CI852" s="12"/>
      <c r="CJ852" s="12"/>
      <c r="CK852" s="12"/>
      <c r="CL852" s="12"/>
      <c r="CM852" s="12"/>
      <c r="CN852" s="12"/>
    </row>
    <row r="853" spans="2:92" x14ac:dyDescent="0.25"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  <c r="CC853" s="12"/>
      <c r="CD853" s="12"/>
      <c r="CE853" s="12"/>
      <c r="CF853" s="12"/>
      <c r="CG853" s="12"/>
      <c r="CH853" s="12"/>
      <c r="CI853" s="12"/>
      <c r="CJ853" s="12"/>
      <c r="CK853" s="12"/>
      <c r="CL853" s="12"/>
      <c r="CM853" s="12"/>
      <c r="CN853" s="12"/>
    </row>
    <row r="854" spans="2:92" x14ac:dyDescent="0.25"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  <c r="CC854" s="12"/>
      <c r="CD854" s="12"/>
      <c r="CE854" s="12"/>
      <c r="CF854" s="12"/>
      <c r="CG854" s="12"/>
      <c r="CH854" s="12"/>
      <c r="CI854" s="12"/>
      <c r="CJ854" s="12"/>
      <c r="CK854" s="12"/>
      <c r="CL854" s="12"/>
      <c r="CM854" s="12"/>
      <c r="CN854" s="12"/>
    </row>
    <row r="855" spans="2:92" x14ac:dyDescent="0.25"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  <c r="CE855" s="12"/>
      <c r="CF855" s="12"/>
      <c r="CG855" s="12"/>
      <c r="CH855" s="12"/>
      <c r="CI855" s="12"/>
      <c r="CJ855" s="12"/>
      <c r="CK855" s="12"/>
      <c r="CL855" s="12"/>
      <c r="CM855" s="12"/>
      <c r="CN855" s="12"/>
    </row>
    <row r="856" spans="2:92" x14ac:dyDescent="0.25"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  <c r="CC856" s="12"/>
      <c r="CD856" s="12"/>
      <c r="CE856" s="12"/>
      <c r="CF856" s="12"/>
      <c r="CG856" s="12"/>
      <c r="CH856" s="12"/>
      <c r="CI856" s="12"/>
      <c r="CJ856" s="12"/>
      <c r="CK856" s="12"/>
      <c r="CL856" s="12"/>
      <c r="CM856" s="12"/>
      <c r="CN856" s="12"/>
    </row>
    <row r="857" spans="2:92" x14ac:dyDescent="0.25"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  <c r="CC857" s="12"/>
      <c r="CD857" s="12"/>
      <c r="CE857" s="12"/>
      <c r="CF857" s="12"/>
      <c r="CG857" s="12"/>
      <c r="CH857" s="12"/>
      <c r="CI857" s="12"/>
      <c r="CJ857" s="12"/>
      <c r="CK857" s="12"/>
      <c r="CL857" s="12"/>
      <c r="CM857" s="12"/>
      <c r="CN857" s="12"/>
    </row>
    <row r="858" spans="2:92" x14ac:dyDescent="0.25"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  <c r="CC858" s="12"/>
      <c r="CD858" s="12"/>
      <c r="CE858" s="12"/>
      <c r="CF858" s="12"/>
      <c r="CG858" s="12"/>
      <c r="CH858" s="12"/>
      <c r="CI858" s="12"/>
      <c r="CJ858" s="12"/>
      <c r="CK858" s="12"/>
      <c r="CL858" s="12"/>
      <c r="CM858" s="12"/>
      <c r="CN858" s="12"/>
    </row>
    <row r="859" spans="2:92" x14ac:dyDescent="0.25"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  <c r="CC859" s="12"/>
      <c r="CD859" s="12"/>
      <c r="CE859" s="12"/>
      <c r="CF859" s="12"/>
      <c r="CG859" s="12"/>
      <c r="CH859" s="12"/>
      <c r="CI859" s="12"/>
      <c r="CJ859" s="12"/>
      <c r="CK859" s="12"/>
      <c r="CL859" s="12"/>
      <c r="CM859" s="12"/>
      <c r="CN859" s="12"/>
    </row>
    <row r="860" spans="2:92" x14ac:dyDescent="0.25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  <c r="CC860" s="12"/>
      <c r="CD860" s="12"/>
      <c r="CE860" s="12"/>
      <c r="CF860" s="12"/>
      <c r="CG860" s="12"/>
      <c r="CH860" s="12"/>
      <c r="CI860" s="12"/>
      <c r="CJ860" s="12"/>
      <c r="CK860" s="12"/>
      <c r="CL860" s="12"/>
      <c r="CM860" s="12"/>
      <c r="CN860" s="12"/>
    </row>
    <row r="861" spans="2:92" x14ac:dyDescent="0.25"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  <c r="CC861" s="12"/>
      <c r="CD861" s="12"/>
      <c r="CE861" s="12"/>
      <c r="CF861" s="12"/>
      <c r="CG861" s="12"/>
      <c r="CH861" s="12"/>
      <c r="CI861" s="12"/>
      <c r="CJ861" s="12"/>
      <c r="CK861" s="12"/>
      <c r="CL861" s="12"/>
      <c r="CM861" s="12"/>
      <c r="CN861" s="12"/>
    </row>
    <row r="862" spans="2:92" x14ac:dyDescent="0.25"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  <c r="CE862" s="12"/>
      <c r="CF862" s="12"/>
      <c r="CG862" s="12"/>
      <c r="CH862" s="12"/>
      <c r="CI862" s="12"/>
      <c r="CJ862" s="12"/>
      <c r="CK862" s="12"/>
      <c r="CL862" s="12"/>
      <c r="CM862" s="12"/>
      <c r="CN862" s="12"/>
    </row>
    <row r="863" spans="2:92" x14ac:dyDescent="0.25"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  <c r="CC863" s="12"/>
      <c r="CD863" s="12"/>
      <c r="CE863" s="12"/>
      <c r="CF863" s="12"/>
      <c r="CG863" s="12"/>
      <c r="CH863" s="12"/>
      <c r="CI863" s="12"/>
      <c r="CJ863" s="12"/>
      <c r="CK863" s="12"/>
      <c r="CL863" s="12"/>
      <c r="CM863" s="12"/>
      <c r="CN863" s="12"/>
    </row>
    <row r="864" spans="2:92" x14ac:dyDescent="0.25"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  <c r="CC864" s="12"/>
      <c r="CD864" s="12"/>
      <c r="CE864" s="12"/>
      <c r="CF864" s="12"/>
      <c r="CG864" s="12"/>
      <c r="CH864" s="12"/>
      <c r="CI864" s="12"/>
      <c r="CJ864" s="12"/>
      <c r="CK864" s="12"/>
      <c r="CL864" s="12"/>
      <c r="CM864" s="12"/>
      <c r="CN864" s="12"/>
    </row>
    <row r="865" spans="2:92" x14ac:dyDescent="0.25"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  <c r="CC865" s="12"/>
      <c r="CD865" s="12"/>
      <c r="CE865" s="12"/>
      <c r="CF865" s="12"/>
      <c r="CG865" s="12"/>
      <c r="CH865" s="12"/>
      <c r="CI865" s="12"/>
      <c r="CJ865" s="12"/>
      <c r="CK865" s="12"/>
      <c r="CL865" s="12"/>
      <c r="CM865" s="12"/>
      <c r="CN865" s="12"/>
    </row>
    <row r="866" spans="2:92" x14ac:dyDescent="0.25"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  <c r="CC866" s="12"/>
      <c r="CD866" s="12"/>
      <c r="CE866" s="12"/>
      <c r="CF866" s="12"/>
      <c r="CG866" s="12"/>
      <c r="CH866" s="12"/>
      <c r="CI866" s="12"/>
      <c r="CJ866" s="12"/>
      <c r="CK866" s="12"/>
      <c r="CL866" s="12"/>
      <c r="CM866" s="12"/>
      <c r="CN866" s="12"/>
    </row>
    <row r="867" spans="2:92" x14ac:dyDescent="0.25"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  <c r="CC867" s="12"/>
      <c r="CD867" s="12"/>
      <c r="CE867" s="12"/>
      <c r="CF867" s="12"/>
      <c r="CG867" s="12"/>
      <c r="CH867" s="12"/>
      <c r="CI867" s="12"/>
      <c r="CJ867" s="12"/>
      <c r="CK867" s="12"/>
      <c r="CL867" s="12"/>
      <c r="CM867" s="12"/>
      <c r="CN867" s="12"/>
    </row>
    <row r="868" spans="2:92" x14ac:dyDescent="0.25"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</row>
    <row r="869" spans="2:92" x14ac:dyDescent="0.25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</row>
    <row r="870" spans="2:92" x14ac:dyDescent="0.25"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</row>
    <row r="871" spans="2:92" x14ac:dyDescent="0.25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</row>
    <row r="872" spans="2:92" x14ac:dyDescent="0.25"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</row>
  </sheetData>
  <mergeCells count="28">
    <mergeCell ref="B808:V808"/>
    <mergeCell ref="B704:V704"/>
    <mergeCell ref="B745:V745"/>
    <mergeCell ref="B767:V767"/>
    <mergeCell ref="B786:V786"/>
    <mergeCell ref="B726:V726"/>
    <mergeCell ref="A688:B688"/>
    <mergeCell ref="B225:L226"/>
    <mergeCell ref="B199:K200"/>
    <mergeCell ref="B145:L146"/>
    <mergeCell ref="B15:L16"/>
    <mergeCell ref="B74:L75"/>
    <mergeCell ref="B281:L282"/>
    <mergeCell ref="B466:L467"/>
    <mergeCell ref="B324:L326"/>
    <mergeCell ref="B355:L357"/>
    <mergeCell ref="B30:L31"/>
    <mergeCell ref="B404:L405"/>
    <mergeCell ref="B435:L436"/>
    <mergeCell ref="B104:L105"/>
    <mergeCell ref="B248:L250"/>
    <mergeCell ref="B492:L493"/>
    <mergeCell ref="B52:J53"/>
    <mergeCell ref="B295:J296"/>
    <mergeCell ref="B370:L372"/>
    <mergeCell ref="B518:L519"/>
    <mergeCell ref="B544:L545"/>
    <mergeCell ref="B174:L17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82"/>
  <sheetViews>
    <sheetView showGridLines="0" topLeftCell="L1" workbookViewId="0">
      <selection activeCell="Y9" sqref="Y9"/>
    </sheetView>
  </sheetViews>
  <sheetFormatPr baseColWidth="10" defaultRowHeight="15.75" x14ac:dyDescent="0.25"/>
  <cols>
    <col min="1" max="1" width="11" style="209"/>
    <col min="2" max="2" width="12.375" style="209" customWidth="1"/>
    <col min="3" max="3" width="8.25" style="209" customWidth="1"/>
    <col min="4" max="4" width="10.5" style="209" customWidth="1"/>
    <col min="5" max="5" width="10" style="209" customWidth="1"/>
    <col min="6" max="6" width="9.625" style="209" customWidth="1"/>
    <col min="7" max="7" width="9.25" style="209" customWidth="1"/>
    <col min="8" max="8" width="9" style="209" customWidth="1"/>
    <col min="9" max="9" width="8.625" style="209" customWidth="1"/>
    <col min="10" max="10" width="9" style="209" customWidth="1"/>
    <col min="11" max="13" width="9.625" style="209" customWidth="1"/>
    <col min="14" max="14" width="13.25" style="209" customWidth="1"/>
    <col min="15" max="18" width="9.625" style="209" customWidth="1"/>
    <col min="19" max="16384" width="11" style="209"/>
  </cols>
  <sheetData>
    <row r="1" spans="2:24" x14ac:dyDescent="0.25">
      <c r="B1" s="209" t="s">
        <v>281</v>
      </c>
      <c r="S1" s="210"/>
      <c r="T1" s="210"/>
      <c r="U1" s="210"/>
      <c r="V1" s="210"/>
      <c r="W1" s="210"/>
      <c r="X1" s="210"/>
    </row>
    <row r="2" spans="2:24" x14ac:dyDescent="0.25">
      <c r="B2" s="9"/>
      <c r="C2" s="10">
        <v>1920</v>
      </c>
      <c r="D2" s="10">
        <v>1921</v>
      </c>
      <c r="E2" s="10">
        <v>1922</v>
      </c>
      <c r="F2" s="10">
        <v>1923</v>
      </c>
      <c r="G2" s="10">
        <v>1924</v>
      </c>
      <c r="H2" s="10">
        <v>1925</v>
      </c>
      <c r="I2" s="10">
        <v>1926</v>
      </c>
      <c r="J2" s="10">
        <v>1927</v>
      </c>
      <c r="K2" s="10">
        <v>1928</v>
      </c>
      <c r="L2" s="10">
        <v>1929</v>
      </c>
      <c r="M2" s="10">
        <v>1930</v>
      </c>
      <c r="N2" s="10">
        <v>1931</v>
      </c>
      <c r="O2" s="10">
        <v>1932</v>
      </c>
      <c r="P2" s="10">
        <v>1933</v>
      </c>
      <c r="Q2" s="10">
        <v>1934</v>
      </c>
      <c r="R2" s="21"/>
      <c r="S2" s="21"/>
      <c r="T2" s="21"/>
      <c r="U2" s="21"/>
      <c r="V2" s="21"/>
      <c r="W2" s="21"/>
      <c r="X2" s="210"/>
    </row>
    <row r="3" spans="2:24" x14ac:dyDescent="0.25">
      <c r="B3" s="209" t="s">
        <v>209</v>
      </c>
      <c r="C3" s="1">
        <f>'Cuadro Gral'!C46</f>
        <v>3.07</v>
      </c>
      <c r="D3" s="1">
        <f>'Cuadro Gral'!D46</f>
        <v>1.73</v>
      </c>
      <c r="E3" s="1">
        <f>'Cuadro Gral'!E46</f>
        <v>1.61</v>
      </c>
      <c r="F3" s="1">
        <f>'Cuadro Gral'!F46</f>
        <v>1.34</v>
      </c>
      <c r="G3" s="1">
        <f>'Cuadro Gral'!G46</f>
        <v>1.43</v>
      </c>
      <c r="H3" s="1">
        <f>'Cuadro Gral'!H46</f>
        <v>1.68</v>
      </c>
      <c r="I3" s="1">
        <f>'Cuadro Gral'!I46</f>
        <v>1.88</v>
      </c>
      <c r="J3" s="1">
        <f>'Cuadro Gral'!J46</f>
        <v>1.3</v>
      </c>
      <c r="K3" s="1">
        <f>'Cuadro Gral'!K46</f>
        <v>1.17</v>
      </c>
      <c r="L3" s="1">
        <f>'Cuadro Gral'!L46</f>
        <v>1.27</v>
      </c>
      <c r="M3" s="1">
        <f>'Cuadro Gral'!M46</f>
        <v>1.19</v>
      </c>
      <c r="N3" s="1">
        <f>'Cuadro Gral'!N46</f>
        <v>0.65</v>
      </c>
      <c r="O3" s="1">
        <f>'Cuadro Gral'!O46</f>
        <v>0.87</v>
      </c>
      <c r="P3" s="1">
        <f>'Cuadro Gral'!P46</f>
        <v>0.67</v>
      </c>
      <c r="Q3" s="1">
        <f>'Cuadro Gral'!Q46</f>
        <v>1</v>
      </c>
      <c r="R3" s="1"/>
    </row>
    <row r="4" spans="2:24" x14ac:dyDescent="0.25">
      <c r="B4" s="211" t="s">
        <v>224</v>
      </c>
      <c r="C4" s="212">
        <f>'Cuadro Gral'!C14</f>
        <v>1.0299999999999998</v>
      </c>
      <c r="D4" s="212">
        <f>'Cuadro Gral'!D14</f>
        <v>0.63</v>
      </c>
      <c r="E4" s="212">
        <f>'Cuadro Gral'!E14</f>
        <v>0.67999999999999983</v>
      </c>
      <c r="F4" s="212">
        <f>'Cuadro Gral'!F14</f>
        <v>0.65000000000000013</v>
      </c>
      <c r="G4" s="212">
        <f>'Cuadro Gral'!G14</f>
        <v>0.67</v>
      </c>
      <c r="H4" s="212">
        <f>'Cuadro Gral'!H14</f>
        <v>0.68999999999999984</v>
      </c>
      <c r="I4" s="212">
        <f>'Cuadro Gral'!I14</f>
        <v>0.62</v>
      </c>
      <c r="J4" s="212">
        <f>'Cuadro Gral'!J14</f>
        <v>0.57000000000000006</v>
      </c>
      <c r="K4" s="212">
        <f>'Cuadro Gral'!K14</f>
        <v>0.57999999999999996</v>
      </c>
      <c r="L4" s="212">
        <f>'Cuadro Gral'!L14</f>
        <v>0.53000000000000014</v>
      </c>
      <c r="M4" s="212">
        <f>'Cuadro Gral'!M14</f>
        <v>0.37999999999999995</v>
      </c>
      <c r="N4" s="212">
        <f>'Cuadro Gral'!N14</f>
        <v>0.28999999999999998</v>
      </c>
      <c r="O4" s="212">
        <f>'Cuadro Gral'!O14</f>
        <v>0.28000000000000008</v>
      </c>
      <c r="P4" s="212">
        <f>'Cuadro Gral'!P14</f>
        <v>0.35000000000000003</v>
      </c>
      <c r="Q4" s="212">
        <f>'Cuadro Gral'!Q14</f>
        <v>0.48000000000000015</v>
      </c>
      <c r="R4" s="213"/>
    </row>
    <row r="16" spans="2:24" x14ac:dyDescent="0.25">
      <c r="B16" s="209" t="s">
        <v>282</v>
      </c>
      <c r="J16" s="210"/>
      <c r="K16" s="210"/>
      <c r="L16" s="210"/>
      <c r="M16" s="210"/>
      <c r="N16" s="210"/>
      <c r="O16" s="210"/>
      <c r="P16" s="210"/>
      <c r="Q16" s="210"/>
      <c r="R16" s="210"/>
    </row>
    <row r="17" spans="2:18" x14ac:dyDescent="0.25">
      <c r="B17" s="9"/>
      <c r="C17" s="10">
        <v>1921</v>
      </c>
      <c r="D17" s="10">
        <v>1922</v>
      </c>
      <c r="E17" s="10">
        <v>1923</v>
      </c>
      <c r="F17" s="10">
        <v>1924</v>
      </c>
      <c r="G17" s="10">
        <v>1925</v>
      </c>
      <c r="H17" s="10">
        <v>1926</v>
      </c>
      <c r="I17" s="10">
        <v>1927</v>
      </c>
      <c r="J17" s="10">
        <v>1928</v>
      </c>
      <c r="K17" s="10">
        <v>1929</v>
      </c>
      <c r="L17" s="10">
        <v>1930</v>
      </c>
      <c r="M17" s="10">
        <v>1931</v>
      </c>
      <c r="N17" s="10">
        <v>1932</v>
      </c>
      <c r="O17" s="10">
        <v>1933</v>
      </c>
      <c r="P17" s="10">
        <v>1934</v>
      </c>
      <c r="Q17" s="21"/>
      <c r="R17" s="21"/>
    </row>
    <row r="18" spans="2:18" x14ac:dyDescent="0.25">
      <c r="B18" s="209" t="s">
        <v>245</v>
      </c>
      <c r="C18" s="1">
        <f>'Cuadro Gral'!D81</f>
        <v>0.7</v>
      </c>
      <c r="D18" s="1">
        <f>'Cuadro Gral'!E81</f>
        <v>2.331319831023726</v>
      </c>
      <c r="E18" s="1">
        <f>'Cuadro Gral'!F81</f>
        <v>3.4356372615212516</v>
      </c>
      <c r="F18" s="1">
        <f>'Cuadro Gral'!G81</f>
        <v>-1.6169339798582594</v>
      </c>
      <c r="G18" s="1">
        <f>'Cuadro Gral'!H81</f>
        <v>6.2005952268117559</v>
      </c>
      <c r="H18" s="1">
        <f>'Cuadro Gral'!I81</f>
        <v>5.9992146223047271</v>
      </c>
      <c r="I18" s="1">
        <f>'Cuadro Gral'!J81</f>
        <v>-4.3984171086974833</v>
      </c>
      <c r="J18" s="1">
        <f>'Cuadro Gral'!K81</f>
        <v>0.62001303436491906</v>
      </c>
      <c r="K18" s="1">
        <f>'Cuadro Gral'!L81</f>
        <v>-3.8687089715536138</v>
      </c>
      <c r="L18" s="1">
        <f>'Cuadro Gral'!M81</f>
        <v>-6.2678685240826759</v>
      </c>
      <c r="M18" s="1">
        <f>'Cuadro Gral'!N81</f>
        <v>3.3143589843218857</v>
      </c>
      <c r="N18" s="1">
        <f>'Cuadro Gral'!O81</f>
        <v>-14.91566219748397</v>
      </c>
      <c r="O18" s="1">
        <f>'Cuadro Gral'!P81</f>
        <v>11.297986606846866</v>
      </c>
      <c r="P18" s="1">
        <f>'Cuadro Gral'!Q81</f>
        <v>6.7475525725292362</v>
      </c>
      <c r="Q18" s="213"/>
      <c r="R18" s="213"/>
    </row>
    <row r="19" spans="2:18" x14ac:dyDescent="0.25">
      <c r="B19" s="211" t="s">
        <v>271</v>
      </c>
      <c r="C19" s="212">
        <f>'Cuadro Gral'!C233</f>
        <v>4.8</v>
      </c>
      <c r="D19" s="212">
        <f>'Cuadro Gral'!D233</f>
        <v>-8.7060922648668608</v>
      </c>
      <c r="E19" s="212">
        <f>'Cuadro Gral'!E233</f>
        <v>-16.086235489220556</v>
      </c>
      <c r="F19" s="212">
        <f>'Cuadro Gral'!F233</f>
        <v>7.1146245059288571</v>
      </c>
      <c r="G19" s="212">
        <f>'Cuadro Gral'!G233</f>
        <v>-4.151291512915134</v>
      </c>
      <c r="H19" s="212">
        <f>'Cuadro Gral'!H233</f>
        <v>4.908565928777664</v>
      </c>
      <c r="I19" s="212">
        <f>'Cuadro Gral'!I233</f>
        <v>-1.834862385321101</v>
      </c>
      <c r="J19" s="212">
        <f>'Cuadro Gral'!J233</f>
        <v>-2.3364485981308358</v>
      </c>
      <c r="K19" s="212">
        <f>'Cuadro Gral'!K233</f>
        <v>-4.0191387559808671</v>
      </c>
      <c r="L19" s="212">
        <f>'Cuadro Gral'!L233</f>
        <v>-0.29910269192422456</v>
      </c>
      <c r="M19" s="212">
        <f>'Cuadro Gral'!M233</f>
        <v>0.20000000000000018</v>
      </c>
      <c r="N19" s="212">
        <f>'Cuadro Gral'!N233</f>
        <v>-12.900000000000011</v>
      </c>
      <c r="O19" s="212">
        <f>'Cuadro Gral'!O233</f>
        <v>-6.7072330654420087</v>
      </c>
      <c r="P19" s="212">
        <f>'Cuadro Gral'!P233</f>
        <v>6.1053668143771667</v>
      </c>
      <c r="Q19" s="213"/>
      <c r="R19" s="213"/>
    </row>
    <row r="20" spans="2:18" x14ac:dyDescent="0.25">
      <c r="J20" s="210"/>
      <c r="K20" s="210"/>
      <c r="L20" s="210"/>
      <c r="M20" s="210"/>
      <c r="N20" s="210"/>
      <c r="O20" s="210"/>
      <c r="P20" s="210"/>
      <c r="Q20" s="210"/>
      <c r="R20" s="210"/>
    </row>
    <row r="21" spans="2:18" x14ac:dyDescent="0.25">
      <c r="J21" s="210"/>
      <c r="K21" s="210"/>
      <c r="L21" s="210"/>
      <c r="M21" s="210"/>
      <c r="N21" s="210"/>
      <c r="O21" s="210"/>
      <c r="P21" s="210"/>
      <c r="Q21" s="210"/>
      <c r="R21" s="210"/>
    </row>
    <row r="29" spans="2:18" x14ac:dyDescent="0.25">
      <c r="B29" s="209" t="s">
        <v>280</v>
      </c>
    </row>
    <row r="30" spans="2:18" x14ac:dyDescent="0.25">
      <c r="B30" s="9"/>
      <c r="C30" s="10">
        <v>1922</v>
      </c>
      <c r="D30" s="10">
        <v>1923</v>
      </c>
      <c r="E30" s="10">
        <v>1924</v>
      </c>
      <c r="F30" s="10">
        <v>1925</v>
      </c>
      <c r="G30" s="10">
        <v>1926</v>
      </c>
      <c r="H30" s="10">
        <v>1927</v>
      </c>
      <c r="I30" s="10">
        <v>1928</v>
      </c>
      <c r="J30" s="10">
        <v>1929</v>
      </c>
      <c r="K30" s="10">
        <v>1930</v>
      </c>
      <c r="L30" s="10">
        <v>1931</v>
      </c>
      <c r="M30" s="10">
        <v>1932</v>
      </c>
      <c r="N30" s="10">
        <v>1933</v>
      </c>
      <c r="O30" s="10">
        <v>1934</v>
      </c>
    </row>
    <row r="31" spans="2:18" x14ac:dyDescent="0.25">
      <c r="B31" s="209" t="s">
        <v>268</v>
      </c>
      <c r="C31" s="1">
        <f>'Cuadro Gral'!E123</f>
        <v>8.0704740177206524E-2</v>
      </c>
      <c r="D31" s="1">
        <f>'Cuadro Gral'!F123</f>
        <v>3.9681731947571741E-2</v>
      </c>
      <c r="E31" s="1">
        <f>'Cuadro Gral'!G123</f>
        <v>0.12332304559479201</v>
      </c>
      <c r="F31" s="1">
        <f>'Cuadro Gral'!H123</f>
        <v>0.32544844333890488</v>
      </c>
      <c r="G31" s="1">
        <f>'Cuadro Gral'!I123</f>
        <v>8.0390002056574197</v>
      </c>
      <c r="H31" s="1">
        <f>'Cuadro Gral'!J123</f>
        <v>-2.9467446401472697</v>
      </c>
      <c r="I31" s="1">
        <f>'Cuadro Gral'!K123</f>
        <v>5.0068944209658239</v>
      </c>
      <c r="J31" s="1">
        <f>'Cuadro Gral'!L123</f>
        <v>-13.934995834560359</v>
      </c>
      <c r="K31" s="1">
        <f>'Cuadro Gral'!M123</f>
        <v>-10.441351050226977</v>
      </c>
      <c r="L31" s="1">
        <f>'Cuadro Gral'!N123</f>
        <v>19.906795451282488</v>
      </c>
      <c r="M31" s="1">
        <f>'Cuadro Gral'!O123</f>
        <v>-5.8557189216282834</v>
      </c>
      <c r="N31" s="1">
        <f>'Cuadro Gral'!P123</f>
        <v>7.2922611505403578</v>
      </c>
      <c r="O31" s="1">
        <f>'Cuadro Gral'!Q123</f>
        <v>5.2213479819979369</v>
      </c>
    </row>
    <row r="32" spans="2:18" x14ac:dyDescent="0.25">
      <c r="B32" s="209" t="s">
        <v>269</v>
      </c>
      <c r="C32" s="1">
        <f>'Cuadro Gral'!E124</f>
        <v>3.0365301396560351</v>
      </c>
      <c r="D32" s="1">
        <f>'Cuadro Gral'!F124</f>
        <v>5.5068090640408851</v>
      </c>
      <c r="E32" s="1">
        <f>'Cuadro Gral'!G124</f>
        <v>-3.9831344499007715</v>
      </c>
      <c r="F32" s="1">
        <f>'Cuadro Gral'!H124</f>
        <v>8.8125691883198964</v>
      </c>
      <c r="G32" s="1">
        <f>'Cuadro Gral'!I124</f>
        <v>3.4463180274845628</v>
      </c>
      <c r="H32" s="1">
        <f>'Cuadro Gral'!J124</f>
        <v>-5.2609842467725487</v>
      </c>
      <c r="I32" s="1">
        <f>'Cuadro Gral'!K124</f>
        <v>-1.6694559394803798</v>
      </c>
      <c r="J32" s="1">
        <f>'Cuadro Gral'!L124</f>
        <v>1.9796191502510219</v>
      </c>
      <c r="K32" s="1">
        <f>'Cuadro Gral'!M124</f>
        <v>-3.1740422087572218</v>
      </c>
      <c r="L32" s="1">
        <f>'Cuadro Gral'!N124</f>
        <v>-9.2848689310247821</v>
      </c>
      <c r="M32" s="1">
        <f>'Cuadro Gral'!O124</f>
        <v>-21.833448984724345</v>
      </c>
      <c r="N32" s="1">
        <f>'Cuadro Gral'!P124</f>
        <v>21.434715040010289</v>
      </c>
      <c r="O32" s="1">
        <f>'Cuadro Gral'!Q124</f>
        <v>15.14757773233435</v>
      </c>
    </row>
    <row r="33" spans="2:18" x14ac:dyDescent="0.25">
      <c r="B33" s="211" t="s">
        <v>270</v>
      </c>
      <c r="C33" s="212">
        <f>'Cuadro Gral'!E129</f>
        <v>2.953354937958319</v>
      </c>
      <c r="D33" s="212">
        <f>'Cuadro Gral'!F129</f>
        <v>3.8872431878673286</v>
      </c>
      <c r="E33" s="212">
        <f>'Cuadro Gral'!G129</f>
        <v>-1.2264824754356862</v>
      </c>
      <c r="F33" s="212">
        <f>'Cuadro Gral'!H129</f>
        <v>7.3713609750306608</v>
      </c>
      <c r="G33" s="212">
        <f>'Cuadro Gral'!I129</f>
        <v>6.3822031629575893</v>
      </c>
      <c r="H33" s="212">
        <f>'Cuadro Gral'!J129</f>
        <v>-4.5687554031606847</v>
      </c>
      <c r="I33" s="212">
        <f>'Cuadro Gral'!K129</f>
        <v>-6.6839125259987586E-2</v>
      </c>
      <c r="J33" s="212">
        <f>'Cuadro Gral'!L129</f>
        <v>-2.3131195231206103</v>
      </c>
      <c r="K33" s="212">
        <f>'Cuadro Gral'!M129</f>
        <v>-6.1611670056372354</v>
      </c>
      <c r="L33" s="212">
        <f>'Cuadro Gral'!N129</f>
        <v>3.4651901006109931</v>
      </c>
      <c r="M33" s="212">
        <f>'Cuadro Gral'!O129</f>
        <v>-15.687368904169807</v>
      </c>
      <c r="N33" s="212">
        <f>'Cuadro Gral'!P129</f>
        <v>9.2943955052828606</v>
      </c>
      <c r="O33" s="212">
        <f>'Cuadro Gral'!Q129</f>
        <v>3.9503139007307064</v>
      </c>
    </row>
    <row r="45" spans="2:18" x14ac:dyDescent="0.25">
      <c r="B45" s="209" t="s">
        <v>283</v>
      </c>
    </row>
    <row r="46" spans="2:18" x14ac:dyDescent="0.25">
      <c r="B46" s="9"/>
      <c r="C46" s="10">
        <v>1920</v>
      </c>
      <c r="D46" s="10">
        <v>1921</v>
      </c>
      <c r="E46" s="10">
        <v>1922</v>
      </c>
      <c r="F46" s="10">
        <v>1923</v>
      </c>
      <c r="G46" s="10">
        <v>1924</v>
      </c>
      <c r="H46" s="10">
        <v>1925</v>
      </c>
      <c r="I46" s="10">
        <v>1926</v>
      </c>
      <c r="J46" s="10">
        <v>1927</v>
      </c>
      <c r="K46" s="10">
        <v>1928</v>
      </c>
      <c r="L46" s="10">
        <v>1929</v>
      </c>
      <c r="M46" s="10">
        <v>1930</v>
      </c>
      <c r="N46" s="10">
        <v>1931</v>
      </c>
      <c r="O46" s="10">
        <v>1932</v>
      </c>
      <c r="P46" s="10">
        <v>1933</v>
      </c>
      <c r="Q46" s="10">
        <v>1934</v>
      </c>
      <c r="R46" s="21"/>
    </row>
    <row r="47" spans="2:18" x14ac:dyDescent="0.25">
      <c r="B47" s="209" t="s">
        <v>272</v>
      </c>
      <c r="C47" s="214">
        <f>'Cuadro Gral'!C258</f>
        <v>425.4</v>
      </c>
      <c r="D47" s="214">
        <f>'Cuadro Gral'!D258</f>
        <v>376</v>
      </c>
      <c r="E47" s="214">
        <f>'Cuadro Gral'!E258</f>
        <v>314.10000000000002</v>
      </c>
      <c r="F47" s="214">
        <f>'Cuadro Gral'!F258</f>
        <v>275.7</v>
      </c>
      <c r="G47" s="214">
        <f>'Cuadro Gral'!G258</f>
        <v>297.10000000000002</v>
      </c>
      <c r="H47" s="214">
        <f>'Cuadro Gral'!H258</f>
        <v>336</v>
      </c>
      <c r="I47" s="214">
        <f>'Cuadro Gral'!I258</f>
        <v>334.3</v>
      </c>
      <c r="J47" s="214">
        <f>'Cuadro Gral'!J258</f>
        <v>299.10000000000002</v>
      </c>
      <c r="K47" s="214">
        <f>'Cuadro Gral'!K258</f>
        <v>284.60000000000002</v>
      </c>
      <c r="L47" s="214">
        <f>'Cuadro Gral'!L258</f>
        <v>274.89999999999998</v>
      </c>
      <c r="M47" s="214">
        <f>'Cuadro Gral'!M258</f>
        <v>203.1</v>
      </c>
      <c r="N47" s="214">
        <f>'Cuadro Gral'!N258</f>
        <v>150.9</v>
      </c>
      <c r="O47" s="214">
        <f>'Cuadro Gral'!O258</f>
        <v>96.5</v>
      </c>
      <c r="P47" s="214">
        <f>'Cuadro Gral'!P258</f>
        <v>104.3</v>
      </c>
      <c r="Q47" s="214">
        <f>'Cuadro Gral'!Q258</f>
        <v>178.9</v>
      </c>
      <c r="R47" s="214"/>
    </row>
    <row r="48" spans="2:18" x14ac:dyDescent="0.25">
      <c r="B48" s="211" t="s">
        <v>273</v>
      </c>
      <c r="C48" s="215">
        <f>'Cuadro Gral'!C263</f>
        <v>197.5</v>
      </c>
      <c r="D48" s="215">
        <f>'Cuadro Gral'!D263</f>
        <v>241.7</v>
      </c>
      <c r="E48" s="215">
        <f>'Cuadro Gral'!E263</f>
        <v>150.69999999999999</v>
      </c>
      <c r="F48" s="215">
        <f>'Cuadro Gral'!F263</f>
        <v>152.9</v>
      </c>
      <c r="G48" s="215">
        <f>'Cuadro Gral'!G263</f>
        <v>155.1</v>
      </c>
      <c r="H48" s="215">
        <f>'Cuadro Gral'!H263</f>
        <v>192.6</v>
      </c>
      <c r="I48" s="215">
        <f>'Cuadro Gral'!I263</f>
        <v>184.1</v>
      </c>
      <c r="J48" s="215">
        <f>'Cuadro Gral'!J263</f>
        <v>163.19999999999999</v>
      </c>
      <c r="K48" s="215">
        <f>'Cuadro Gral'!K263</f>
        <v>172.1</v>
      </c>
      <c r="L48" s="215">
        <f>'Cuadro Gral'!L263</f>
        <v>177.7</v>
      </c>
      <c r="M48" s="215">
        <f>'Cuadro Gral'!M263</f>
        <v>154.9</v>
      </c>
      <c r="N48" s="215">
        <f>'Cuadro Gral'!N263</f>
        <v>81.900000000000006</v>
      </c>
      <c r="O48" s="215">
        <f>'Cuadro Gral'!O263</f>
        <v>57.3</v>
      </c>
      <c r="P48" s="215">
        <f>'Cuadro Gral'!P263</f>
        <v>69.7</v>
      </c>
      <c r="Q48" s="215">
        <f>'Cuadro Gral'!Q263</f>
        <v>92.8</v>
      </c>
      <c r="R48" s="216"/>
    </row>
    <row r="58" spans="2:17" x14ac:dyDescent="0.25">
      <c r="L58" s="210"/>
      <c r="M58" s="210"/>
      <c r="N58" s="210"/>
      <c r="O58" s="210"/>
      <c r="P58" s="210"/>
      <c r="Q58" s="210"/>
    </row>
    <row r="59" spans="2:17" x14ac:dyDescent="0.25">
      <c r="L59" s="21"/>
      <c r="M59" s="21"/>
      <c r="N59" s="21"/>
      <c r="O59" s="21"/>
      <c r="P59" s="21"/>
      <c r="Q59" s="21"/>
    </row>
    <row r="60" spans="2:17" x14ac:dyDescent="0.25">
      <c r="L60" s="216"/>
      <c r="M60" s="220"/>
      <c r="N60" s="220"/>
      <c r="O60" s="220"/>
      <c r="P60" s="216"/>
      <c r="Q60" s="216"/>
    </row>
    <row r="61" spans="2:17" x14ac:dyDescent="0.25">
      <c r="B61" s="209" t="s">
        <v>284</v>
      </c>
      <c r="L61" s="216"/>
      <c r="M61" s="220"/>
      <c r="N61" s="225"/>
      <c r="O61" s="221"/>
      <c r="P61" s="216"/>
      <c r="Q61" s="216"/>
    </row>
    <row r="62" spans="2:17" x14ac:dyDescent="0.25">
      <c r="B62" s="9"/>
      <c r="C62" s="10">
        <v>1932</v>
      </c>
      <c r="D62" s="10">
        <v>1933</v>
      </c>
      <c r="E62" s="10">
        <v>1934</v>
      </c>
      <c r="F62" s="10">
        <v>1935</v>
      </c>
      <c r="G62" s="10">
        <v>1936</v>
      </c>
      <c r="H62" s="10">
        <v>1937</v>
      </c>
      <c r="I62" s="10">
        <v>1938</v>
      </c>
      <c r="J62" s="10">
        <v>1939</v>
      </c>
      <c r="K62" s="10">
        <v>1940</v>
      </c>
      <c r="L62" s="210"/>
      <c r="M62" s="226"/>
      <c r="N62" s="227"/>
      <c r="O62" s="222"/>
      <c r="P62" s="210"/>
      <c r="Q62" s="210"/>
    </row>
    <row r="63" spans="2:17" x14ac:dyDescent="0.25">
      <c r="B63" s="209" t="s">
        <v>274</v>
      </c>
      <c r="C63" s="214">
        <f>'Cuadro Gral'!O258</f>
        <v>96.5</v>
      </c>
      <c r="D63" s="214">
        <f>'Cuadro Gral'!P258</f>
        <v>104.3</v>
      </c>
      <c r="E63" s="214">
        <f>'Cuadro Gral'!Q258</f>
        <v>178.9</v>
      </c>
      <c r="F63" s="214">
        <f>'Cuadro Gral'!R258</f>
        <v>208.3</v>
      </c>
      <c r="G63" s="214">
        <f>'Cuadro Gral'!S258</f>
        <v>215.2</v>
      </c>
      <c r="H63" s="214">
        <f>'Cuadro Gral'!T258</f>
        <v>247.9</v>
      </c>
      <c r="I63" s="214">
        <f>'Cuadro Gral'!U258</f>
        <v>185.4</v>
      </c>
      <c r="J63" s="214">
        <f>'Cuadro Gral'!V258</f>
        <v>163.39999999999998</v>
      </c>
      <c r="K63" s="214">
        <f>'Cuadro Gral'!W258</f>
        <v>159.80000000000001</v>
      </c>
      <c r="L63" s="210"/>
      <c r="M63" s="226"/>
      <c r="N63" s="228"/>
      <c r="O63" s="222"/>
      <c r="P63" s="210"/>
      <c r="Q63" s="210"/>
    </row>
    <row r="64" spans="2:17" x14ac:dyDescent="0.25">
      <c r="B64" s="211" t="s">
        <v>275</v>
      </c>
      <c r="C64" s="215">
        <f>'Cuadro Gral'!O289</f>
        <v>11.058</v>
      </c>
      <c r="D64" s="215">
        <f>'Cuadro Gral'!P289</f>
        <v>11.949</v>
      </c>
      <c r="E64" s="215">
        <f>'Cuadro Gral'!Q289</f>
        <v>27.245999999999999</v>
      </c>
      <c r="F64" s="215">
        <f>'Cuadro Gral'!R289</f>
        <v>57.125999999999998</v>
      </c>
      <c r="G64" s="215">
        <f>'Cuadro Gral'!S289</f>
        <v>32.15</v>
      </c>
      <c r="H64" s="215">
        <f>'Cuadro Gral'!T289</f>
        <v>35.429000000000002</v>
      </c>
      <c r="I64" s="215">
        <f>'Cuadro Gral'!U289</f>
        <v>31.4</v>
      </c>
      <c r="J64" s="215">
        <f>'Cuadro Gral'!V289</f>
        <v>29.9</v>
      </c>
      <c r="K64" s="215">
        <f>'Cuadro Gral'!W289</f>
        <v>29.1</v>
      </c>
      <c r="L64" s="210"/>
      <c r="M64" s="226"/>
      <c r="N64" s="227"/>
      <c r="O64" s="222"/>
      <c r="P64" s="210"/>
      <c r="Q64" s="210"/>
    </row>
    <row r="65" spans="2:15" x14ac:dyDescent="0.25">
      <c r="M65" s="224"/>
      <c r="N65" s="229"/>
      <c r="O65" s="223"/>
    </row>
    <row r="66" spans="2:15" x14ac:dyDescent="0.25">
      <c r="M66" s="224"/>
      <c r="N66" s="223"/>
      <c r="O66" s="223"/>
    </row>
    <row r="67" spans="2:15" x14ac:dyDescent="0.25">
      <c r="O67" s="224"/>
    </row>
    <row r="68" spans="2:15" x14ac:dyDescent="0.25">
      <c r="O68" s="224"/>
    </row>
    <row r="69" spans="2:15" x14ac:dyDescent="0.25">
      <c r="O69" s="224"/>
    </row>
    <row r="78" spans="2:15" x14ac:dyDescent="0.25">
      <c r="B78" s="209" t="s">
        <v>279</v>
      </c>
      <c r="J78" s="210"/>
      <c r="K78" s="210"/>
      <c r="L78" s="210"/>
    </row>
    <row r="79" spans="2:15" x14ac:dyDescent="0.25">
      <c r="B79" s="9"/>
      <c r="C79" s="10">
        <v>1931</v>
      </c>
      <c r="D79" s="10">
        <v>1932</v>
      </c>
      <c r="E79" s="10">
        <v>1933</v>
      </c>
      <c r="F79" s="10">
        <v>1934</v>
      </c>
      <c r="G79" s="10">
        <v>1935</v>
      </c>
      <c r="H79" s="10">
        <v>1936</v>
      </c>
      <c r="I79" s="10">
        <v>1937</v>
      </c>
      <c r="J79" s="21"/>
      <c r="K79" s="21"/>
      <c r="L79" s="21"/>
    </row>
    <row r="80" spans="2:15" x14ac:dyDescent="0.25">
      <c r="B80" s="209" t="s">
        <v>276</v>
      </c>
      <c r="C80" s="217">
        <v>64.599999999999994</v>
      </c>
      <c r="D80" s="217">
        <v>47.1</v>
      </c>
      <c r="E80" s="217">
        <v>42</v>
      </c>
      <c r="F80" s="217">
        <v>41.2</v>
      </c>
      <c r="G80" s="217">
        <v>26.8</v>
      </c>
      <c r="H80" s="217">
        <v>28.2</v>
      </c>
      <c r="I80" s="217">
        <v>31.2</v>
      </c>
      <c r="J80" s="213"/>
      <c r="K80" s="213"/>
      <c r="L80" s="213"/>
    </row>
    <row r="81" spans="2:12" x14ac:dyDescent="0.25">
      <c r="B81" s="210" t="s">
        <v>277</v>
      </c>
      <c r="C81" s="218">
        <v>0.4</v>
      </c>
      <c r="D81" s="218">
        <v>10.5</v>
      </c>
      <c r="E81" s="218">
        <v>16.5</v>
      </c>
      <c r="F81" s="218">
        <v>18.399999999999999</v>
      </c>
      <c r="G81" s="218">
        <v>34.799999999999997</v>
      </c>
      <c r="H81" s="218">
        <v>36.700000000000003</v>
      </c>
      <c r="I81" s="218">
        <v>37.700000000000003</v>
      </c>
      <c r="J81" s="213"/>
      <c r="K81" s="213"/>
      <c r="L81" s="213"/>
    </row>
    <row r="82" spans="2:12" x14ac:dyDescent="0.25">
      <c r="B82" s="211" t="s">
        <v>278</v>
      </c>
      <c r="C82" s="219">
        <v>35</v>
      </c>
      <c r="D82" s="219">
        <v>42.4</v>
      </c>
      <c r="E82" s="219">
        <v>41.5</v>
      </c>
      <c r="F82" s="219">
        <v>40.4</v>
      </c>
      <c r="G82" s="219">
        <v>38.4</v>
      </c>
      <c r="H82" s="219">
        <v>35.1</v>
      </c>
      <c r="I82" s="219">
        <v>31.2</v>
      </c>
      <c r="J82" s="210"/>
      <c r="K82" s="210"/>
      <c r="L82" s="2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tabSelected="1" workbookViewId="0">
      <selection activeCell="N7" sqref="N7"/>
    </sheetView>
  </sheetViews>
  <sheetFormatPr baseColWidth="10" defaultRowHeight="15.75" x14ac:dyDescent="0.25"/>
  <sheetData>
    <row r="2" spans="2:12" x14ac:dyDescent="0.25">
      <c r="B2" s="247" t="s">
        <v>285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2:12" x14ac:dyDescent="0.25">
      <c r="B3" s="248"/>
      <c r="C3" s="249">
        <v>1926</v>
      </c>
      <c r="D3" s="249">
        <v>1927</v>
      </c>
      <c r="E3" s="249">
        <v>1928</v>
      </c>
      <c r="F3" s="249">
        <v>1929</v>
      </c>
      <c r="G3" s="249">
        <v>1930</v>
      </c>
      <c r="H3" s="249">
        <v>1931</v>
      </c>
      <c r="I3" s="249">
        <v>1932</v>
      </c>
      <c r="J3" s="249">
        <v>1933</v>
      </c>
      <c r="K3" s="249">
        <v>1934</v>
      </c>
      <c r="L3" s="249">
        <v>1935</v>
      </c>
    </row>
    <row r="4" spans="2:12" x14ac:dyDescent="0.25">
      <c r="B4" s="250" t="s">
        <v>286</v>
      </c>
      <c r="C4" s="251"/>
      <c r="D4" s="251"/>
      <c r="E4" s="251"/>
      <c r="F4" s="251"/>
      <c r="G4" s="251"/>
      <c r="H4" s="251"/>
      <c r="I4" s="252"/>
      <c r="J4" s="252"/>
      <c r="K4" s="252"/>
      <c r="L4" s="252"/>
    </row>
    <row r="5" spans="2:12" x14ac:dyDescent="0.25">
      <c r="B5" s="206" t="s">
        <v>287</v>
      </c>
      <c r="C5" s="253">
        <v>20066.275214579371</v>
      </c>
      <c r="D5" s="253">
        <v>19183.676732462991</v>
      </c>
      <c r="E5" s="253">
        <v>19302.618028674693</v>
      </c>
      <c r="F5" s="253">
        <v>18555.855913254629</v>
      </c>
      <c r="G5" s="253">
        <v>17392.799261093609</v>
      </c>
      <c r="H5" s="253">
        <v>17969.259066028735</v>
      </c>
      <c r="I5" s="253">
        <v>15289.025084349125</v>
      </c>
      <c r="J5" s="253">
        <v>17016.377090696347</v>
      </c>
      <c r="K5" s="253">
        <v>18164.566080830904</v>
      </c>
      <c r="L5" s="253">
        <v>19514.482212551786</v>
      </c>
    </row>
    <row r="6" spans="2:12" x14ac:dyDescent="0.25">
      <c r="B6" s="206" t="s">
        <v>288</v>
      </c>
      <c r="C6" s="254">
        <v>5.9992146223047271</v>
      </c>
      <c r="D6" s="254">
        <v>-4.3984171086974833</v>
      </c>
      <c r="E6" s="254">
        <v>0.62001303436491906</v>
      </c>
      <c r="F6" s="254">
        <v>-3.8687089715536138</v>
      </c>
      <c r="G6" s="254">
        <v>-6.2678685240826759</v>
      </c>
      <c r="H6" s="254">
        <v>3.3143589843218857</v>
      </c>
      <c r="I6" s="254">
        <v>-14.91566219748397</v>
      </c>
      <c r="J6" s="254">
        <v>11.297986606846866</v>
      </c>
      <c r="K6" s="254">
        <v>6.7475525725292362</v>
      </c>
      <c r="L6" s="254">
        <v>7.4315903045184761</v>
      </c>
    </row>
    <row r="7" spans="2:12" x14ac:dyDescent="0.25">
      <c r="B7" s="255" t="s">
        <v>289</v>
      </c>
      <c r="C7" s="256"/>
      <c r="D7" s="256"/>
      <c r="E7" s="254"/>
      <c r="F7" s="257"/>
      <c r="G7" s="254"/>
      <c r="H7" s="254"/>
      <c r="I7" s="257"/>
      <c r="J7" s="252"/>
      <c r="K7" s="252"/>
      <c r="L7" s="252"/>
    </row>
    <row r="8" spans="2:12" x14ac:dyDescent="0.25">
      <c r="B8" s="206" t="s">
        <v>52</v>
      </c>
      <c r="C8" s="258">
        <v>5.9992146223047271</v>
      </c>
      <c r="D8" s="258">
        <v>-4.3984171086974726</v>
      </c>
      <c r="E8" s="258">
        <v>0.62001303436491906</v>
      </c>
      <c r="F8" s="258">
        <v>-3.8687089715536138</v>
      </c>
      <c r="G8" s="258">
        <v>-6.2678685240826759</v>
      </c>
      <c r="H8" s="258">
        <v>3.3143589843218857</v>
      </c>
      <c r="I8" s="258">
        <v>-14.91566219748398</v>
      </c>
      <c r="J8" s="258">
        <v>11.297986606846866</v>
      </c>
      <c r="K8" s="258">
        <v>6.7475525725292362</v>
      </c>
      <c r="L8" s="258">
        <v>7.4315903045184761</v>
      </c>
    </row>
    <row r="9" spans="2:12" x14ac:dyDescent="0.25">
      <c r="B9" s="207" t="s">
        <v>48</v>
      </c>
      <c r="C9" s="258">
        <v>8.0390002056574197</v>
      </c>
      <c r="D9" s="258">
        <v>-2.9467446401472697</v>
      </c>
      <c r="E9" s="258">
        <v>5.0068944209658239</v>
      </c>
      <c r="F9" s="258">
        <v>-13.934995834560359</v>
      </c>
      <c r="G9" s="258">
        <v>-10.441351050226977</v>
      </c>
      <c r="H9" s="258">
        <v>19.906795451282488</v>
      </c>
      <c r="I9" s="258">
        <v>-5.8557189216282834</v>
      </c>
      <c r="J9" s="258">
        <v>7.2922611505403578</v>
      </c>
      <c r="K9" s="258">
        <v>5.2213479819979369</v>
      </c>
      <c r="L9" s="258">
        <v>-1.3321355622444186</v>
      </c>
    </row>
    <row r="10" spans="2:12" x14ac:dyDescent="0.25">
      <c r="B10" s="207" t="s">
        <v>247</v>
      </c>
      <c r="C10" s="258">
        <v>3.4463180274845628</v>
      </c>
      <c r="D10" s="258">
        <v>-5.2609842467725487</v>
      </c>
      <c r="E10" s="258">
        <v>-1.6694559394803798</v>
      </c>
      <c r="F10" s="258">
        <v>1.9796191502510219</v>
      </c>
      <c r="G10" s="258">
        <v>-3.1740422087572218</v>
      </c>
      <c r="H10" s="258">
        <v>-9.2848689310247821</v>
      </c>
      <c r="I10" s="258">
        <v>-21.833448984724345</v>
      </c>
      <c r="J10" s="258">
        <v>21.434715040010289</v>
      </c>
      <c r="K10" s="258">
        <v>15.14757773233435</v>
      </c>
      <c r="L10" s="258">
        <v>7.962143099385921</v>
      </c>
    </row>
    <row r="11" spans="2:12" x14ac:dyDescent="0.25">
      <c r="B11" s="259" t="s">
        <v>1</v>
      </c>
      <c r="C11" s="258">
        <v>-2.8399904017095912</v>
      </c>
      <c r="D11" s="258">
        <v>-13.467630749549208</v>
      </c>
      <c r="E11" s="258">
        <v>-4.7846956356325414</v>
      </c>
      <c r="F11" s="258">
        <v>1.033456060345328</v>
      </c>
      <c r="G11" s="258">
        <v>-6.9044220002269725</v>
      </c>
      <c r="H11" s="258">
        <v>-14.833566856515734</v>
      </c>
      <c r="I11" s="258">
        <v>-19.482082210900398</v>
      </c>
      <c r="J11" s="258">
        <v>6.8737367207798217</v>
      </c>
      <c r="K11" s="258">
        <v>19.080763893184848</v>
      </c>
      <c r="L11" s="258">
        <v>3.1519350622523756</v>
      </c>
    </row>
    <row r="12" spans="2:12" x14ac:dyDescent="0.25">
      <c r="B12" s="259" t="s">
        <v>2</v>
      </c>
      <c r="C12" s="258">
        <v>11.731793802426726</v>
      </c>
      <c r="D12" s="258">
        <v>1.2455519591236586</v>
      </c>
      <c r="E12" s="258">
        <v>-2.5754128269775634</v>
      </c>
      <c r="F12" s="258">
        <v>5.6668358078222347</v>
      </c>
      <c r="G12" s="258">
        <v>-0.49561612145886391</v>
      </c>
      <c r="H12" s="258">
        <v>-4.9831561181089228</v>
      </c>
      <c r="I12" s="258">
        <v>-26.721093827730634</v>
      </c>
      <c r="J12" s="258">
        <v>32.855355149737655</v>
      </c>
      <c r="K12" s="258">
        <v>8.5930844861573661</v>
      </c>
      <c r="L12" s="258">
        <v>16.210873043634532</v>
      </c>
    </row>
    <row r="13" spans="2:12" x14ac:dyDescent="0.25">
      <c r="B13" s="259" t="s">
        <v>50</v>
      </c>
      <c r="C13" s="258">
        <v>-4.6896216214917459</v>
      </c>
      <c r="D13" s="258">
        <v>-3.0887243910385997</v>
      </c>
      <c r="E13" s="258">
        <v>16.528917492983286</v>
      </c>
      <c r="F13" s="258">
        <v>-8.6129762895886248</v>
      </c>
      <c r="G13" s="258">
        <v>-2.9931391018697129</v>
      </c>
      <c r="H13" s="258">
        <v>-13.600130632155793</v>
      </c>
      <c r="I13" s="258">
        <v>-12.035603019640096</v>
      </c>
      <c r="J13" s="258">
        <v>28.119473092946645</v>
      </c>
      <c r="K13" s="258">
        <v>33.214207367257046</v>
      </c>
      <c r="L13" s="258">
        <v>-13.728554293662354</v>
      </c>
    </row>
    <row r="14" spans="2:12" x14ac:dyDescent="0.25">
      <c r="B14" s="259" t="s">
        <v>3</v>
      </c>
      <c r="C14" s="258">
        <v>14.883217457047216</v>
      </c>
      <c r="D14" s="258">
        <v>11.33663031998562</v>
      </c>
      <c r="E14" s="258">
        <v>-3.2727340185903286</v>
      </c>
      <c r="F14" s="258">
        <v>-4.8882805221873937</v>
      </c>
      <c r="G14" s="258">
        <v>-0.3950423056415131</v>
      </c>
      <c r="H14" s="258">
        <v>0.39667360222197523</v>
      </c>
      <c r="I14" s="258">
        <v>4.7447905794840928</v>
      </c>
      <c r="J14" s="258">
        <v>-7.9251231107205218</v>
      </c>
      <c r="K14" s="258">
        <v>24.178691836143607</v>
      </c>
      <c r="L14" s="258">
        <v>12.562050549838322</v>
      </c>
    </row>
    <row r="15" spans="2:12" x14ac:dyDescent="0.25">
      <c r="B15" s="207" t="s">
        <v>267</v>
      </c>
      <c r="C15" s="258">
        <v>6.3822031629575893</v>
      </c>
      <c r="D15" s="258">
        <v>-4.5687554031606847</v>
      </c>
      <c r="E15" s="258">
        <v>-6.6839125259987586E-2</v>
      </c>
      <c r="F15" s="258">
        <v>-2.3131195231206103</v>
      </c>
      <c r="G15" s="258">
        <v>-6.1611670056372354</v>
      </c>
      <c r="H15" s="258">
        <v>3.4651901006109931</v>
      </c>
      <c r="I15" s="258">
        <v>-15.687368904169807</v>
      </c>
      <c r="J15" s="258">
        <v>9.2943955052828606</v>
      </c>
      <c r="K15" s="258">
        <v>3.9503139007307064</v>
      </c>
      <c r="L15" s="258">
        <v>10.977967345855454</v>
      </c>
    </row>
    <row r="16" spans="2:12" x14ac:dyDescent="0.25">
      <c r="B16" s="259" t="s">
        <v>51</v>
      </c>
      <c r="C16" s="258">
        <v>0.43815632320687303</v>
      </c>
      <c r="D16" s="258">
        <v>3.7851279729151255</v>
      </c>
      <c r="E16" s="258">
        <v>4.4880712542645584</v>
      </c>
      <c r="F16" s="258">
        <v>26.441540562880149</v>
      </c>
      <c r="G16" s="258">
        <v>-0.95520060831555398</v>
      </c>
      <c r="H16" s="258">
        <v>-5.7879237942927713</v>
      </c>
      <c r="I16" s="258">
        <v>-9.4410720363142353</v>
      </c>
      <c r="J16" s="258">
        <v>-13.31714289065844</v>
      </c>
      <c r="K16" s="258">
        <v>38.259048026259904</v>
      </c>
      <c r="L16" s="258">
        <v>-6.3768326118005758</v>
      </c>
    </row>
    <row r="17" spans="2:12" x14ac:dyDescent="0.25">
      <c r="B17" s="260" t="s">
        <v>4</v>
      </c>
      <c r="C17" s="258">
        <v>10.760881286432756</v>
      </c>
      <c r="D17" s="258">
        <v>-6.7519888902237479</v>
      </c>
      <c r="E17" s="258">
        <v>1.2937326248218417</v>
      </c>
      <c r="F17" s="258">
        <v>-2.2126473121215851</v>
      </c>
      <c r="G17" s="258">
        <v>-5.0927127614166512</v>
      </c>
      <c r="H17" s="258">
        <v>8.0353035445159371</v>
      </c>
      <c r="I17" s="258">
        <v>-20.961351485526958</v>
      </c>
      <c r="J17" s="258">
        <v>15.33727546642516</v>
      </c>
      <c r="K17" s="258">
        <v>-2.2145491147438134</v>
      </c>
      <c r="L17" s="258">
        <v>15.059140195367249</v>
      </c>
    </row>
    <row r="18" spans="2:12" x14ac:dyDescent="0.25">
      <c r="B18" s="259" t="s">
        <v>5</v>
      </c>
      <c r="C18" s="258">
        <v>1.2951578491171345</v>
      </c>
      <c r="D18" s="258">
        <v>-2.1872902489643242</v>
      </c>
      <c r="E18" s="258">
        <v>-2.2367583666333957</v>
      </c>
      <c r="F18" s="258">
        <v>-4.9641028127586644</v>
      </c>
      <c r="G18" s="258">
        <v>-8.2714072975317965</v>
      </c>
      <c r="H18" s="258">
        <v>-2.0324496023786942</v>
      </c>
      <c r="I18" s="258">
        <v>-7.966627139189808</v>
      </c>
      <c r="J18" s="258">
        <v>3.6416651458872629</v>
      </c>
      <c r="K18" s="258">
        <v>10.008632752435954</v>
      </c>
      <c r="L18" s="258">
        <v>7.5742084898387185</v>
      </c>
    </row>
    <row r="19" spans="2:12" x14ac:dyDescent="0.25">
      <c r="B19" s="261" t="s">
        <v>290</v>
      </c>
      <c r="C19" s="262" t="s">
        <v>291</v>
      </c>
      <c r="D19" s="262"/>
      <c r="E19" s="262"/>
      <c r="F19" s="262"/>
      <c r="G19" s="262"/>
      <c r="H19" s="262"/>
      <c r="I19" s="262" t="s">
        <v>292</v>
      </c>
      <c r="J19" s="263"/>
      <c r="K19" s="263"/>
      <c r="L19" s="262" t="s">
        <v>291</v>
      </c>
    </row>
    <row r="20" spans="2:12" x14ac:dyDescent="0.25">
      <c r="B20" s="264" t="s">
        <v>293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2:12" x14ac:dyDescent="0.25"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</row>
  </sheetData>
  <mergeCells count="2">
    <mergeCell ref="B2:L2"/>
    <mergeCell ref="B20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Gral</vt:lpstr>
      <vt:lpstr>Gráficas II.4</vt:lpstr>
      <vt:lpstr>Cuadro II.4</vt:lpstr>
      <vt:lpstr>'Cuadro Gral'!Área_de_impresión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cp:lastPrinted>2023-08-17T08:10:39Z</cp:lastPrinted>
  <dcterms:created xsi:type="dcterms:W3CDTF">2023-01-01T10:29:21Z</dcterms:created>
  <dcterms:modified xsi:type="dcterms:W3CDTF">2023-08-24T10:08:33Z</dcterms:modified>
</cp:coreProperties>
</file>